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A0D297E1-2DB3-4D2D-8486-806DE28DFBD9}"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0" i="12" l="1"/>
  <c r="AA34" i="12" l="1"/>
  <c r="AA33" i="12"/>
  <c r="AA32" i="12"/>
  <c r="V32" i="12"/>
  <c r="Q32" i="12"/>
  <c r="AK32" i="12"/>
  <c r="AA29" i="12" l="1"/>
  <c r="AA28"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<sst xmlns="http://schemas.openxmlformats.org/spreadsheetml/2006/main" count="1135" uniqueCount="576">
  <si>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</si>
  <si>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</si>
  <si>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</si>
  <si>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</si>
  <si>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</si>
  <si>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</si>
  <si>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</si>
  <si>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</si>
  <si>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</si>
  <si>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</si>
  <si>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</si>
  <si>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</si>
  <si>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</si>
  <si>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</si>
  <si>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</si>
  <si>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</si>
  <si>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</si>
  <si>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</si>
  <si>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</si>
  <si>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</si>
  <si>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</si>
  <si>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</si>
  <si>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</si>
  <si>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</si>
  <si>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</si>
  <si>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</si>
  <si>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</si>
  <si>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</si>
  <si>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</si>
  <si>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</si>
  <si>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</si>
  <si>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</si>
  <si>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</si>
  <si>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</si>
  <si>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</si>
  <si>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</si>
  <si>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</si>
  <si>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</si>
  <si>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</si>
  <si>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</si>
  <si>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</si>
  <si>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</si>
  <si>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</si>
  <si>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</si>
  <si>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</si>
  <si>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</si>
  <si>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</si>
  <si>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</si>
  <si>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</si>
  <si>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</si>
  <si>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</si>
  <si>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</si>
  <si>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</si>
  <si>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</si>
  <si>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</si>
  <si>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</si>
  <si>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</si>
  <si>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</si>
  <si>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</si>
  <si>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</si>
  <si>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</si>
  <si>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</si>
  <si>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</si>
  <si>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</si>
  <si>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</si>
  <si>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</si>
  <si>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</si>
  <si>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</si>
  <si>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</si>
  <si>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</si>
  <si>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</si>
  <si>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</si>
  <si>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</si>
  <si>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</si>
  <si>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</si>
  <si>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</si>
  <si>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</si>
  <si>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</si>
  <si>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</si>
  <si>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</si>
  <si>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</si>
  <si>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</si>
  <si>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</si>
  <si>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</si>
  <si>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</si>
  <si>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</si>
  <si>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</si>
  <si>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</si>
  <si>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</si>
  <si>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</si>
  <si>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</si>
  <si>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</si>
  <si>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</si>
  <si>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</si>
  <si>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見附市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</si>
  <si>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</si>
  <si>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</si>
  <si>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</si>
  <si>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</si>
  <si>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</si>
  <si>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</si>
  <si>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</si>
  <si>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</si>
  <si>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</si>
  <si>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</si>
  <si>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</si>
  <si>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</si>
  <si>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</si>
  <si>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</si>
  <si>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</si>
  <si>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</si>
  <si>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</si>
  <si>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</si>
  <si>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</si>
  <si>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</si>
  <si>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</si>
  <si>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</si>
  <si>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</si>
  <si>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</si>
  <si>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</si>
  <si>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</si>
  <si>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</si>
  <si>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</si>
  <si>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</si>
  <si>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</si>
  <si>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</si>
  <si>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</si>
  <si>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</si>
  <si>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</si>
  <si>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</si>
  <si>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</si>
  <si>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</si>
  <si>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</si>
  <si>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</si>
  <si>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</si>
  <si>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</si>
  <si>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</si>
  <si>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</si>
  <si>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</si>
  <si>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</si>
  <si>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</si>
  <si>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</si>
  <si>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</si>
  <si>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</si>
  <si>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</si>
  <si>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</si>
  <si>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</si>
  <si>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</si>
  <si>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</si>
  <si>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</si>
  <si>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</si>
  <si>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</si>
  <si>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</si>
  <si>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</si>
  <si>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</si>
  <si>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</si>
  <si>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</si>
  <si>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</si>
  <si>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</si>
  <si>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</si>
  <si>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</si>
  <si>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</si>
  <si>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</si>
  <si>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</si>
  <si>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</si>
  <si>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</si>
  <si>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</si>
  <si>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</si>
  <si>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</si>
  <si>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</si>
  <si>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</si>
  <si>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</si>
  <si>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</si>
  <si>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</si>
  <si>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</si>
  <si>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</si>
  <si>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</si>
  <si>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</si>
  <si>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</si>
  <si>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</si>
  <si>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</si>
  <si>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</si>
  <si>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</si>
  <si>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</si>
  <si>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</si>
  <si>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</si>
  <si>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</si>
  <si>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</si>
  <si>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</si>
  <si>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</si>
  <si>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</si>
  <si>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</si>
  <si>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</si>
  <si>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</si>
  <si>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</si>
  <si>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</si>
  <si>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</si>
  <si>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</si>
  <si>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</si>
  <si>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</si>
  <si>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</si>
  <si>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</si>
  <si>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</si>
  <si>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新潟県見附市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</si>
  <si>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</si>
  <si>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</si>
  <si>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</si>
  <si>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</si>
  <si>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</si>
  <si>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</si>
  <si>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</si>
  <si>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</si>
  <si>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</si>
  <si>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</si>
  <si>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</si>
  <si>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</si>
  <si>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</si>
  <si>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</si>
  <si>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</si>
  <si>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</si>
  <si>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</si>
  <si>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</si>
  <si>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</si>
  <si>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</si>
  <si>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</si>
  <si>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</si>
  <si>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</si>
  <si>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</si>
  <si>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</si>
  <si>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</si>
  <si>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</si>
  <si>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</si>
  <si>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</si>
  <si>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</si>
  <si>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</si>
  <si>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</si>
  <si>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</si>
  <si>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</si>
  <si>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</si>
  <si>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</si>
  <si>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</si>
  <si>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</si>
  <si>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</si>
  <si>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</si>
  <si>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</si>
  <si>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</si>
  <si>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</si>
  <si>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</si>
  <si>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</si>
  <si>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</si>
  <si>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</si>
  <si>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</si>
  <si>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</si>
  <si>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</si>
  <si>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</si>
  <si>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</si>
  <si>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</si>
  <si>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</si>
  <si>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</si>
  <si>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</si>
  <si>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</si>
  <si>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</si>
  <si>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</si>
  <si>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</si>
  <si>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</si>
  <si>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</si>
  <si>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</si>
  <si>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</si>
  <si>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</si>
  <si>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</si>
  <si>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</si>
  <si>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</si>
  <si>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</si>
  <si>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</si>
  <si>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</si>
  <si>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</si>
  <si>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</si>
  <si>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</si>
  <si>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</si>
  <si>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</si>
  <si>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</si>
  <si>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</si>
  <si>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</si>
  <si>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</si>
  <si>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</si>
  <si>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</si>
  <si>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</si>
  <si>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</si>
  <si>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</si>
  <si>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</si>
  <si>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</si>
  <si>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</si>
  <si>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</si>
  <si>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</si>
  <si>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</si>
  <si>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</si>
  <si>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</si>
  <si>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</si>
  <si>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</si>
  <si>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</si>
  <si>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</si>
  <si>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</si>
  <si>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</si>
  <si>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</si>
  <si>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</si>
  <si>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</si>
  <si>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</si>
  <si>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</si>
  <si>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</si>
  <si>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</si>
  <si>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</si>
  <si>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</si>
  <si>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</si>
  <si>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</si>
  <si>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</si>
  <si>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</si>
  <si>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</si>
  <si>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</si>
  <si>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</si>
  <si>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</si>
  <si>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</si>
  <si>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</si>
  <si>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</si>
  <si>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</si>
  <si>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</si>
  <si>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</si>
  <si>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</si>
  <si>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</si>
  <si>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</si>
  <si>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</si>
  <si>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</si>
  <si>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</si>
  <si>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</si>
  <si>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</si>
  <si>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</si>
  <si>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</si>
  <si>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</si>
  <si>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</si>
  <si>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</si>
  <si>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</si>
  <si>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</si>
  <si>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</si>
  <si>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</si>
  <si>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</si>
  <si>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</si>
  <si>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</si>
  <si>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</si>
  <si>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</si>
  <si>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</si>
  <si>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</si>
  <si>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</si>
  <si>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</si>
  <si>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</si>
  <si>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</si>
  <si>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新潟県見附市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</si>
  <si>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</si>
  <si>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</si>
  <si>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</si>
  <si>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</si>
  <si>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</si>
  <si>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</si>
  <si>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</si>
  <si>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</si>
  <si>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</si>
  <si>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</si>
  <si>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</si>
  <si>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</si>
  <si>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</si>
  <si>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</si>
  <si>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</si>
  <si>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</si>
  <si>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</si>
  <si>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</si>
  <si>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</si>
  <si>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</si>
  <si>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</si>
  <si>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</si>
  <si>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</si>
  <si>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</si>
  <si>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</si>
  <si>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</si>
  <si>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</si>
  <si>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</si>
  <si>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</si>
  <si>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</si>
  <si>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</si>
  <si>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</si>
  <si>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</si>
  <si>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</si>
  <si>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</si>
  <si>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</si>
  <si>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</si>
  <si>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</si>
  <si>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</si>
  <si>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</si>
  <si>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</si>
  <si>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</si>
  <si>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</si>
  <si>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</si>
  <si>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</si>
  <si>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</si>
  <si>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</si>
  <si>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</si>
  <si>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</si>
  <si>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</si>
  <si>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</si>
  <si>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</si>
  <si>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</si>
  <si>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</si>
  <si>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</si>
  <si>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</si>
  <si>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</si>
  <si>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</si>
  <si>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</si>
  <si>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</si>
  <si>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</si>
  <si>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</si>
  <si>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</si>
  <si>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</si>
  <si>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</si>
  <si>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</si>
  <si>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</si>
  <si>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</si>
  <si>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</si>
  <si>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</si>
  <si>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</si>
  <si>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</si>
  <si>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</si>
  <si>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</si>
  <si>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</si>
  <si>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</si>
  <si>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</si>
  <si>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</si>
  <si>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</si>
  <si>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</si>
  <si>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</si>
  <si>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</si>
  <si>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</si>
  <si>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</si>
  <si>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</si>
  <si>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</si>
  <si>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</si>
  <si>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</si>
  <si>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</si>
  <si>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</si>
  <si>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</si>
  <si>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</si>
  <si>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</si>
  <si>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</si>
  <si>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</si>
  <si>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</si>
  <si>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</si>
  <si>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</si>
  <si>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</si>
  <si>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</si>
  <si>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</si>
  <si>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</si>
  <si>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</si>
  <si>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</si>
  <si>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</si>
  <si>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</si>
  <si>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</si>
  <si>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</si>
  <si>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</si>
  <si>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</si>
  <si>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</si>
  <si>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</si>
  <si>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</si>
  <si>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</si>
  <si>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</si>
  <si>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</si>
  <si>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</si>
  <si>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</si>
  <si>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</si>
  <si>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</si>
  <si>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</si>
  <si>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</si>
  <si>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</si>
  <si>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</si>
  <si>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</si>
  <si>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</si>
  <si>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</si>
  <si>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</si>
  <si>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</si>
  <si>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</si>
  <si>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</si>
  <si>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</si>
  <si>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</si>
  <si>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</si>
  <si>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</si>
  <si>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</si>
  <si>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</si>
  <si>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</si>
  <si>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</si>
  <si>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</si>
  <si>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</si>
  <si>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</si>
  <si>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</si>
  <si>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</si>
  <si>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</si>
  <si>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</si>
  <si>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</si>
  <si>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</si>
  <si>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</si>
  <si>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</si>
  <si>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</si>
  <si>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</si>
  <si>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</si>
  <si>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</si>
  <si>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</si>
  <si>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</si>
  <si>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</si>
  <si>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</si>
  <si>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</si>
  <si>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</si>
  <si>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</si>
  <si>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</si>
  <si>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</si>
  <si>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</si>
  <si>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</si>
  <si>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</si>
  <si>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</si>
  <si>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</si>
  <si>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</si>
  <si>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</si>
  <si>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</si>
  <si>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</si>
  <si>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</si>
  <si>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</si>
  <si>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</si>
  <si>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</si>
  <si>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</si>
  <si>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3.58</t>
  </si>
  <si>
    <t>▲ 1.81</t>
  </si>
  <si>
    <t>▲ 1.34</t>
  </si>
  <si>
    <t>水道事業会計</t>
  </si>
  <si>
    <t>下水道事業会計</t>
  </si>
  <si>
    <t>病院事業会計</t>
  </si>
  <si>
    <t>一般会計</t>
  </si>
  <si>
    <t>宅地造成事業特別会計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</si>
  <si>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</si>
  <si>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</si>
  <si>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</si>
  <si>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</si>
  <si>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</si>
  <si>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</si>
  <si>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</si>
  <si>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</si>
  <si>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</si>
  <si>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</si>
  <si>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</si>
  <si>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新潟県後期高齢者医療広域連合　一般会計</t>
  </si>
  <si>
    <t>新潟県後期高齢者医療広域連合　後期高齢者医療特別会計</t>
  </si>
  <si>
    <t>新潟県中越福祉事務組合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</si>
  <si>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</si>
  <si>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</si>
  <si>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</si>
  <si>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非常勤職員公務災害補償等事業特別会計</t>
  </si>
  <si>
    <t>新潟県市町村総合事務組合　交通災害共済事業特別会計</t>
  </si>
  <si>
    <t>新潟県市町村総合事務組合　消防賞じゅつ金等支給事業特別会計</t>
    <rPh sb="20" eb="21">
      <t>トウ</t>
    </rPh>
    <phoneticPr fontId="2"/>
  </si>
  <si>
    <t>教育施設建設基金</t>
    <phoneticPr fontId="5"/>
  </si>
  <si>
    <t>公園整備等基金</t>
    <rPh sb="0" eb="5">
      <t>コウエンセイビトウ</t>
    </rPh>
    <rPh sb="5" eb="7">
      <t>キキン</t>
    </rPh>
    <phoneticPr fontId="2"/>
  </si>
  <si>
    <t>ふるさと応援基金</t>
    <rPh sb="4" eb="8">
      <t>オウエンキキン</t>
    </rPh>
    <phoneticPr fontId="2"/>
  </si>
  <si>
    <t>防災まちづくり基金</t>
    <rPh sb="0" eb="2">
      <t>ボウサイ</t>
    </rPh>
    <rPh sb="7" eb="9">
      <t>キキン</t>
    </rPh>
    <phoneticPr fontId="2"/>
  </si>
  <si>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</si>
  <si>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</si>
  <si>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</si>
  <si>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有形固定資産減価償却率については、類似団体と比べると低い数値となっているが、多くの施設では更新・修繕を慎重に実施しているため今後は上昇傾向である。
　類似団体とは数値のかけ離れが起きているため、県内の団体とも比較し分析を行っていき、事業実施に取り組んでいく。</t>
    <rPh sb="1" eb="7">
      <t>ショウライフタンヒリツ</t>
    </rPh>
    <rPh sb="8" eb="10">
      <t>カイゼン</t>
    </rPh>
    <rPh sb="11" eb="13">
      <t>レイワ</t>
    </rPh>
    <rPh sb="14" eb="16">
      <t>ネンド</t>
    </rPh>
    <rPh sb="19" eb="21">
      <t>ジギョウ</t>
    </rPh>
    <rPh sb="22" eb="24">
      <t>バイキャク</t>
    </rPh>
    <rPh sb="24" eb="25">
      <t>エキ</t>
    </rPh>
    <rPh sb="26" eb="28">
      <t>キキン</t>
    </rPh>
    <rPh sb="29" eb="30">
      <t>ツ</t>
    </rPh>
    <rPh sb="43" eb="46">
      <t>イチジテキ</t>
    </rPh>
    <rPh sb="50" eb="51">
      <t>カンガ</t>
    </rPh>
    <rPh sb="54" eb="58">
      <t>ルイジダンタイ</t>
    </rPh>
    <rPh sb="60" eb="62">
      <t>ヒカク</t>
    </rPh>
    <rPh sb="64" eb="66">
      <t>ヒジョウ</t>
    </rPh>
    <rPh sb="67" eb="68">
      <t>タカ</t>
    </rPh>
    <rPh sb="69" eb="71">
      <t>スウチ</t>
    </rPh>
    <rPh sb="80" eb="81">
      <t>アラ</t>
    </rPh>
    <rPh sb="83" eb="87">
      <t>シサイハッコウ</t>
    </rPh>
    <rPh sb="88" eb="89">
      <t>サイ</t>
    </rPh>
    <rPh sb="92" eb="94">
      <t>ジュウブン</t>
    </rPh>
    <rPh sb="94" eb="96">
      <t>ケントウ</t>
    </rPh>
    <rPh sb="101" eb="102">
      <t>オコナ</t>
    </rPh>
    <rPh sb="103" eb="105">
      <t>ヒツヨウ</t>
    </rPh>
    <rPh sb="111" eb="122">
      <t>ユウケイコテイシサンゲンカショウキャクリツ</t>
    </rPh>
    <rPh sb="128" eb="132">
      <t>ルイジダンタイ</t>
    </rPh>
    <rPh sb="133" eb="134">
      <t>クラ</t>
    </rPh>
    <rPh sb="137" eb="138">
      <t>ヒク</t>
    </rPh>
    <rPh sb="139" eb="141">
      <t>スウチ</t>
    </rPh>
    <rPh sb="149" eb="150">
      <t>オオ</t>
    </rPh>
    <rPh sb="152" eb="154">
      <t>シセツ</t>
    </rPh>
    <rPh sb="156" eb="158">
      <t>コウシン</t>
    </rPh>
    <rPh sb="159" eb="161">
      <t>シュウゼン</t>
    </rPh>
    <rPh sb="162" eb="164">
      <t>シンチョウ</t>
    </rPh>
    <rPh sb="165" eb="167">
      <t>ジッシ</t>
    </rPh>
    <rPh sb="173" eb="175">
      <t>コンゴ</t>
    </rPh>
    <rPh sb="176" eb="178">
      <t>ジョウショウ</t>
    </rPh>
    <rPh sb="178" eb="180">
      <t>ケイコウ</t>
    </rPh>
    <rPh sb="186" eb="190">
      <t>ルイジダンタイ</t>
    </rPh>
    <rPh sb="192" eb="194">
      <t>スウチ</t>
    </rPh>
    <rPh sb="197" eb="198">
      <t>ハナ</t>
    </rPh>
    <rPh sb="200" eb="201">
      <t>オ</t>
    </rPh>
    <rPh sb="208" eb="210">
      <t>ケンナイ</t>
    </rPh>
    <rPh sb="211" eb="213">
      <t>ダンタイ</t>
    </rPh>
    <rPh sb="215" eb="217">
      <t>ヒカク</t>
    </rPh>
    <rPh sb="218" eb="220">
      <t>ブンセキ</t>
    </rPh>
    <rPh sb="221" eb="222">
      <t>オコナ</t>
    </rPh>
    <rPh sb="227" eb="231">
      <t>ジギョウジッシ</t>
    </rPh>
    <rPh sb="232" eb="233">
      <t>ト</t>
    </rPh>
    <rPh sb="234" eb="23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</si>
  <si>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</si>
  <si>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</si>
  <si>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</si>
  <si>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</si>
  <si>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</si>
  <si>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</si>
  <si>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実質公債費比率は、近年、清掃センター、浄水場等の大規模な施設更新を実施したため、その際に発行した市債の償還により増加傾向にある。公債費のピークは令和8年度であり、その後は減少に転じる見込み。
　今後も新たな市債発行の抑制、経常的な歳入の確保、歳出削減を実施し、数値の改善に取り組んでいく。</t>
    <rPh sb="1" eb="7">
      <t>ショウライフタンヒリツ</t>
    </rPh>
    <rPh sb="8" eb="10">
      <t>カイゼン</t>
    </rPh>
    <rPh sb="11" eb="13">
      <t>レイワ</t>
    </rPh>
    <rPh sb="14" eb="16">
      <t>ネンド</t>
    </rPh>
    <rPh sb="19" eb="21">
      <t>ジギョウ</t>
    </rPh>
    <rPh sb="22" eb="24">
      <t>バイキャク</t>
    </rPh>
    <rPh sb="24" eb="25">
      <t>エキ</t>
    </rPh>
    <rPh sb="26" eb="28">
      <t>キキン</t>
    </rPh>
    <rPh sb="29" eb="30">
      <t>ツ</t>
    </rPh>
    <rPh sb="43" eb="46">
      <t>イチジテキ</t>
    </rPh>
    <rPh sb="50" eb="51">
      <t>カンガ</t>
    </rPh>
    <rPh sb="54" eb="58">
      <t>ルイジダンタイ</t>
    </rPh>
    <rPh sb="60" eb="62">
      <t>ヒカク</t>
    </rPh>
    <rPh sb="64" eb="66">
      <t>ヒジョウ</t>
    </rPh>
    <rPh sb="67" eb="68">
      <t>タカ</t>
    </rPh>
    <rPh sb="69" eb="71">
      <t>スウチ</t>
    </rPh>
    <rPh sb="80" eb="81">
      <t>アラ</t>
    </rPh>
    <rPh sb="83" eb="87">
      <t>シサイハッコウ</t>
    </rPh>
    <rPh sb="88" eb="89">
      <t>サイ</t>
    </rPh>
    <rPh sb="92" eb="94">
      <t>ジュウブン</t>
    </rPh>
    <rPh sb="94" eb="96">
      <t>ケントウ</t>
    </rPh>
    <rPh sb="101" eb="102">
      <t>オコナ</t>
    </rPh>
    <rPh sb="103" eb="105">
      <t>ヒツヨウ</t>
    </rPh>
    <rPh sb="111" eb="116">
      <t>ジッシツコウサイヒ</t>
    </rPh>
    <rPh sb="116" eb="118">
      <t>ヒリツ</t>
    </rPh>
    <rPh sb="120" eb="122">
      <t>キンネン</t>
    </rPh>
    <rPh sb="123" eb="125">
      <t>セイソウ</t>
    </rPh>
    <rPh sb="130" eb="134">
      <t>ジョウスイジョウトウ</t>
    </rPh>
    <rPh sb="135" eb="138">
      <t>ダイキボ</t>
    </rPh>
    <rPh sb="139" eb="143">
      <t>シセツコウシン</t>
    </rPh>
    <rPh sb="144" eb="146">
      <t>ジッシ</t>
    </rPh>
    <rPh sb="153" eb="154">
      <t>サイ</t>
    </rPh>
    <rPh sb="155" eb="157">
      <t>ハッコウ</t>
    </rPh>
    <rPh sb="159" eb="161">
      <t>シサイ</t>
    </rPh>
    <rPh sb="162" eb="164">
      <t>ショウカン</t>
    </rPh>
    <rPh sb="167" eb="171">
      <t>ゾウカケイコウ</t>
    </rPh>
    <rPh sb="175" eb="178">
      <t>コウサイヒ</t>
    </rPh>
    <rPh sb="183" eb="185">
      <t>レイワ</t>
    </rPh>
    <rPh sb="186" eb="188">
      <t>ネンド</t>
    </rPh>
    <rPh sb="194" eb="195">
      <t>ゴ</t>
    </rPh>
    <rPh sb="196" eb="198">
      <t>ゲンショウ</t>
    </rPh>
    <rPh sb="199" eb="200">
      <t>テン</t>
    </rPh>
    <rPh sb="202" eb="204">
      <t>ミコミ</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</si>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</sst>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2E9A90-68AA-4FF9-83B8-C2DC055A9B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9F4D-4D52-95CF-EE11D3A280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47884</c:v>
                </c:pt>
                <c:pt idx="1">
                  <c:v>25237</c:v>
                </c:pt>
                <c:pt idx="2">
                  <c:v>25754</c:v>
                </c:pt>
                <c:pt idx="3">
                  <c:v>30653</c:v>
                </c:pt>
                <c:pt idx="4">
                  <c:v>52930</c:v>
                </c:pt>
              </c:numCache>
            </c:numRef>
          </c:val>
          <c:smooth val="0"/>
          <c:extLst>
            <c:ext xmlns:c16="http://schemas.microsoft.com/office/drawing/2014/chart" uri="{C3380CC4-5D6E-409C-BE32-E72D297353CC}">
              <c16:uniqueId val="{00000001-9F4D-4D52-95CF-EE11D3A280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3.81</c:v>
                </c:pt>
                <c:pt idx="1">
                  <c:v>5.3</c:v>
                </c:pt>
                <c:pt idx="2">
                  <c:v>7.98</c:v>
                </c:pt>
                <c:pt idx="3">
                  <c:v>5.91</c:v>
                </c:pt>
                <c:pt idx="4">
                  <c:v>5.45</c:v>
                </c:pt>
              </c:numCache>
            </c:numRef>
          </c:val>
          <c:extLst>
            <c:ext xmlns:c16="http://schemas.microsoft.com/office/drawing/2014/chart" uri="{C3380CC4-5D6E-409C-BE32-E72D297353CC}">
              <c16:uniqueId val="{00000000-FB3A-4762-BBB1-715D9C43E1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9.1999999999999993</c:v>
                </c:pt>
                <c:pt idx="1">
                  <c:v>26.78</c:v>
                </c:pt>
                <c:pt idx="2">
                  <c:v>24.66</c:v>
                </c:pt>
                <c:pt idx="3">
                  <c:v>25.57</c:v>
                </c:pt>
                <c:pt idx="4">
                  <c:v>24.53</c:v>
                </c:pt>
              </c:numCache>
            </c:numRef>
          </c:val>
          <c:extLst>
            <c:ext xmlns:c16="http://schemas.microsoft.com/office/drawing/2014/chart" uri="{C3380CC4-5D6E-409C-BE32-E72D297353CC}">
              <c16:uniqueId val="{00000001-FB3A-4762-BBB1-715D9C43E1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-3.58</c:v>
                </c:pt>
                <c:pt idx="1">
                  <c:v>19.28</c:v>
                </c:pt>
                <c:pt idx="2">
                  <c:v>1.8</c:v>
                </c:pt>
                <c:pt idx="3">
                  <c:v>-1.81</c:v>
                </c:pt>
                <c:pt idx="4">
                  <c:v>-1.34</c:v>
                </c:pt>
              </c:numCache>
            </c:numRef>
          </c:val>
          <c:smooth val="0"/>
          <c:extLst>
            <c:ext xmlns:c16="http://schemas.microsoft.com/office/drawing/2014/chart" uri="{C3380CC4-5D6E-409C-BE32-E72D297353CC}">
              <c16:uniqueId val="{00000002-FB3A-4762-BBB1-715D9C43E1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5.32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FE-4CBC-9EE0-3B940B358D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FE-4CBC-9EE0-3B940B358D2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0.09</c:v>
                </c:pt>
                <c:pt idx="6">
                  <c:v>#N/A</c:v>
                </c:pt>
                <c:pt idx="7">
                  <c:v>1.39</c:v>
                </c:pt>
                <c:pt idx="8">
                  <c:v>#N/A</c:v>
                </c:pt>
                <c:pt idx="9">
                  <c:v>0.1</c:v>
                </c:pt>
              </c:numCache>
            </c:numRef>
          </c:val>
          <c:extLst>
            <c:ext xmlns:c16="http://schemas.microsoft.com/office/drawing/2014/chart" uri="{C3380CC4-5D6E-409C-BE32-E72D297353CC}">
              <c16:uniqueId val="{00000002-4EFE-4CBC-9EE0-3B940B358D2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0.83</c:v>
                </c:pt>
                <c:pt idx="2">
                  <c:v>#N/A</c:v>
                </c:pt>
                <c:pt idx="3">
                  <c:v>1.31</c:v>
                </c:pt>
                <c:pt idx="4">
                  <c:v>#N/A</c:v>
                </c:pt>
                <c:pt idx="5">
                  <c:v>1.39</c:v>
                </c:pt>
                <c:pt idx="6">
                  <c:v>#N/A</c:v>
                </c:pt>
                <c:pt idx="7">
                  <c:v>1.89</c:v>
                </c:pt>
                <c:pt idx="8">
                  <c:v>#N/A</c:v>
                </c:pt>
                <c:pt idx="9">
                  <c:v>0.88</c:v>
                </c:pt>
              </c:numCache>
            </c:numRef>
          </c:val>
          <c:extLst>
            <c:ext xmlns:c16="http://schemas.microsoft.com/office/drawing/2014/chart" uri="{C3380CC4-5D6E-409C-BE32-E72D297353CC}">
              <c16:uniqueId val="{00000003-4EFE-4CBC-9EE0-3B940B358D2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0.77</c:v>
                </c:pt>
                <c:pt idx="2">
                  <c:v>#N/A</c:v>
                </c:pt>
                <c:pt idx="3">
                  <c:v>1.26</c:v>
                </c:pt>
                <c:pt idx="4">
                  <c:v>#N/A</c:v>
                </c:pt>
                <c:pt idx="5">
                  <c:v>1.24</c:v>
                </c:pt>
                <c:pt idx="6">
                  <c:v>#N/A</c:v>
                </c:pt>
                <c:pt idx="7">
                  <c:v>0.08</c:v>
                </c:pt>
                <c:pt idx="8">
                  <c:v>#N/A</c:v>
                </c:pt>
                <c:pt idx="9">
                  <c:v>1.43</c:v>
                </c:pt>
              </c:numCache>
            </c:numRef>
          </c:val>
          <c:extLst>
            <c:ext xmlns:c16="http://schemas.microsoft.com/office/drawing/2014/chart" uri="{C3380CC4-5D6E-409C-BE32-E72D297353CC}">
              <c16:uniqueId val="{00000004-4EFE-4CBC-9EE0-3B940B358D2F}"/>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3.94</c:v>
                </c:pt>
                <c:pt idx="2">
                  <c:v>#N/A</c:v>
                </c:pt>
                <c:pt idx="3">
                  <c:v>4.1900000000000004</c:v>
                </c:pt>
                <c:pt idx="4">
                  <c:v>#N/A</c:v>
                </c:pt>
                <c:pt idx="5">
                  <c:v>4.13</c:v>
                </c:pt>
                <c:pt idx="6">
                  <c:v>#N/A</c:v>
                </c:pt>
                <c:pt idx="7">
                  <c:v>4.4000000000000004</c:v>
                </c:pt>
                <c:pt idx="8">
                  <c:v>#N/A</c:v>
                </c:pt>
                <c:pt idx="9">
                  <c:v>4.3499999999999996</c:v>
                </c:pt>
              </c:numCache>
            </c:numRef>
          </c:val>
          <c:extLst>
            <c:ext xmlns:c16="http://schemas.microsoft.com/office/drawing/2014/chart" uri="{C3380CC4-5D6E-409C-BE32-E72D297353CC}">
              <c16:uniqueId val="{00000005-4EFE-4CBC-9EE0-3B940B358D2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3.81</c:v>
                </c:pt>
                <c:pt idx="2">
                  <c:v>#N/A</c:v>
                </c:pt>
                <c:pt idx="3">
                  <c:v>5.29</c:v>
                </c:pt>
                <c:pt idx="4">
                  <c:v>#N/A</c:v>
                </c:pt>
                <c:pt idx="5">
                  <c:v>7.98</c:v>
                </c:pt>
                <c:pt idx="6">
                  <c:v>#N/A</c:v>
                </c:pt>
                <c:pt idx="7">
                  <c:v>5.91</c:v>
                </c:pt>
                <c:pt idx="8">
                  <c:v>#N/A</c:v>
                </c:pt>
                <c:pt idx="9">
                  <c:v>5.44</c:v>
                </c:pt>
              </c:numCache>
            </c:numRef>
          </c:val>
          <c:extLst>
            <c:ext xmlns:c16="http://schemas.microsoft.com/office/drawing/2014/chart" uri="{C3380CC4-5D6E-409C-BE32-E72D297353CC}">
              <c16:uniqueId val="{00000006-4EFE-4CBC-9EE0-3B940B358D2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3.56</c:v>
                </c:pt>
                <c:pt idx="2">
                  <c:v>#N/A</c:v>
                </c:pt>
                <c:pt idx="3">
                  <c:v>4.5</c:v>
                </c:pt>
                <c:pt idx="4">
                  <c:v>#N/A</c:v>
                </c:pt>
                <c:pt idx="5">
                  <c:v>4.87</c:v>
                </c:pt>
                <c:pt idx="6">
                  <c:v>#N/A</c:v>
                </c:pt>
                <c:pt idx="7">
                  <c:v>5.37</c:v>
                </c:pt>
                <c:pt idx="8">
                  <c:v>#N/A</c:v>
                </c:pt>
                <c:pt idx="9">
                  <c:v>5.98</c:v>
                </c:pt>
              </c:numCache>
            </c:numRef>
          </c:val>
          <c:extLst>
            <c:ext xmlns:c16="http://schemas.microsoft.com/office/drawing/2014/chart" uri="{C3380CC4-5D6E-409C-BE32-E72D297353CC}">
              <c16:uniqueId val="{00000007-4EFE-4CBC-9EE0-3B940B358D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4.72</c:v>
                </c:pt>
                <c:pt idx="2">
                  <c:v>#N/A</c:v>
                </c:pt>
                <c:pt idx="3">
                  <c:v>4.51</c:v>
                </c:pt>
                <c:pt idx="4">
                  <c:v>#N/A</c:v>
                </c:pt>
                <c:pt idx="5">
                  <c:v>7.19</c:v>
                </c:pt>
                <c:pt idx="6">
                  <c:v>#N/A</c:v>
                </c:pt>
                <c:pt idx="7">
                  <c:v>7.23</c:v>
                </c:pt>
                <c:pt idx="8">
                  <c:v>#N/A</c:v>
                </c:pt>
                <c:pt idx="9">
                  <c:v>6.01</c:v>
                </c:pt>
              </c:numCache>
            </c:numRef>
          </c:val>
          <c:extLst>
            <c:ext xmlns:c16="http://schemas.microsoft.com/office/drawing/2014/chart" uri="{C3380CC4-5D6E-409C-BE32-E72D297353CC}">
              <c16:uniqueId val="{00000008-4EFE-4CBC-9EE0-3B940B358D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36.549999999999997</c:v>
                </c:pt>
                <c:pt idx="2">
                  <c:v>#N/A</c:v>
                </c:pt>
                <c:pt idx="3">
                  <c:v>40.549999999999997</c:v>
                </c:pt>
                <c:pt idx="4">
                  <c:v>#N/A</c:v>
                </c:pt>
                <c:pt idx="5">
                  <c:v>38.92</c:v>
                </c:pt>
                <c:pt idx="6">
                  <c:v>#N/A</c:v>
                </c:pt>
                <c:pt idx="7">
                  <c:v>40.229999999999997</c:v>
                </c:pt>
                <c:pt idx="8">
                  <c:v>#N/A</c:v>
                </c:pt>
                <c:pt idx="9">
                  <c:v>40.270000000000003</c:v>
                </c:pt>
              </c:numCache>
            </c:numRef>
          </c:val>
          <c:extLst>
            <c:ext xmlns:c16="http://schemas.microsoft.com/office/drawing/2014/chart" uri="{C3380CC4-5D6E-409C-BE32-E72D297353CC}">
              <c16:uniqueId val="{00000009-4EFE-4CBC-9EE0-3B940B358D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1504</c:v>
                </c:pt>
                <c:pt idx="5">
                  <c:v>1425</c:v>
                </c:pt>
                <c:pt idx="8">
                  <c:v>1444</c:v>
                </c:pt>
                <c:pt idx="11">
                  <c:v>1502</c:v>
                </c:pt>
                <c:pt idx="14">
                  <c:v>1458</c:v>
                </c:pt>
              </c:numCache>
            </c:numRef>
          </c:val>
          <c:extLst>
            <c:ext xmlns:c16="http://schemas.microsoft.com/office/drawing/2014/chart" uri="{C3380CC4-5D6E-409C-BE32-E72D297353CC}">
              <c16:uniqueId val="{00000000-3ADA-4692-8386-42891FA42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DA-4692-8386-42891FA42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DA-4692-8386-42891FA42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6</c:v>
                </c:pt>
                <c:pt idx="9">
                  <c:v>6</c:v>
                </c:pt>
                <c:pt idx="12">
                  <c:v>8</c:v>
                </c:pt>
              </c:numCache>
            </c:numRef>
          </c:val>
          <c:extLst>
            <c:ext xmlns:c16="http://schemas.microsoft.com/office/drawing/2014/chart" uri="{C3380CC4-5D6E-409C-BE32-E72D297353CC}">
              <c16:uniqueId val="{00000003-3ADA-4692-8386-42891FA42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860</c:v>
                </c:pt>
                <c:pt idx="3">
                  <c:v>786</c:v>
                </c:pt>
                <c:pt idx="6">
                  <c:v>764</c:v>
                </c:pt>
                <c:pt idx="9">
                  <c:v>755</c:v>
                </c:pt>
                <c:pt idx="12">
                  <c:v>706</c:v>
                </c:pt>
              </c:numCache>
            </c:numRef>
          </c:val>
          <c:extLst>
            <c:ext xmlns:c16="http://schemas.microsoft.com/office/drawing/2014/chart" uri="{C3380CC4-5D6E-409C-BE32-E72D297353CC}">
              <c16:uniqueId val="{00000004-3ADA-4692-8386-42891FA42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DA-4692-8386-42891FA42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DA-4692-8386-42891FA42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1417</c:v>
                </c:pt>
                <c:pt idx="3">
                  <c:v>1593</c:v>
                </c:pt>
                <c:pt idx="6">
                  <c:v>1797</c:v>
                </c:pt>
                <c:pt idx="9">
                  <c:v>1804</c:v>
                </c:pt>
                <c:pt idx="12">
                  <c:v>1747</c:v>
                </c:pt>
              </c:numCache>
            </c:numRef>
          </c:val>
          <c:extLst>
            <c:ext xmlns:c16="http://schemas.microsoft.com/office/drawing/2014/chart" uri="{C3380CC4-5D6E-409C-BE32-E72D297353CC}">
              <c16:uniqueId val="{00000007-3ADA-4692-8386-42891FA423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773</c:v>
                </c:pt>
                <c:pt idx="2">
                  <c:v>#N/A</c:v>
                </c:pt>
                <c:pt idx="3">
                  <c:v>#N/A</c:v>
                </c:pt>
                <c:pt idx="4">
                  <c:v>954</c:v>
                </c:pt>
                <c:pt idx="5">
                  <c:v>#N/A</c:v>
                </c:pt>
                <c:pt idx="6">
                  <c:v>#N/A</c:v>
                </c:pt>
                <c:pt idx="7">
                  <c:v>1123</c:v>
                </c:pt>
                <c:pt idx="8">
                  <c:v>#N/A</c:v>
                </c:pt>
                <c:pt idx="9">
                  <c:v>#N/A</c:v>
                </c:pt>
                <c:pt idx="10">
                  <c:v>1063</c:v>
                </c:pt>
                <c:pt idx="11">
                  <c:v>#N/A</c:v>
                </c:pt>
                <c:pt idx="12">
                  <c:v>#N/A</c:v>
                </c:pt>
                <c:pt idx="13">
                  <c:v>1003</c:v>
                </c:pt>
                <c:pt idx="14">
                  <c:v>#N/A</c:v>
                </c:pt>
              </c:numCache>
            </c:numRef>
          </c:val>
          <c:smooth val="0"/>
          <c:extLst>
            <c:ext xmlns:c16="http://schemas.microsoft.com/office/drawing/2014/chart" uri="{C3380CC4-5D6E-409C-BE32-E72D297353CC}">
              <c16:uniqueId val="{00000008-3ADA-4692-8386-42891FA423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18272</c:v>
                </c:pt>
                <c:pt idx="5">
                  <c:v>18940</c:v>
                </c:pt>
                <c:pt idx="8">
                  <c:v>18473</c:v>
                </c:pt>
                <c:pt idx="11">
                  <c:v>17719</c:v>
                </c:pt>
                <c:pt idx="14">
                  <c:v>17099</c:v>
                </c:pt>
              </c:numCache>
            </c:numRef>
          </c:val>
          <c:extLst>
            <c:ext xmlns:c16="http://schemas.microsoft.com/office/drawing/2014/chart" uri="{C3380CC4-5D6E-409C-BE32-E72D297353CC}">
              <c16:uniqueId val="{00000000-E96F-4922-AE93-48D9645CEA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313</c:v>
                </c:pt>
                <c:pt idx="5">
                  <c:v>477</c:v>
                </c:pt>
                <c:pt idx="8">
                  <c:v>468</c:v>
                </c:pt>
                <c:pt idx="11">
                  <c:v>483</c:v>
                </c:pt>
                <c:pt idx="14">
                  <c:v>475</c:v>
                </c:pt>
              </c:numCache>
            </c:numRef>
          </c:val>
          <c:extLst>
            <c:ext xmlns:c16="http://schemas.microsoft.com/office/drawing/2014/chart" uri="{C3380CC4-5D6E-409C-BE32-E72D297353CC}">
              <c16:uniqueId val="{00000001-E96F-4922-AE93-48D9645CEA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1720</c:v>
                </c:pt>
                <c:pt idx="5">
                  <c:v>5436</c:v>
                </c:pt>
                <c:pt idx="8">
                  <c:v>5043</c:v>
                </c:pt>
                <c:pt idx="11">
                  <c:v>4916</c:v>
                </c:pt>
                <c:pt idx="14">
                  <c:v>4627</c:v>
                </c:pt>
              </c:numCache>
            </c:numRef>
          </c:val>
          <c:extLst>
            <c:ext xmlns:c16="http://schemas.microsoft.com/office/drawing/2014/chart" uri="{C3380CC4-5D6E-409C-BE32-E72D297353CC}">
              <c16:uniqueId val="{00000002-E96F-4922-AE93-48D9645CEA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6F-4922-AE93-48D9645CEA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6F-4922-AE93-48D9645CEA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6F-4922-AE93-48D9645CEA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2013</c:v>
                </c:pt>
                <c:pt idx="3">
                  <c:v>2030</c:v>
                </c:pt>
                <c:pt idx="6">
                  <c:v>2094</c:v>
                </c:pt>
                <c:pt idx="9">
                  <c:v>2017</c:v>
                </c:pt>
                <c:pt idx="12">
                  <c:v>2062</c:v>
                </c:pt>
              </c:numCache>
            </c:numRef>
          </c:val>
          <c:extLst>
            <c:ext xmlns:c16="http://schemas.microsoft.com/office/drawing/2014/chart" uri="{C3380CC4-5D6E-409C-BE32-E72D297353CC}">
              <c16:uniqueId val="{00000006-E96F-4922-AE93-48D9645CEA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c:v>
                </c:pt>
                <c:pt idx="3">
                  <c:v>134</c:v>
                </c:pt>
                <c:pt idx="6">
                  <c:v>128</c:v>
                </c:pt>
                <c:pt idx="9">
                  <c:v>123</c:v>
                </c:pt>
                <c:pt idx="12">
                  <c:v>115</c:v>
                </c:pt>
              </c:numCache>
            </c:numRef>
          </c:val>
          <c:extLst>
            <c:ext xmlns:c16="http://schemas.microsoft.com/office/drawing/2014/chart" uri="{C3380CC4-5D6E-409C-BE32-E72D297353CC}">
              <c16:uniqueId val="{00000007-E96F-4922-AE93-48D9645CEA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9617</c:v>
                </c:pt>
                <c:pt idx="3">
                  <c:v>9986</c:v>
                </c:pt>
                <c:pt idx="6">
                  <c:v>9334</c:v>
                </c:pt>
                <c:pt idx="9">
                  <c:v>9840</c:v>
                </c:pt>
                <c:pt idx="12">
                  <c:v>8043</c:v>
                </c:pt>
              </c:numCache>
            </c:numRef>
          </c:val>
          <c:extLst>
            <c:ext xmlns:c16="http://schemas.microsoft.com/office/drawing/2014/chart" uri="{C3380CC4-5D6E-409C-BE32-E72D297353CC}">
              <c16:uniqueId val="{00000008-E96F-4922-AE93-48D9645CEA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6F-4922-AE93-48D9645CEA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20856</c:v>
                </c:pt>
                <c:pt idx="3">
                  <c:v>21715</c:v>
                </c:pt>
                <c:pt idx="6">
                  <c:v>20882</c:v>
                </c:pt>
                <c:pt idx="9">
                  <c:v>19993</c:v>
                </c:pt>
                <c:pt idx="12">
                  <c:v>19197</c:v>
                </c:pt>
              </c:numCache>
            </c:numRef>
          </c:val>
          <c:extLst>
            <c:ext xmlns:c16="http://schemas.microsoft.com/office/drawing/2014/chart" uri="{C3380CC4-5D6E-409C-BE32-E72D297353CC}">
              <c16:uniqueId val="{0000000A-E96F-4922-AE93-48D9645CEA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12315</c:v>
                </c:pt>
                <c:pt idx="2">
                  <c:v>#N/A</c:v>
                </c:pt>
                <c:pt idx="3">
                  <c:v>#N/A</c:v>
                </c:pt>
                <c:pt idx="4">
                  <c:v>9012</c:v>
                </c:pt>
                <c:pt idx="5">
                  <c:v>#N/A</c:v>
                </c:pt>
                <c:pt idx="6">
                  <c:v>#N/A</c:v>
                </c:pt>
                <c:pt idx="7">
                  <c:v>8454</c:v>
                </c:pt>
                <c:pt idx="8">
                  <c:v>#N/A</c:v>
                </c:pt>
                <c:pt idx="9">
                  <c:v>#N/A</c:v>
                </c:pt>
                <c:pt idx="10">
                  <c:v>8856</c:v>
                </c:pt>
                <c:pt idx="11">
                  <c:v>#N/A</c:v>
                </c:pt>
                <c:pt idx="12">
                  <c:v>#N/A</c:v>
                </c:pt>
                <c:pt idx="13">
                  <c:v>7216</c:v>
                </c:pt>
                <c:pt idx="14">
                  <c:v>#N/A</c:v>
                </c:pt>
              </c:numCache>
            </c:numRef>
          </c:val>
          <c:smooth val="0"/>
          <c:extLst>
            <c:ext xmlns:c16="http://schemas.microsoft.com/office/drawing/2014/chart" uri="{C3380CC4-5D6E-409C-BE32-E72D297353CC}">
              <c16:uniqueId val="{0000000B-E96F-4922-AE93-48D9645CEA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2545</c:v>
                </c:pt>
                <c:pt idx="1">
                  <c:v>2587</c:v>
                </c:pt>
                <c:pt idx="2">
                  <c:v>2495</c:v>
                </c:pt>
              </c:numCache>
            </c:numRef>
          </c:val>
          <c:extLst>
            <c:ext xmlns:c16="http://schemas.microsoft.com/office/drawing/2014/chart" uri="{C3380CC4-5D6E-409C-BE32-E72D297353CC}">
              <c16:uniqueId val="{00000000-88C9-444C-9D74-ABDB43A031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1654</c:v>
                </c:pt>
                <c:pt idx="1">
                  <c:v>1454</c:v>
                </c:pt>
                <c:pt idx="2">
                  <c:v>1289</c:v>
                </c:pt>
              </c:numCache>
            </c:numRef>
          </c:val>
          <c:extLst>
            <c:ext xmlns:c16="http://schemas.microsoft.com/office/drawing/2014/chart" uri="{C3380CC4-5D6E-409C-BE32-E72D297353CC}">
              <c16:uniqueId val="{00000001-88C9-444C-9D74-ABDB43A031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598</c:v>
                </c:pt>
                <c:pt idx="1">
                  <c:v>629</c:v>
                </c:pt>
                <c:pt idx="2">
                  <c:v>592</c:v>
                </c:pt>
              </c:numCache>
            </c:numRef>
          </c:val>
          <c:extLst>
            <c:ext xmlns:c16="http://schemas.microsoft.com/office/drawing/2014/chart" uri="{C3380CC4-5D6E-409C-BE32-E72D297353CC}">
              <c16:uniqueId val="{00000002-88C9-444C-9D74-ABDB43A031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{825E0EFD-461D-4F81-A21F-D34E6D613A27}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F2-4A5F-BF46-C4C5F6AAD1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{56DFE57C-E552-42C6-8D6D-C074E2028834}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F2-4A5F-BF46-C4C5F6AAD1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{5BC09F26-327E-4024-B6C1-5CB41AE8780E}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F2-4A5F-BF46-C4C5F6AAD1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{F7732466-7361-4C85-8820-50520BE03BBE}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F2-4A5F-BF46-C4C5F6AAD1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{A46BCF53-E61B-4BD5-8A7B-5B7FA751E37F}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F2-4A5F-BF46-C4C5F6AAD1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{EAA35632-0E5A-4D5A-BDEE-269468BA5DB0}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F2-4A5F-BF46-C4C5F6AAD1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{DAA072B2-DF88-471B-8289-B715C4427031}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F2-4A5F-BF46-C4C5F6AAD1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{28235CA6-CCC2-4040-BF6C-F4D3DB0C7A2E}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F2-4A5F-BF46-C4C5F6AAD1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{14728C1E-53A4-47F8-9572-5058770A3334}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F2-4A5F-BF46-C4C5F6AAD1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48.8</c:v>
                </c:pt>
                <c:pt idx="8">
                  <c:v>51.1</c:v>
                </c:pt>
                <c:pt idx="16">
                  <c:v>53.6</c:v>
                </c:pt>
                <c:pt idx="24">
                  <c:v>55.6</c:v>
                </c:pt>
                <c:pt idx="32">
                  <c:v>53.1</c:v>
                </c:pt>
              </c:numCache>
            </c:numRef>
          </c:xVal>
          <c:yVal>
            <c:numRef>
              <c:f>公会計指標分析・財政指標組合せ分析表!$BP$51:$DC$51</c:f>
              <c:numCache>
                <c:formatCode>#,##0.0;"▲ "#,##0.0</c:formatCode>
                <c:ptCount val="40"/>
                <c:pt idx="0">
                  <c:v>145.9</c:v>
                </c:pt>
                <c:pt idx="8">
                  <c:v>104</c:v>
                </c:pt>
                <c:pt idx="16">
                  <c:v>93.2</c:v>
                </c:pt>
                <c:pt idx="24">
                  <c:v>100.5</c:v>
                </c:pt>
                <c:pt idx="32">
                  <c:v>80.900000000000006</c:v>
                </c:pt>
              </c:numCache>
            </c:numRef>
          </c:yVal>
          <c:smooth val="0"/>
          <c:extLst>
            <c:ext xmlns:c16="http://schemas.microsoft.com/office/drawing/2014/chart" uri="{C3380CC4-5D6E-409C-BE32-E72D297353CC}">
              <c16:uniqueId val="{00000009-20F2-4A5F-BF46-C4C5F6AAD1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{282C1EE2-0C32-4C96-8D60-C1B5B9CB9877}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F2-4A5F-BF46-C4C5F6AAD1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{5041ED5D-4C98-43F8-A051-4010686BDEE5}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F2-4A5F-BF46-C4C5F6AAD1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{27E4D4E3-65EF-4CB6-9FCD-15B92258A51B}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F2-4A5F-BF46-C4C5F6AAD1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{2CD4BF03-3F4A-4EC6-9B2F-D3DE79948AAB}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F2-4A5F-BF46-C4C5F6AAD1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{BD60C0EB-A494-4BB1-A83A-0704F1579608}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F2-4A5F-BF46-C4C5F6AAD1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{4A8F9DBD-0883-46BC-B4B4-293736F68822}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F2-4A5F-BF46-C4C5F6AAD1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{57169FAA-DC6F-4BF9-A1AE-BCB199D9D37C}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F2-4A5F-BF46-C4C5F6AAD1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{67586634-A5F2-48C9-9315-8A7BDCA69941}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F2-4A5F-BF46-C4C5F6AAD1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{8C75ACD0-A2F7-49E9-BB75-F59DA2FDFDE0}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F2-4A5F-BF46-C4C5F6AAD1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0F2-4A5F-BF46-C4C5F6AAD14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{F7DD51D4-BDCB-40D1-822B-592512D2460A}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B4-4E5E-AF19-86FB932AD4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{3415297B-6EE9-48B7-83B2-803DB2863B40}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4-4E5E-AF19-86FB932AD4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{F8B3A58D-D798-4891-86A6-A4499DC3BAEF}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4-4E5E-AF19-86FB932AD4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{E6977868-FEDE-4A93-B247-0FACA9A658EE}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4-4E5E-AF19-86FB932AD4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{89C51E2F-CC82-4AB8-A71E-E5B9F8C7ED15}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4-4E5E-AF19-86FB932AD4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{50EBF093-BC08-41CA-9F40-CA773AE5E09E}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B4-4E5E-AF19-86FB932AD4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{5B133C47-A147-4989-8244-E41A14265098}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B4-4E5E-AF19-86FB932AD4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{9A94E86C-BB38-4481-B5E4-5C8798045652}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B4-4E5E-AF19-86FB932AD4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{C04A5BE5-45E7-4790-A8B5-131E085258B3}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B4-4E5E-AF19-86FB932AD4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9</c:v>
                </c:pt>
                <c:pt idx="16">
                  <c:v>10.8</c:v>
                </c:pt>
                <c:pt idx="24">
                  <c:v>11.8</c:v>
                </c:pt>
                <c:pt idx="32">
                  <c:v>11.9</c:v>
                </c:pt>
              </c:numCache>
            </c:numRef>
          </c:xVal>
          <c:yVal>
            <c:numRef>
              <c:f>公会計指標分析・財政指標組合せ分析表!$BP$73:$DC$73</c:f>
              <c:numCache>
                <c:formatCode>#,##0.0;"▲ "#,##0.0</c:formatCode>
                <c:ptCount val="40"/>
                <c:pt idx="0">
                  <c:v>145.9</c:v>
                </c:pt>
                <c:pt idx="8">
                  <c:v>104</c:v>
                </c:pt>
                <c:pt idx="16">
                  <c:v>93.2</c:v>
                </c:pt>
                <c:pt idx="24">
                  <c:v>100.5</c:v>
                </c:pt>
                <c:pt idx="32">
                  <c:v>80.900000000000006</c:v>
                </c:pt>
              </c:numCache>
            </c:numRef>
          </c:yVal>
          <c:smooth val="0"/>
          <c:extLst>
            <c:ext xmlns:c16="http://schemas.microsoft.com/office/drawing/2014/chart" uri="{C3380CC4-5D6E-409C-BE32-E72D297353CC}">
              <c16:uniqueId val="{00000009-3DB4-4E5E-AF19-86FB932AD4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{982168D0-E151-48EA-A6F8-BD88E5C4567E}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B4-4E5E-AF19-86FB932AD4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{D3332AA0-CFD8-42FE-A7F4-08657B18D75F}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4-4E5E-AF19-86FB932AD4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{6328D9D4-009F-4CF6-A0EC-4C7B42A5FCC8}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4-4E5E-AF19-86FB932AD4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{8F9022B6-DC2A-4D18-B32D-C5117023441F}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4-4E5E-AF19-86FB932AD4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{9CAA8839-9CC4-49B8-9F2B-D7A09C6C3EED}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4-4E5E-AF19-86FB932AD4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{6706F5BF-402E-436C-87CA-82E150917843}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B4-4E5E-AF19-86FB932AD4D4}"/>
                </c:ext>
              </c:extLst>
            </c:dLbl>
            <c:dLbl>
              <c:idx val="16"/>
              <c:layout>
                <c:manualLayout>
                  <c:x val="-2.5298460057526718E-2"/>
                  <c:y val="-5.948872085687652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{836075B3-325D-4967-891A-22A4BF39A070}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B4-4E5E-AF19-86FB932AD4D4}"/>
                </c:ext>
              </c:extLst>
            </c:dLbl>
            <c:dLbl>
              <c:idx val="24"/>
              <c:layout>
                <c:manualLayout>
                  <c:x val="-3.7842225392624447E-2"/>
                  <c:y val="-8.36215937042564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{C86AAD39-5E8A-4E0D-9AFC-78FCD190FDBB}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B4-4E5E-AF19-86FB932AD4D4}"/>
                </c:ext>
              </c:extLst>
            </c:dLbl>
            <c:dLbl>
              <c:idx val="32"/>
              <c:layout>
                <c:manualLayout>
                  <c:x val="-3.1570342725075584E-2"/>
                  <c:y val="-4.413962670224884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{FC57AC0C-02A1-457A-A5C4-AB74394FB774}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B4-4E5E-AF19-86FB932AD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DB4-4E5E-AF19-86FB932AD4D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平成２８年度から平成３０年度までの大型建設事業実施に伴い発行した市債の償還により、今後の実質公債費比率の上昇が見込まれています。</a:t>
          </a:r>
          <a:endParaRPr lang="ja-JP" altLang="ja-JP" sz="1400">
            <a:effectLst/>
          </a:endParaRPr>
        </a:p>
        <a:p>
          <a:r>
            <a:rPr kumimoji="1" lang="ja-JP" altLang="ja-JP" sz="1400">
              <a:solidFill>
                <a:schemeClr val="dk1"/>
              </a:solidFill>
              <a:effectLst/>
              <a:latin typeface="+mn-lt"/>
              <a:ea typeface="+mn-ea"/>
              <a:cs typeface="+mn-cs"/>
            </a:rPr>
            <a:t>　一方、令和２年度に公営ガス事業売却益の大部分を財政調整基金と減債基金に積み立てました。</a:t>
          </a:r>
          <a:endParaRPr lang="ja-JP" altLang="ja-JP" sz="1400">
            <a:effectLst/>
          </a:endParaRPr>
        </a:p>
        <a:p>
          <a:r>
            <a:rPr kumimoji="1" lang="ja-JP" altLang="ja-JP" sz="1400">
              <a:solidFill>
                <a:schemeClr val="dk1"/>
              </a:solidFill>
              <a:effectLst/>
              <a:latin typeface="+mn-lt"/>
              <a:ea typeface="+mn-ea"/>
              <a:cs typeface="+mn-cs"/>
            </a:rPr>
            <a:t>　これらの基金を計画的に</a:t>
          </a:r>
          <a:r>
            <a:rPr kumimoji="1" lang="ja-JP" altLang="en-US" sz="1400">
              <a:solidFill>
                <a:schemeClr val="dk1"/>
              </a:solidFill>
              <a:effectLst/>
              <a:latin typeface="+mn-lt"/>
              <a:ea typeface="+mn-ea"/>
              <a:cs typeface="+mn-cs"/>
            </a:rPr>
            <a:t>積立、取り崩しを行</a:t>
          </a:r>
          <a:r>
            <a:rPr kumimoji="1" lang="ja-JP" altLang="ja-JP" sz="1400">
              <a:solidFill>
                <a:schemeClr val="dk1"/>
              </a:solidFill>
              <a:effectLst/>
              <a:latin typeface="+mn-lt"/>
              <a:ea typeface="+mn-ea"/>
              <a:cs typeface="+mn-cs"/>
            </a:rPr>
            <a:t>うことで、今後の実質公債費比率の上昇に備えていきます。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満期一括償還地方債の償還に係る減債基金の積立はありません。</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　充当可能財源である基金残高は年々減少傾向でしたが、令和２年度に公営ガス事業売却益を基金に積み立てたことにより、充当可能財源は増加し、将来負担比率の大幅な減少へつなげることが出来ました。</a:t>
          </a:r>
          <a:endParaRPr lang="ja-JP" altLang="ja-JP" sz="1600">
            <a:effectLst/>
          </a:endParaRPr>
        </a:p>
        <a:p>
          <a:r>
            <a:rPr kumimoji="1" lang="ja-JP" altLang="ja-JP" sz="1600">
              <a:solidFill>
                <a:schemeClr val="dk1"/>
              </a:solidFill>
              <a:effectLst/>
              <a:latin typeface="+mn-lt"/>
              <a:ea typeface="+mn-ea"/>
              <a:cs typeface="+mn-cs"/>
            </a:rPr>
            <a:t>　今後も将来負担額構造項目の動向にも着目しつつ、将来負担の減少に努めていきます。</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新潟県見附市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令和２年度は「公営ガス事業」を民間へ売却したことによる売却益を財政調整基金・減債基金へあわせて約４７億円積み立てたことにより、大幅な増額となりました。令和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全体</a:t>
          </a:r>
          <a:r>
            <a:rPr kumimoji="1" lang="ja-JP" altLang="ja-JP" sz="1400">
              <a:solidFill>
                <a:schemeClr val="dk1"/>
              </a:solidFill>
              <a:effectLst/>
              <a:latin typeface="+mn-lt"/>
              <a:ea typeface="+mn-ea"/>
              <a:cs typeface="+mn-cs"/>
            </a:rPr>
            <a:t>としては減少傾向にあります。主に臨時的な経費に対して財政調整基金を、予定していた公債費に対応するため減債基金を取り崩しました。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過去の大型建設事業で発行した市債の償還が始まったこともあり、基金からの取り崩しが不可欠になることが予想されます。市債償還以外の事業でも基金の活用については、十分な検討を行った上で基金の取り崩しを行い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・教育施設建設基金：学校教育施設、社会教育施設及び社会体育施設の建設事業の財源とする</a:t>
          </a:r>
          <a:endParaRPr lang="ja-JP" altLang="ja-JP" sz="1400">
            <a:effectLst/>
          </a:endParaRPr>
        </a:p>
        <a:p>
          <a:r>
            <a:rPr kumimoji="1" lang="ja-JP" altLang="ja-JP" sz="1400">
              <a:solidFill>
                <a:schemeClr val="dk1"/>
              </a:solidFill>
              <a:effectLst/>
              <a:latin typeface="+mn-lt"/>
              <a:ea typeface="+mn-ea"/>
              <a:cs typeface="+mn-cs"/>
            </a:rPr>
            <a:t>　・公園等整備基金：公園・緑地又は広場を整備するため財源とする</a:t>
          </a:r>
          <a:endParaRPr lang="ja-JP" altLang="ja-JP" sz="1400">
            <a:effectLst/>
          </a:endParaRPr>
        </a:p>
        <a:p>
          <a:r>
            <a:rPr kumimoji="1" lang="ja-JP" altLang="ja-JP" sz="1400">
              <a:solidFill>
                <a:schemeClr val="dk1"/>
              </a:solidFill>
              <a:effectLst/>
              <a:latin typeface="+mn-lt"/>
              <a:ea typeface="+mn-ea"/>
              <a:cs typeface="+mn-cs"/>
            </a:rPr>
            <a:t>　・見附市ふるさと応援基金：市のまちづくりに賛同する人々の寄附金を適正に管理し、市の施策を推進する経費に充てる</a:t>
          </a:r>
          <a:endParaRPr lang="ja-JP" altLang="ja-JP" sz="1400">
            <a:effectLst/>
          </a:endParaRPr>
        </a:p>
        <a:p>
          <a:r>
            <a:rPr kumimoji="1" lang="ja-JP" altLang="ja-JP" sz="1400">
              <a:solidFill>
                <a:schemeClr val="dk1"/>
              </a:solidFill>
              <a:effectLst/>
              <a:latin typeface="+mn-lt"/>
              <a:ea typeface="+mn-ea"/>
              <a:cs typeface="+mn-cs"/>
            </a:rPr>
            <a:t>　・地域福祉基金：高齢者保健福祉活動事業の財源とする</a:t>
          </a:r>
          <a:endParaRPr lang="ja-JP" altLang="ja-JP" sz="1400">
            <a:effectLst/>
          </a:endParaRPr>
        </a:p>
        <a:p>
          <a:r>
            <a:rPr kumimoji="1" lang="ja-JP" altLang="ja-JP" sz="1400">
              <a:solidFill>
                <a:schemeClr val="dk1"/>
              </a:solidFill>
              <a:effectLst/>
              <a:latin typeface="+mn-lt"/>
              <a:ea typeface="+mn-ea"/>
              <a:cs typeface="+mn-cs"/>
            </a:rPr>
            <a:t>　・防災まちづくり基金：市が推進する災害に強い安全なまちづくりに係る事業、災害の予防対策及び応急対策の経費に充てる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・「教育施設建設基金」は、</a:t>
          </a:r>
          <a:r>
            <a:rPr kumimoji="1" lang="ja-JP" altLang="en-US" sz="1400">
              <a:solidFill>
                <a:schemeClr val="dk1"/>
              </a:solidFill>
              <a:effectLst/>
              <a:latin typeface="+mn-lt"/>
              <a:ea typeface="+mn-ea"/>
              <a:cs typeface="+mn-cs"/>
            </a:rPr>
            <a:t>学校の長寿命化工事のために取崩したため減少</a:t>
          </a:r>
          <a:r>
            <a:rPr kumimoji="1" lang="ja-JP" altLang="ja-JP" sz="1400">
              <a:solidFill>
                <a:schemeClr val="dk1"/>
              </a:solidFill>
              <a:effectLst/>
              <a:latin typeface="+mn-lt"/>
              <a:ea typeface="+mn-ea"/>
              <a:cs typeface="+mn-cs"/>
            </a:rPr>
            <a:t>しました。</a:t>
          </a:r>
          <a:endParaRPr lang="ja-JP" altLang="ja-JP" sz="1400">
            <a:effectLst/>
          </a:endParaRPr>
        </a:p>
        <a:p>
          <a:r>
            <a:rPr kumimoji="1" lang="ja-JP" altLang="ja-JP" sz="1400">
              <a:solidFill>
                <a:schemeClr val="dk1"/>
              </a:solidFill>
              <a:effectLst/>
              <a:latin typeface="+mn-lt"/>
              <a:ea typeface="+mn-ea"/>
              <a:cs typeface="+mn-cs"/>
            </a:rPr>
            <a:t>　・「公園等整備基金」は、公園施設修繕や大平森林公園修繕等に活用しました。</a:t>
          </a:r>
          <a:endParaRPr lang="ja-JP" altLang="ja-JP" sz="1400">
            <a:effectLst/>
          </a:endParaRPr>
        </a:p>
        <a:p>
          <a:r>
            <a:rPr kumimoji="1" lang="ja-JP" altLang="ja-JP" sz="1400">
              <a:solidFill>
                <a:schemeClr val="dk1"/>
              </a:solidFill>
              <a:effectLst/>
              <a:latin typeface="+mn-lt"/>
              <a:ea typeface="+mn-ea"/>
              <a:cs typeface="+mn-cs"/>
            </a:rPr>
            <a:t>　・「ふるさと応援基金」は、昨年度「ふるさと納税」をそのまま取り崩すこととしています。</a:t>
          </a:r>
          <a:endParaRPr lang="ja-JP" altLang="ja-JP" sz="1400">
            <a:effectLst/>
          </a:endParaRPr>
        </a:p>
        <a:p>
          <a:r>
            <a:rPr kumimoji="1" lang="ja-JP" altLang="ja-JP" sz="1400">
              <a:solidFill>
                <a:schemeClr val="dk1"/>
              </a:solidFill>
              <a:effectLst/>
              <a:latin typeface="+mn-lt"/>
              <a:ea typeface="+mn-ea"/>
              <a:cs typeface="+mn-cs"/>
            </a:rPr>
            <a:t>　・「防災まちづくり基金」は、今年度においては</a:t>
          </a:r>
          <a:r>
            <a:rPr kumimoji="1" lang="ja-JP" altLang="en-US" sz="1400">
              <a:solidFill>
                <a:schemeClr val="dk1"/>
              </a:solidFill>
              <a:effectLst/>
              <a:latin typeface="+mn-lt"/>
              <a:ea typeface="+mn-ea"/>
              <a:cs typeface="+mn-cs"/>
            </a:rPr>
            <a:t>約３００万円取崩を行いました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・「地域福祉基金」は、今年度においては１，０００万円取崩を行いました。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教育施設建設基金」については、「学校給食センター」の民間利用による使用料・貸付料を積み立てる予定となっており、毎年３，０００万円程度の積立てを予定しています。学校の大規模修繕に備えていきます。その他の特定目的基金は、財政状況を見ながら必要な基金の積み増し・取崩しを行いたいと考えてい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令和２年度は「公営ガス事業」を民間へ売却したことによる売却益を約２７億円積み立てたことにより、大幅な増額へと転じました。近年、歳出超過を補うために取り崩しをおこなっている状態になっています。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歳出</a:t>
          </a:r>
          <a:r>
            <a:rPr kumimoji="1" lang="ja-JP" altLang="en-US" sz="1400">
              <a:solidFill>
                <a:schemeClr val="dk1"/>
              </a:solidFill>
              <a:effectLst/>
              <a:latin typeface="+mn-lt"/>
              <a:ea typeface="+mn-ea"/>
              <a:cs typeface="+mn-cs"/>
            </a:rPr>
            <a:t>削減が大きくは進まず</a:t>
          </a:r>
          <a:r>
            <a:rPr kumimoji="1" lang="ja-JP" altLang="ja-JP" sz="1400">
              <a:solidFill>
                <a:schemeClr val="dk1"/>
              </a:solidFill>
              <a:effectLst/>
              <a:latin typeface="+mn-lt"/>
              <a:ea typeface="+mn-ea"/>
              <a:cs typeface="+mn-cs"/>
            </a:rPr>
            <a:t>若干の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となりました。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の災害や除雪費など想定することができない支出に備え、適切な積立・取崩を行うものとします。また、住宅地「ウエルネスタウンみつけ」の土地販売収入についても、その販売収入の大半を財政調整基金へ積立てることとしています。現在低迷している「ウエルネスタウンみつけ」の販売促進を今後も続け、収入の増加へ繋げていき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減債基金については計画的に取崩しを行っており、取り崩した基金は公債費に充てています。令和２年度は「公営ガス事業」を民間へ売却したことによる売却益を２０億円積み立てたことにより、大幅な増額へと転じましたが</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過去に行った大型事業の市債の償還が始まっているため徐々に減少しています。令和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年度は予算として２億</a:t>
          </a:r>
          <a:r>
            <a:rPr kumimoji="1" lang="ja-JP" altLang="en-US" sz="1400">
              <a:solidFill>
                <a:schemeClr val="dk1"/>
              </a:solidFill>
              <a:effectLst/>
              <a:latin typeface="+mn-lt"/>
              <a:ea typeface="+mn-ea"/>
              <a:cs typeface="+mn-cs"/>
            </a:rPr>
            <a:t>７，０００</a:t>
          </a:r>
          <a:r>
            <a:rPr kumimoji="1" lang="ja-JP" altLang="ja-JP" sz="1400">
              <a:solidFill>
                <a:schemeClr val="dk1"/>
              </a:solidFill>
              <a:effectLst/>
              <a:latin typeface="+mn-lt"/>
              <a:ea typeface="+mn-ea"/>
              <a:cs typeface="+mn-cs"/>
            </a:rPr>
            <a:t>万円の取り崩しを想定していましたが、歳出の抑制を行うことにより２億</a:t>
          </a:r>
          <a:r>
            <a:rPr kumimoji="1" lang="ja-JP" altLang="en-US" sz="1400">
              <a:solidFill>
                <a:schemeClr val="dk1"/>
              </a:solidFill>
              <a:effectLst/>
              <a:latin typeface="+mn-lt"/>
              <a:ea typeface="+mn-ea"/>
              <a:cs typeface="+mn-cs"/>
            </a:rPr>
            <a:t>１，０００万</a:t>
          </a:r>
          <a:r>
            <a:rPr kumimoji="1" lang="ja-JP" altLang="ja-JP" sz="1400">
              <a:solidFill>
                <a:schemeClr val="dk1"/>
              </a:solidFill>
              <a:effectLst/>
              <a:latin typeface="+mn-lt"/>
              <a:ea typeface="+mn-ea"/>
              <a:cs typeface="+mn-cs"/>
            </a:rPr>
            <a:t>円の取り崩しに抑えることができました。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過去の大型建設事業で発行した市債の償還が始まったこともあり、基金からの取り崩しが不可欠です。市債の償還にあたっては、減債基金からの計画的な取崩しを行い対応することで、財政運営の安定化に努めていき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0A81DD-69FE-42AC-976A-F592D6AA0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0B6A42-B0F3-432F-90FB-0A1552E5B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C429DF-8BD4-45DC-B69C-C1A39DD1EF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CA7B6B8-8A00-4C16-856F-4A17FF37C5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0295F7-9731-4C0F-AFE9-C2EC86005F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DE9616-49F9-4A6C-B1BA-0AB8A5CEF93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1A67DA-A694-4ACE-A719-660804B450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9ED1EE-67AA-485B-AF65-267A3A9D97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E722556-49A2-4071-8969-300F59CF26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5C7A2A-CEE4-4EB8-BB41-D920793182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8EB76A-EAEF-4FBD-AD3F-CBC666D5AB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3714989-90B8-4279-921E-D7F0384A17D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5E278DC-EF04-44B9-86BC-77A32308134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F69E39B-23A1-4461-B1D4-C3C108DB50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385B10-0B79-4986-B5EB-A42ED72B13D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A5BDA77-9C8B-4220-8602-A0E7F485CA8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D4DB081-48FE-4D55-88F8-9831BD570A1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029B825-4E7F-4267-B6EE-F1CA3212B2D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17C397-6336-4F0E-BC0C-206AAE6C5C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0D35AF2-8842-48FD-A6A8-ABE21C4CB8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3440BDC-B21E-4946-8C3E-4105272D63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8C3B9F-974E-49DC-97C6-E5C4D3015E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9ACCBFB-CA38-4868-A872-E7DE4B1DEC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3739E41-4C6A-45A0-B89A-CBCEA8C511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7AEF48E-2B15-4450-B7F3-2C9E911E701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6F9727-0AFD-4E99-B976-2EFF799094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20867D9-F22C-467D-B38E-14BF55ECD3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E8E5896-2D14-43C1-9A65-1493DB14ECF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D5FB50-C61C-474D-9C80-0528FB96F1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5C85CBB-68C7-474D-A651-84C6CAE598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9B442D5-C07E-4C42-8AC6-E805566201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CB050B-E68D-477C-9141-FDEA5C9456F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E6E22E-2496-4AF4-BA94-FB6556D37D8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02A7E71-0151-457E-AEF1-CBADF306A19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76BAB82-DC13-4487-83A1-F8480B3C64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A9737B4-D38B-4B13-B0F4-17FDC25DE2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03E192-D177-4039-8DA6-1C8098BA874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6EE9C3-6270-4CB4-9A55-75227E64B39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FBF471-7B27-41D8-9B29-16B0B882FAC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D2D2EE8-8CFF-4467-8002-F154124AF7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B2DB3F-F020-4435-A600-F35198AD5CC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E201251-FB44-4107-83BE-05B41182AAF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830CBFD-FF5B-46EE-A276-884AE0A245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300A8F-97BE-4CFD-A106-2A95F7D69E2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ECA669-AEC3-4CB0-A9B9-13641FDD20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C0B4E9-1A5B-4D7A-BC7A-B01ADD1AD2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8D7092D-EB28-40E1-961B-794BF2BCB2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近年、清掃センターや浄水場等の更新を行ったため、全国平均及び新潟県内平均の数値を下回っている。令和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年度は見附駅周辺整備事業、子ども居場所整備事業の実施により新規資産の取得もあったことから前年比</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個別施設計画を基に維持管理を行うとともに、公共施設総合管理計画に基づく施設所有総量の最適化（統廃合・規模縮小を含む）の検討を行う。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3AB8D38-B810-4FD5-A431-325A9669DC0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CBE12E1-B436-4A21-A34C-97FAFE594C7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A284128-BDA9-4F31-BAE9-0BF7E43CF99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91B1BA8-8AA6-4172-8C26-80FE60D0E03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2185135-3950-4835-8B2E-4BA66DD6471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064B3C7-8AE8-4911-8083-7A8E9ECAFBB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42664D9-CDE5-41B9-B765-F88405688A5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B16343D-ED6B-48A1-AEA4-799C60C5560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CA09C0A-F2AF-4733-8A3E-E00E62BCF0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1D77781-FDFF-4BA4-A907-549E0003A56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4105C2D-2A65-4A74-8D63-562FE4A218A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D5FB074-0D0D-45D2-84F6-5D3D1D143E4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8DCBEC0-88B3-448C-A37B-5FE03EB0BB6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E4A953D-411C-4923-8EE0-AC57F43B05D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E2C3FDC-C167-4AAD-B5BB-9EC69E4157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A3F3780-3859-4804-815D-7E4FD552C7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DD1380-677A-44A7-9466-A50CDECE08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69D799F-E937-454A-8B95-0D335361288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6F0B39A-E018-4FEA-A6B3-7B55C7A2F379}"/>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9E510223-3202-4DBB-A233-9E7993363D07}"/>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6288A3F7-330E-4114-94EC-526A830369E8}"/>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4D0E641-4BC9-4984-8297-85D82EF0D43E}"/>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495F8BE9-BD76-45E4-B75A-7E3E16C609F6}"/>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97051BE1-77ED-4623-9029-B0400F2EEF7C}"/>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786C2E13-A52A-4C9D-A1E9-D6B94B69DEDE}"/>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2009A0F9-15B7-4651-8EFA-CB199F26DE45}"/>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F226141D-10DE-48DD-85C7-FBDE4F53CAEB}"/>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A4060D7D-F080-404B-9770-1FD596861A72}"/>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85E9536A-8E5B-4602-8562-B25DD6C65437}"/>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2C21F5F-4F27-49F5-8671-FA240F7187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94698F-112D-445F-965D-7290746EC8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A24EE9-3080-4B12-9420-EAAF67A996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4179D50-C46F-4A08-AE40-71B38C266C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AEF8F06-B293-4350-9110-19D042C21D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3" name="楕円 82">
          <a:extLst>
            <a:ext uri="{FF2B5EF4-FFF2-40B4-BE49-F238E27FC236}">
              <a16:creationId xmlns:a16="http://schemas.microsoft.com/office/drawing/2014/main" id="{23A87A03-DFFA-4097-AA5F-F4C48B17C5DE}"/>
            </a:ext>
          </a:extLst>
        </xdr:cNvPr>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4" name="有形固定資産減価償却率該当値テキスト">
          <a:extLst>
            <a:ext uri="{FF2B5EF4-FFF2-40B4-BE49-F238E27FC236}">
              <a16:creationId xmlns:a16="http://schemas.microsoft.com/office/drawing/2014/main" id="{AF9542E9-5D2D-493F-BBE2-C235FF071E5A}"/>
            </a:ext>
          </a:extLst>
        </xdr:cNvPr>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5" name="楕円 84">
          <a:extLst>
            <a:ext uri="{FF2B5EF4-FFF2-40B4-BE49-F238E27FC236}">
              <a16:creationId xmlns:a16="http://schemas.microsoft.com/office/drawing/2014/main" id="{CB9AF1F5-0C4F-497A-BDCD-4122FC7458E0}"/>
            </a:ext>
          </a:extLst>
        </xdr:cNvPr>
        <xdr:cNvSpPr/>
      </xdr:nvSpPr>
      <xdr:spPr>
        <a:xfrm>
          <a:off x="4000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170452</xdr:rowOff>
    </xdr:to>
    <xdr:cxnSp macro="">
      <xdr:nvCxnSpPr>
        <xdr:cNvPr id="86" name="直線コネクタ 85">
          <a:extLst>
            <a:ext uri="{FF2B5EF4-FFF2-40B4-BE49-F238E27FC236}">
              <a16:creationId xmlns:a16="http://schemas.microsoft.com/office/drawing/2014/main" id="{D600FE99-14EE-4D28-8EAC-0F46E63BCB38}"/>
            </a:ext>
          </a:extLst>
        </xdr:cNvPr>
        <xdr:cNvCxnSpPr/>
      </xdr:nvCxnSpPr>
      <xdr:spPr>
        <a:xfrm flipV="1">
          <a:off x="4051300" y="5665470"/>
          <a:ext cx="711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57967</xdr:rowOff>
    </xdr:from>
    <xdr:to>
      <xdr:col>15</xdr:col>
      <xdr:colOff>187325</xdr:colOff>
      <xdr:row>28</xdr:row>
      <xdr:rowOff>159567</xdr:rowOff>
    </xdr:to>
    <xdr:sp macro="" textlink="">
      <xdr:nvSpPr>
        <xdr:cNvPr id="87" name="楕円 86">
          <a:extLst>
            <a:ext uri="{FF2B5EF4-FFF2-40B4-BE49-F238E27FC236}">
              <a16:creationId xmlns:a16="http://schemas.microsoft.com/office/drawing/2014/main" id="{B9400FC3-788B-49EF-A77D-D9812C3BDB41}"/>
            </a:ext>
          </a:extLst>
        </xdr:cNvPr>
        <xdr:cNvSpPr/>
      </xdr:nvSpPr>
      <xdr:spPr>
        <a:xfrm>
          <a:off x="3238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108767</xdr:rowOff>
    </xdr:from>
    <xdr:to>
      <xdr:col>19</xdr:col>
      <xdr:colOff>136525</xdr:colOff>
      <xdr:row>28</xdr:row>
      <xdr:rowOff>170452</xdr:rowOff>
    </xdr:to>
    <xdr:cxnSp macro="">
      <xdr:nvCxnSpPr>
        <xdr:cNvPr id="88" name="直線コネクタ 87">
          <a:extLst>
            <a:ext uri="{FF2B5EF4-FFF2-40B4-BE49-F238E27FC236}">
              <a16:creationId xmlns:a16="http://schemas.microsoft.com/office/drawing/2014/main" id="{1DF15579-1E0C-4459-8AB4-A5EFCA0D8934}"/>
            </a:ext>
          </a:extLst>
        </xdr:cNvPr>
        <xdr:cNvCxnSpPr/>
      </xdr:nvCxnSpPr>
      <xdr:spPr>
        <a:xfrm>
          <a:off x="3289300" y="5680892"/>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152309</xdr:rowOff>
    </xdr:from>
    <xdr:to>
      <xdr:col>11</xdr:col>
      <xdr:colOff>187325</xdr:colOff>
      <xdr:row>28</xdr:row>
      <xdr:rowOff>82459</xdr:rowOff>
    </xdr:to>
    <xdr:sp macro="" textlink="">
      <xdr:nvSpPr>
        <xdr:cNvPr id="89" name="楕円 88">
          <a:extLst>
            <a:ext uri="{FF2B5EF4-FFF2-40B4-BE49-F238E27FC236}">
              <a16:creationId xmlns:a16="http://schemas.microsoft.com/office/drawing/2014/main" id="{D0C292CA-E4B0-4427-AFCF-857D4CD06C68}"/>
            </a:ext>
          </a:extLst>
        </xdr:cNvPr>
        <xdr:cNvSpPr/>
      </xdr:nvSpPr>
      <xdr:spPr>
        <a:xfrm>
          <a:off x="24765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31659</xdr:rowOff>
    </xdr:from>
    <xdr:to>
      <xdr:col>15</xdr:col>
      <xdr:colOff>136525</xdr:colOff>
      <xdr:row>28</xdr:row>
      <xdr:rowOff>108767</xdr:rowOff>
    </xdr:to>
    <xdr:cxnSp macro="">
      <xdr:nvCxnSpPr>
        <xdr:cNvPr id="90" name="直線コネクタ 89">
          <a:extLst>
            <a:ext uri="{FF2B5EF4-FFF2-40B4-BE49-F238E27FC236}">
              <a16:creationId xmlns:a16="http://schemas.microsoft.com/office/drawing/2014/main" id="{2F9F68B4-1187-4E5F-8C7D-A7D91DDA9F3F}"/>
            </a:ext>
          </a:extLst>
        </xdr:cNvPr>
        <xdr:cNvCxnSpPr/>
      </xdr:nvCxnSpPr>
      <xdr:spPr>
        <a:xfrm>
          <a:off x="2527300" y="5603784"/>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81371</xdr:rowOff>
    </xdr:from>
    <xdr:to>
      <xdr:col>7</xdr:col>
      <xdr:colOff>187325</xdr:colOff>
      <xdr:row>28</xdr:row>
      <xdr:rowOff>11521</xdr:rowOff>
    </xdr:to>
    <xdr:sp macro="" textlink="">
      <xdr:nvSpPr>
        <xdr:cNvPr id="91" name="楕円 90">
          <a:extLst>
            <a:ext uri="{FF2B5EF4-FFF2-40B4-BE49-F238E27FC236}">
              <a16:creationId xmlns:a16="http://schemas.microsoft.com/office/drawing/2014/main" id="{BB920036-31F7-4B26-A28D-79D24D9854AB}"/>
            </a:ext>
          </a:extLst>
        </xdr:cNvPr>
        <xdr:cNvSpPr/>
      </xdr:nvSpPr>
      <xdr:spPr>
        <a:xfrm>
          <a:off x="17145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132171</xdr:rowOff>
    </xdr:from>
    <xdr:to>
      <xdr:col>11</xdr:col>
      <xdr:colOff>136525</xdr:colOff>
      <xdr:row>28</xdr:row>
      <xdr:rowOff>31659</xdr:rowOff>
    </xdr:to>
    <xdr:cxnSp macro="">
      <xdr:nvCxnSpPr>
        <xdr:cNvPr id="92" name="直線コネクタ 91">
          <a:extLst>
            <a:ext uri="{FF2B5EF4-FFF2-40B4-BE49-F238E27FC236}">
              <a16:creationId xmlns:a16="http://schemas.microsoft.com/office/drawing/2014/main" id="{AE3AEAF5-1596-4C85-9E9B-F0101EE5B7BD}"/>
            </a:ext>
          </a:extLst>
        </xdr:cNvPr>
        <xdr:cNvCxnSpPr/>
      </xdr:nvCxnSpPr>
      <xdr:spPr>
        <a:xfrm>
          <a:off x="1765300" y="5532846"/>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ED19B417-FAD5-408C-A52E-88835F114AA2}"/>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F090A95D-36CB-4152-A9C1-3CD4357EBD9C}"/>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C5996CBA-58CC-4B5A-B3D1-1CB633D42FED}"/>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DAD41AAD-F58C-41E3-86E3-392E1A052F9E}"/>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97" name="n_1mainValue有形固定資産減価償却率">
          <a:extLst>
            <a:ext uri="{FF2B5EF4-FFF2-40B4-BE49-F238E27FC236}">
              <a16:creationId xmlns:a16="http://schemas.microsoft.com/office/drawing/2014/main" id="{35B5B0B1-318D-43B0-9125-81E56FDE5B26}"/>
            </a:ext>
          </a:extLst>
        </xdr:cNvPr>
        <xdr:cNvSpPr txBox="1"/>
      </xdr:nvSpPr>
      <xdr:spPr>
        <a:xfrm>
          <a:off x="38360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4644</xdr:rowOff>
    </xdr:from>
    <xdr:ext cx="405111" cy="259045"/>
    <xdr:sp macro="" textlink="">
      <xdr:nvSpPr>
        <xdr:cNvPr id="98" name="n_2mainValue有形固定資産減価償却率">
          <a:extLst>
            <a:ext uri="{FF2B5EF4-FFF2-40B4-BE49-F238E27FC236}">
              <a16:creationId xmlns:a16="http://schemas.microsoft.com/office/drawing/2014/main" id="{79B26806-E791-4DD7-B24D-C1E1721BBBFA}"/>
            </a:ext>
          </a:extLst>
        </xdr:cNvPr>
        <xdr:cNvSpPr txBox="1"/>
      </xdr:nvSpPr>
      <xdr:spPr>
        <a:xfrm>
          <a:off x="3086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98986</xdr:rowOff>
    </xdr:from>
    <xdr:ext cx="405111" cy="259045"/>
    <xdr:sp macro="" textlink="">
      <xdr:nvSpPr>
        <xdr:cNvPr id="99" name="n_3mainValue有形固定資産減価償却率">
          <a:extLst>
            <a:ext uri="{FF2B5EF4-FFF2-40B4-BE49-F238E27FC236}">
              <a16:creationId xmlns:a16="http://schemas.microsoft.com/office/drawing/2014/main" id="{0CDAB0C5-851E-4C40-B3B0-CBE9F98DF932}"/>
            </a:ext>
          </a:extLst>
        </xdr:cNvPr>
        <xdr:cNvSpPr txBox="1"/>
      </xdr:nvSpPr>
      <xdr:spPr>
        <a:xfrm>
          <a:off x="2324744" y="532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28048</xdr:rowOff>
    </xdr:from>
    <xdr:ext cx="405111" cy="259045"/>
    <xdr:sp macro="" textlink="">
      <xdr:nvSpPr>
        <xdr:cNvPr id="100" name="n_4mainValue有形固定資産減価償却率">
          <a:extLst>
            <a:ext uri="{FF2B5EF4-FFF2-40B4-BE49-F238E27FC236}">
              <a16:creationId xmlns:a16="http://schemas.microsoft.com/office/drawing/2014/main" id="{228C1138-5AA6-4B3C-8604-74D7E5871987}"/>
            </a:ext>
          </a:extLst>
        </xdr:cNvPr>
        <xdr:cNvSpPr txBox="1"/>
      </xdr:nvSpPr>
      <xdr:spPr>
        <a:xfrm>
          <a:off x="1562744"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AC5566C-DCB8-4C51-8B0C-1445055589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980C44B-0F01-4806-B619-F893714C1F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AC191D3-9BAA-4D18-8068-3300C64C78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6D7C760-2F5E-4E6F-9B06-BABD07C984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A2D7740-5854-43C6-B4E5-9012326485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2D189E6-03AB-43F4-BB03-F9B9A89D052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1375D42-0100-4E17-BF17-C306A4169E2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BFD26C4-797C-4C16-A171-220073690CE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472ADD-40A2-4821-9392-485A604D9D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8397BF-EAA5-4A75-86A2-3D2E086A70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2C08D6F-749D-42AA-8F97-7EB3C4E338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ACDD556-54F4-4356-A9FA-660AC51E89D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42C075E-687C-4CB3-B2E2-3D3EDDE3485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清掃センター、浄水場等の更新により令和元年度以前は数値が高かったが、令和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年度にガス事業の売却益を基金に積むことができたため、数値が改善した。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年度は地方債の償還額が発行額を上回ったため、前年度より数値が改善している。今後も新たな市債発行の抑制、経常的な歳入の確保、歳出削減を実施し、数値の改善に取り組んでいく。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D9FB994-91F2-4200-9AFB-65AD5D0EF8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7F4C56C-4497-4145-A1CA-C4242239C42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DF8400C-C2D2-46E4-8ED9-64A5D17624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E1DE4C4-1CED-4C36-B344-876B293B9DD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A52D128-3A67-47CE-BB64-344CADE1240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ED41B7A-2E05-43BC-9891-0119B1DA3CD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1FAD512E-D615-4736-9442-EF3B3999D93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A7F8D663-AC25-42DF-BF64-2F2B3AD16AC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DCAD0B7-EC0D-4861-90EF-4067E9C2322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EA52B48-BE62-42E4-AFF6-425753B06DF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468F2F9-A6BA-4FC5-A53C-168F3C3F107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E7F94C7-D17B-446E-9153-595E010CAA2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8252A77-3408-4C78-A182-64CC882853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29F6067-80C8-4A9E-9DA6-5DA4300209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BAC8D81E-7EAC-4EA2-875C-7DC7AEA383F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ECE90B0-A965-43AF-A0C9-FE68B57F22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39F8919-6B63-4787-ADC5-80220024A9A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7874</xdr:rowOff>
    </xdr:from>
    <xdr:to>
      <xdr:col>76</xdr:col>
      <xdr:colOff>21589</xdr:colOff>
      <xdr:row>32</xdr:row>
      <xdr:rowOff>163812</xdr:rowOff>
    </xdr:to>
    <xdr:cxnSp macro="">
      <xdr:nvCxnSpPr>
        <xdr:cNvPr id="131" name="直線コネクタ 130">
          <a:extLst>
            <a:ext uri="{FF2B5EF4-FFF2-40B4-BE49-F238E27FC236}">
              <a16:creationId xmlns:a16="http://schemas.microsoft.com/office/drawing/2014/main" id="{24FA31DF-4C44-457E-8F9E-B8B765718E60}"/>
            </a:ext>
          </a:extLst>
        </xdr:cNvPr>
        <xdr:cNvCxnSpPr/>
      </xdr:nvCxnSpPr>
      <xdr:spPr>
        <a:xfrm flipV="1">
          <a:off x="14793595" y="5408549"/>
          <a:ext cx="1269" cy="101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167639</xdr:rowOff>
    </xdr:from>
    <xdr:ext cx="560923" cy="259045"/>
    <xdr:sp macro="" textlink="">
      <xdr:nvSpPr>
        <xdr:cNvPr id="132" name="債務償還比率最小値テキスト">
          <a:extLst>
            <a:ext uri="{FF2B5EF4-FFF2-40B4-BE49-F238E27FC236}">
              <a16:creationId xmlns:a16="http://schemas.microsoft.com/office/drawing/2014/main" id="{B83DFE2E-238E-4BB2-ADF9-17A83ACAE730}"/>
            </a:ext>
          </a:extLst>
        </xdr:cNvPr>
        <xdr:cNvSpPr txBox="1"/>
      </xdr:nvSpPr>
      <xdr:spPr>
        <a:xfrm>
          <a:off x="14846300" y="64255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163812</xdr:rowOff>
    </xdr:from>
    <xdr:to>
      <xdr:col>76</xdr:col>
      <xdr:colOff>111125</xdr:colOff>
      <xdr:row>32</xdr:row>
      <xdr:rowOff>163812</xdr:rowOff>
    </xdr:to>
    <xdr:cxnSp macro="">
      <xdr:nvCxnSpPr>
        <xdr:cNvPr id="133" name="直線コネクタ 132">
          <a:extLst>
            <a:ext uri="{FF2B5EF4-FFF2-40B4-BE49-F238E27FC236}">
              <a16:creationId xmlns:a16="http://schemas.microsoft.com/office/drawing/2014/main" id="{CAE9F6E4-505A-4A1D-92A0-D0F44EFD9FFB}"/>
            </a:ext>
          </a:extLst>
        </xdr:cNvPr>
        <xdr:cNvCxnSpPr/>
      </xdr:nvCxnSpPr>
      <xdr:spPr>
        <a:xfrm>
          <a:off x="14706600" y="642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126001</xdr:rowOff>
    </xdr:from>
    <xdr:ext cx="469744" cy="259045"/>
    <xdr:sp macro="" textlink="">
      <xdr:nvSpPr>
        <xdr:cNvPr id="134" name="債務償還比率最大値テキスト">
          <a:extLst>
            <a:ext uri="{FF2B5EF4-FFF2-40B4-BE49-F238E27FC236}">
              <a16:creationId xmlns:a16="http://schemas.microsoft.com/office/drawing/2014/main" id="{5FA3EAB6-F4DB-42DC-9C90-D735560D1375}"/>
            </a:ext>
          </a:extLst>
        </xdr:cNvPr>
        <xdr:cNvSpPr txBox="1"/>
      </xdr:nvSpPr>
      <xdr:spPr>
        <a:xfrm>
          <a:off x="14846300" y="518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7874</xdr:rowOff>
    </xdr:from>
    <xdr:to>
      <xdr:col>76</xdr:col>
      <xdr:colOff>111125</xdr:colOff>
      <xdr:row>27</xdr:row>
      <xdr:rowOff>7874</xdr:rowOff>
    </xdr:to>
    <xdr:cxnSp macro="">
      <xdr:nvCxnSpPr>
        <xdr:cNvPr id="135" name="直線コネクタ 134">
          <a:extLst>
            <a:ext uri="{FF2B5EF4-FFF2-40B4-BE49-F238E27FC236}">
              <a16:creationId xmlns:a16="http://schemas.microsoft.com/office/drawing/2014/main" id="{ACAF36F5-E099-4AD7-A988-F14F13AB370F}"/>
            </a:ext>
          </a:extLst>
        </xdr:cNvPr>
        <xdr:cNvCxnSpPr/>
      </xdr:nvCxnSpPr>
      <xdr:spPr>
        <a:xfrm>
          <a:off x="14706600" y="540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61963</xdr:rowOff>
    </xdr:from>
    <xdr:ext cx="469744" cy="259045"/>
    <xdr:sp macro="" textlink="">
      <xdr:nvSpPr>
        <xdr:cNvPr id="136" name="債務償還比率平均値テキスト">
          <a:extLst>
            <a:ext uri="{FF2B5EF4-FFF2-40B4-BE49-F238E27FC236}">
              <a16:creationId xmlns:a16="http://schemas.microsoft.com/office/drawing/2014/main" id="{44A6F242-4647-4A9D-AB60-3F8C496EB608}"/>
            </a:ext>
          </a:extLst>
        </xdr:cNvPr>
        <xdr:cNvSpPr txBox="1"/>
      </xdr:nvSpPr>
      <xdr:spPr>
        <a:xfrm>
          <a:off x="14846300" y="563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39086</xdr:rowOff>
    </xdr:from>
    <xdr:to>
      <xdr:col>76</xdr:col>
      <xdr:colOff>73025</xdr:colOff>
      <xdr:row>29</xdr:row>
      <xdr:rowOff>140686</xdr:rowOff>
    </xdr:to>
    <xdr:sp macro="" textlink="">
      <xdr:nvSpPr>
        <xdr:cNvPr id="137" name="フローチャート: 判断 136">
          <a:extLst>
            <a:ext uri="{FF2B5EF4-FFF2-40B4-BE49-F238E27FC236}">
              <a16:creationId xmlns:a16="http://schemas.microsoft.com/office/drawing/2014/main" id="{DF5F5F89-9C30-4184-8BE1-D31109F86A72}"/>
            </a:ext>
          </a:extLst>
        </xdr:cNvPr>
        <xdr:cNvSpPr/>
      </xdr:nvSpPr>
      <xdr:spPr>
        <a:xfrm>
          <a:off x="14744700" y="578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26954</xdr:rowOff>
    </xdr:from>
    <xdr:to>
      <xdr:col>72</xdr:col>
      <xdr:colOff>123825</xdr:colOff>
      <xdr:row>29</xdr:row>
      <xdr:rowOff>128554</xdr:rowOff>
    </xdr:to>
    <xdr:sp macro="" textlink="">
      <xdr:nvSpPr>
        <xdr:cNvPr id="138" name="フローチャート: 判断 137">
          <a:extLst>
            <a:ext uri="{FF2B5EF4-FFF2-40B4-BE49-F238E27FC236}">
              <a16:creationId xmlns:a16="http://schemas.microsoft.com/office/drawing/2014/main" id="{C1746D97-086B-4AFC-9CB1-C442D2698DB6}"/>
            </a:ext>
          </a:extLst>
        </xdr:cNvPr>
        <xdr:cNvSpPr/>
      </xdr:nvSpPr>
      <xdr:spPr>
        <a:xfrm>
          <a:off x="14033500" y="57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167047</xdr:rowOff>
    </xdr:from>
    <xdr:to>
      <xdr:col>68</xdr:col>
      <xdr:colOff>123825</xdr:colOff>
      <xdr:row>29</xdr:row>
      <xdr:rowOff>97197</xdr:rowOff>
    </xdr:to>
    <xdr:sp macro="" textlink="">
      <xdr:nvSpPr>
        <xdr:cNvPr id="139" name="フローチャート: 判断 138">
          <a:extLst>
            <a:ext uri="{FF2B5EF4-FFF2-40B4-BE49-F238E27FC236}">
              <a16:creationId xmlns:a16="http://schemas.microsoft.com/office/drawing/2014/main" id="{356C09B2-E77E-4E56-8766-30ADB7AB504E}"/>
            </a:ext>
          </a:extLst>
        </xdr:cNvPr>
        <xdr:cNvSpPr/>
      </xdr:nvSpPr>
      <xdr:spPr>
        <a:xfrm>
          <a:off x="13271500" y="5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0" name="フローチャート: 判断 139">
          <a:extLst>
            <a:ext uri="{FF2B5EF4-FFF2-40B4-BE49-F238E27FC236}">
              <a16:creationId xmlns:a16="http://schemas.microsoft.com/office/drawing/2014/main" id="{0F73B824-905C-4F43-8562-304986917861}"/>
            </a:ext>
          </a:extLst>
        </xdr:cNvPr>
        <xdr:cNvSpPr/>
      </xdr:nvSpPr>
      <xdr:spPr>
        <a:xfrm>
          <a:off x="12509500" y="587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41" name="フローチャート: 判断 140">
          <a:extLst>
            <a:ext uri="{FF2B5EF4-FFF2-40B4-BE49-F238E27FC236}">
              <a16:creationId xmlns:a16="http://schemas.microsoft.com/office/drawing/2014/main" id="{87F83F85-DF65-4978-85D7-9150FEA819E5}"/>
            </a:ext>
          </a:extLst>
        </xdr:cNvPr>
        <xdr:cNvSpPr/>
      </xdr:nvSpPr>
      <xdr:spPr>
        <a:xfrm>
          <a:off x="11747500" y="5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706469B-FC1A-40E7-A86F-872862D013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5F61FDF-5EC5-4FC5-BF3C-7B5877D52F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D985E91-FC8D-439B-A7BA-139F560D48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6E4EC97-8C1C-4D0C-9325-4C87219BEED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3CDF702-1FA8-4576-ABCD-7C8676256C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149025</xdr:rowOff>
    </xdr:from>
    <xdr:to>
      <xdr:col>76</xdr:col>
      <xdr:colOff>73025</xdr:colOff>
      <xdr:row>31</xdr:row>
      <xdr:rowOff>79175</xdr:rowOff>
    </xdr:to>
    <xdr:sp macro="" textlink="">
      <xdr:nvSpPr>
        <xdr:cNvPr id="147" name="楕円 146">
          <a:extLst>
            <a:ext uri="{FF2B5EF4-FFF2-40B4-BE49-F238E27FC236}">
              <a16:creationId xmlns:a16="http://schemas.microsoft.com/office/drawing/2014/main" id="{AE38FC01-70CA-4B11-BCD8-BFB2DEFAC1BD}"/>
            </a:ext>
          </a:extLst>
        </xdr:cNvPr>
        <xdr:cNvSpPr/>
      </xdr:nvSpPr>
      <xdr:spPr>
        <a:xfrm>
          <a:off x="14744700" y="60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127452</xdr:rowOff>
    </xdr:from>
    <xdr:ext cx="469744" cy="259045"/>
    <xdr:sp macro="" textlink="">
      <xdr:nvSpPr>
        <xdr:cNvPr id="148" name="債務償還比率該当値テキスト">
          <a:extLst>
            <a:ext uri="{FF2B5EF4-FFF2-40B4-BE49-F238E27FC236}">
              <a16:creationId xmlns:a16="http://schemas.microsoft.com/office/drawing/2014/main" id="{6932A38E-398C-4898-845B-80B360830733}"/>
            </a:ext>
          </a:extLst>
        </xdr:cNvPr>
        <xdr:cNvSpPr txBox="1"/>
      </xdr:nvSpPr>
      <xdr:spPr>
        <a:xfrm>
          <a:off x="14846300" y="60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167942</xdr:rowOff>
    </xdr:from>
    <xdr:to>
      <xdr:col>72</xdr:col>
      <xdr:colOff>123825</xdr:colOff>
      <xdr:row>31</xdr:row>
      <xdr:rowOff>98092</xdr:rowOff>
    </xdr:to>
    <xdr:sp macro="" textlink="">
      <xdr:nvSpPr>
        <xdr:cNvPr id="149" name="楕円 148">
          <a:extLst>
            <a:ext uri="{FF2B5EF4-FFF2-40B4-BE49-F238E27FC236}">
              <a16:creationId xmlns:a16="http://schemas.microsoft.com/office/drawing/2014/main" id="{01AC7D66-C8A1-49E4-BCF5-93BEDCB6EBD0}"/>
            </a:ext>
          </a:extLst>
        </xdr:cNvPr>
        <xdr:cNvSpPr/>
      </xdr:nvSpPr>
      <xdr:spPr>
        <a:xfrm>
          <a:off x="14033500" y="60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28375</xdr:rowOff>
    </xdr:from>
    <xdr:to>
      <xdr:col>76</xdr:col>
      <xdr:colOff>22225</xdr:colOff>
      <xdr:row>31</xdr:row>
      <xdr:rowOff>47292</xdr:rowOff>
    </xdr:to>
    <xdr:cxnSp macro="">
      <xdr:nvCxnSpPr>
        <xdr:cNvPr id="150" name="直線コネクタ 149">
          <a:extLst>
            <a:ext uri="{FF2B5EF4-FFF2-40B4-BE49-F238E27FC236}">
              <a16:creationId xmlns:a16="http://schemas.microsoft.com/office/drawing/2014/main" id="{436FBB1A-529E-46B0-B9F4-737F5E8F993E}"/>
            </a:ext>
          </a:extLst>
        </xdr:cNvPr>
        <xdr:cNvCxnSpPr/>
      </xdr:nvCxnSpPr>
      <xdr:spPr>
        <a:xfrm flipV="1">
          <a:off x="14084300" y="6114850"/>
          <a:ext cx="711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156325</xdr:rowOff>
    </xdr:from>
    <xdr:to>
      <xdr:col>68</xdr:col>
      <xdr:colOff>123825</xdr:colOff>
      <xdr:row>31</xdr:row>
      <xdr:rowOff>86475</xdr:rowOff>
    </xdr:to>
    <xdr:sp macro="" textlink="">
      <xdr:nvSpPr>
        <xdr:cNvPr id="151" name="楕円 150">
          <a:extLst>
            <a:ext uri="{FF2B5EF4-FFF2-40B4-BE49-F238E27FC236}">
              <a16:creationId xmlns:a16="http://schemas.microsoft.com/office/drawing/2014/main" id="{2F3763AF-5518-4B72-B0A7-27F0D166871C}"/>
            </a:ext>
          </a:extLst>
        </xdr:cNvPr>
        <xdr:cNvSpPr/>
      </xdr:nvSpPr>
      <xdr:spPr>
        <a:xfrm>
          <a:off x="13271500" y="60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35675</xdr:rowOff>
    </xdr:from>
    <xdr:to>
      <xdr:col>72</xdr:col>
      <xdr:colOff>73025</xdr:colOff>
      <xdr:row>31</xdr:row>
      <xdr:rowOff>47292</xdr:rowOff>
    </xdr:to>
    <xdr:cxnSp macro="">
      <xdr:nvCxnSpPr>
        <xdr:cNvPr id="152" name="直線コネクタ 151">
          <a:extLst>
            <a:ext uri="{FF2B5EF4-FFF2-40B4-BE49-F238E27FC236}">
              <a16:creationId xmlns:a16="http://schemas.microsoft.com/office/drawing/2014/main" id="{F9C74DCB-C85F-4B5D-812F-85888E20C151}"/>
            </a:ext>
          </a:extLst>
        </xdr:cNvPr>
        <xdr:cNvCxnSpPr/>
      </xdr:nvCxnSpPr>
      <xdr:spPr>
        <a:xfrm>
          <a:off x="13322300" y="6122150"/>
          <a:ext cx="762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85048</xdr:rowOff>
    </xdr:from>
    <xdr:to>
      <xdr:col>64</xdr:col>
      <xdr:colOff>123825</xdr:colOff>
      <xdr:row>33</xdr:row>
      <xdr:rowOff>15198</xdr:rowOff>
    </xdr:to>
    <xdr:sp macro="" textlink="">
      <xdr:nvSpPr>
        <xdr:cNvPr id="153" name="楕円 152">
          <a:extLst>
            <a:ext uri="{FF2B5EF4-FFF2-40B4-BE49-F238E27FC236}">
              <a16:creationId xmlns:a16="http://schemas.microsoft.com/office/drawing/2014/main" id="{85F116C4-6F97-4C4A-95C3-381FD4DBC89E}"/>
            </a:ext>
          </a:extLst>
        </xdr:cNvPr>
        <xdr:cNvSpPr/>
      </xdr:nvSpPr>
      <xdr:spPr>
        <a:xfrm>
          <a:off x="12509500" y="63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35675</xdr:rowOff>
    </xdr:from>
    <xdr:to>
      <xdr:col>68</xdr:col>
      <xdr:colOff>73025</xdr:colOff>
      <xdr:row>32</xdr:row>
      <xdr:rowOff>135848</xdr:rowOff>
    </xdr:to>
    <xdr:cxnSp macro="">
      <xdr:nvCxnSpPr>
        <xdr:cNvPr id="154" name="直線コネクタ 153">
          <a:extLst>
            <a:ext uri="{FF2B5EF4-FFF2-40B4-BE49-F238E27FC236}">
              <a16:creationId xmlns:a16="http://schemas.microsoft.com/office/drawing/2014/main" id="{AFE6460C-A2E6-4DBE-B23D-F52C55688229}"/>
            </a:ext>
          </a:extLst>
        </xdr:cNvPr>
        <xdr:cNvCxnSpPr/>
      </xdr:nvCxnSpPr>
      <xdr:spPr>
        <a:xfrm flipV="1">
          <a:off x="12560300" y="6122150"/>
          <a:ext cx="762000" cy="27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150882</xdr:rowOff>
    </xdr:from>
    <xdr:to>
      <xdr:col>60</xdr:col>
      <xdr:colOff>123825</xdr:colOff>
      <xdr:row>34</xdr:row>
      <xdr:rowOff>81032</xdr:rowOff>
    </xdr:to>
    <xdr:sp macro="" textlink="">
      <xdr:nvSpPr>
        <xdr:cNvPr id="155" name="楕円 154">
          <a:extLst>
            <a:ext uri="{FF2B5EF4-FFF2-40B4-BE49-F238E27FC236}">
              <a16:creationId xmlns:a16="http://schemas.microsoft.com/office/drawing/2014/main" id="{AA8BF7BE-710D-4882-B595-E8C1814F5F3C}"/>
            </a:ext>
          </a:extLst>
        </xdr:cNvPr>
        <xdr:cNvSpPr/>
      </xdr:nvSpPr>
      <xdr:spPr>
        <a:xfrm>
          <a:off x="11747500" y="65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135848</xdr:rowOff>
    </xdr:from>
    <xdr:to>
      <xdr:col>64</xdr:col>
      <xdr:colOff>73025</xdr:colOff>
      <xdr:row>34</xdr:row>
      <xdr:rowOff>30232</xdr:rowOff>
    </xdr:to>
    <xdr:cxnSp macro="">
      <xdr:nvCxnSpPr>
        <xdr:cNvPr id="156" name="直線コネクタ 155">
          <a:extLst>
            <a:ext uri="{FF2B5EF4-FFF2-40B4-BE49-F238E27FC236}">
              <a16:creationId xmlns:a16="http://schemas.microsoft.com/office/drawing/2014/main" id="{1EADBC8D-A33B-4FDA-8DD1-125293972406}"/>
            </a:ext>
          </a:extLst>
        </xdr:cNvPr>
        <xdr:cNvCxnSpPr/>
      </xdr:nvCxnSpPr>
      <xdr:spPr>
        <a:xfrm flipV="1">
          <a:off x="11798300" y="6393773"/>
          <a:ext cx="762000" cy="2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145081</xdr:rowOff>
    </xdr:from>
    <xdr:ext cx="469744" cy="259045"/>
    <xdr:sp macro="" textlink="">
      <xdr:nvSpPr>
        <xdr:cNvPr id="157" name="n_1aveValue債務償還比率">
          <a:extLst>
            <a:ext uri="{FF2B5EF4-FFF2-40B4-BE49-F238E27FC236}">
              <a16:creationId xmlns:a16="http://schemas.microsoft.com/office/drawing/2014/main" id="{4DC95929-22C2-44E0-8C7B-8484B2EA9C65}"/>
            </a:ext>
          </a:extLst>
        </xdr:cNvPr>
        <xdr:cNvSpPr txBox="1"/>
      </xdr:nvSpPr>
      <xdr:spPr>
        <a:xfrm>
          <a:off x="13836727" y="554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113724</xdr:rowOff>
    </xdr:from>
    <xdr:ext cx="469744" cy="259045"/>
    <xdr:sp macro="" textlink="">
      <xdr:nvSpPr>
        <xdr:cNvPr id="158" name="n_2aveValue債務償還比率">
          <a:extLst>
            <a:ext uri="{FF2B5EF4-FFF2-40B4-BE49-F238E27FC236}">
              <a16:creationId xmlns:a16="http://schemas.microsoft.com/office/drawing/2014/main" id="{BF7685A0-B3D3-4A14-A20C-25705ECAECEA}"/>
            </a:ext>
          </a:extLst>
        </xdr:cNvPr>
        <xdr:cNvSpPr txBox="1"/>
      </xdr:nvSpPr>
      <xdr:spPr>
        <a:xfrm>
          <a:off x="13087427" y="551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59" name="n_3aveValue債務償還比率">
          <a:extLst>
            <a:ext uri="{FF2B5EF4-FFF2-40B4-BE49-F238E27FC236}">
              <a16:creationId xmlns:a16="http://schemas.microsoft.com/office/drawing/2014/main" id="{AC9A4982-5738-4C5C-84BE-0B8AA5410F5E}"/>
            </a:ext>
          </a:extLst>
        </xdr:cNvPr>
        <xdr:cNvSpPr txBox="1"/>
      </xdr:nvSpPr>
      <xdr:spPr>
        <a:xfrm>
          <a:off x="12325427" y="56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60" name="n_4aveValue債務償還比率">
          <a:extLst>
            <a:ext uri="{FF2B5EF4-FFF2-40B4-BE49-F238E27FC236}">
              <a16:creationId xmlns:a16="http://schemas.microsoft.com/office/drawing/2014/main" id="{B3E91E89-BC55-466E-9615-7714B078BB6E}"/>
            </a:ext>
          </a:extLst>
        </xdr:cNvPr>
        <xdr:cNvSpPr txBox="1"/>
      </xdr:nvSpPr>
      <xdr:spPr>
        <a:xfrm>
          <a:off x="11563427" y="5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89219</xdr:rowOff>
    </xdr:from>
    <xdr:ext cx="469744" cy="259045"/>
    <xdr:sp macro="" textlink="">
      <xdr:nvSpPr>
        <xdr:cNvPr id="161" name="n_1mainValue債務償還比率">
          <a:extLst>
            <a:ext uri="{FF2B5EF4-FFF2-40B4-BE49-F238E27FC236}">
              <a16:creationId xmlns:a16="http://schemas.microsoft.com/office/drawing/2014/main" id="{1083C672-15A5-41F7-B29A-F85B19C40874}"/>
            </a:ext>
          </a:extLst>
        </xdr:cNvPr>
        <xdr:cNvSpPr txBox="1"/>
      </xdr:nvSpPr>
      <xdr:spPr>
        <a:xfrm>
          <a:off x="13836727" y="61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77602</xdr:rowOff>
    </xdr:from>
    <xdr:ext cx="469744" cy="259045"/>
    <xdr:sp macro="" textlink="">
      <xdr:nvSpPr>
        <xdr:cNvPr id="162" name="n_2mainValue債務償還比率">
          <a:extLst>
            <a:ext uri="{FF2B5EF4-FFF2-40B4-BE49-F238E27FC236}">
              <a16:creationId xmlns:a16="http://schemas.microsoft.com/office/drawing/2014/main" id="{FE9F129A-6538-4D10-8D5C-8F00553044D7}"/>
            </a:ext>
          </a:extLst>
        </xdr:cNvPr>
        <xdr:cNvSpPr txBox="1"/>
      </xdr:nvSpPr>
      <xdr:spPr>
        <a:xfrm>
          <a:off x="13087427" y="616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6325</xdr:rowOff>
    </xdr:from>
    <xdr:ext cx="560923" cy="259045"/>
    <xdr:sp macro="" textlink="">
      <xdr:nvSpPr>
        <xdr:cNvPr id="163" name="n_3mainValue債務償還比率">
          <a:extLst>
            <a:ext uri="{FF2B5EF4-FFF2-40B4-BE49-F238E27FC236}">
              <a16:creationId xmlns:a16="http://schemas.microsoft.com/office/drawing/2014/main" id="{A28C7314-58D7-437E-9E63-37B4FE325520}"/>
            </a:ext>
          </a:extLst>
        </xdr:cNvPr>
        <xdr:cNvSpPr txBox="1"/>
      </xdr:nvSpPr>
      <xdr:spPr>
        <a:xfrm>
          <a:off x="12279838" y="64357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72159</xdr:rowOff>
    </xdr:from>
    <xdr:ext cx="560923" cy="259045"/>
    <xdr:sp macro="" textlink="">
      <xdr:nvSpPr>
        <xdr:cNvPr id="164" name="n_4mainValue債務償還比率">
          <a:extLst>
            <a:ext uri="{FF2B5EF4-FFF2-40B4-BE49-F238E27FC236}">
              <a16:creationId xmlns:a16="http://schemas.microsoft.com/office/drawing/2014/main" id="{3B552892-C317-4B97-81AF-5A0235472321}"/>
            </a:ext>
          </a:extLst>
        </xdr:cNvPr>
        <xdr:cNvSpPr txBox="1"/>
      </xdr:nvSpPr>
      <xdr:spPr>
        <a:xfrm>
          <a:off x="11517838" y="66729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21DD85CD-BA2E-4593-92CE-B95820E272B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2186F89-24B5-4938-8FC8-1394456AC37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E0D8CFD-E615-4335-82A9-5E6D50AA53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96AAD11-8B9A-4D55-8D2A-28F694F24FA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F31C946-A0C7-4895-A86B-78C59CCA49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646428A-E888-41EF-A969-0BA85A0C95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59C072-3870-4E4B-BE18-6BA871E027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19123B-9C46-4C93-90FE-7A50ECFDA6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B5F601-D337-475D-8DC2-CCA073EBA5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70CD3B-FD6C-4EF9-AF05-EBE6DEE815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F911C4-F46C-483F-AC88-6267028744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5CACC2-6130-4E15-AE88-FD029A7FBC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ED3B74-6F4C-4259-9DCE-8A8B7A0B7F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751C25-564D-4C2F-A17B-05DC580C49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6565D8-7F75-4C0A-B37C-93AB9A1D8B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65BD23-05C9-4957-A967-4973A6F069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3FC652-8CA0-425D-86C1-D794B0BB44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00CE0F-B1E8-4EBD-8F1C-775331B0BB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7895C3-93F1-4536-8BA3-3094F5E93B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3FD251-F761-4B33-B78D-49544BC949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B0C7CB-475D-42D5-A878-EE6DFEDE2B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28A11E3-27CF-4344-AA15-BE18484E02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8AFFB3-0AA8-4394-BED7-B271CE4A40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020E1B-1B9E-4F66-AD11-B30B3D6720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031CC0-581A-49C5-B9D2-53FB67939E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DB63A9-658A-4433-A018-6F3E9AC4E3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5D6E7C-0952-4B53-AE10-948BCE1172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977398-777E-4804-834F-98614C1B7D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1E33FB-45FF-49ED-9AAC-8C465382D6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32EAB5-6A6F-48F3-AB84-A73F79B0E5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1FBD3F-55FB-453A-98ED-085C23CE97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9E6067-E5E4-47A0-A8D2-BA062CBE74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C54153-F73C-4F53-B762-C488B1A444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0E5DCA-099D-44E0-9F06-2B792AEAAA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93B5A9-5869-4D46-B19F-27BE35D354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2912DB-78A0-4C40-AB2D-97CE98A85A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1EBEE4-F211-46F5-9C0A-FBCE222034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CCCF3D-5A5B-4C55-A424-F75DFDAF12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EDCEFC-5D0B-4EFD-9F53-FD8B7E8D2B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6BF1F3-F596-49DB-B8F5-D33805507B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4A1CE6-1CA1-4511-A6A3-9F071A7169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2186E0-1E95-4F0E-B601-5957C35FCF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01623C-6834-48BC-AC5B-67779E3732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DAA855-AA3C-4C67-8BCF-D49A38A9C0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AF47DA-EF94-457F-B111-32E46A0D85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F4E858-2775-4CD9-A920-2A479CB034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FCADFE-4266-45C6-B8E9-74769EC31C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65B07C-8DC6-4813-A684-96FF083C8A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7F0D2F-7892-4044-A57D-5F40853AA1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1C2002F-3B28-4BA9-B7E6-B7899521DF1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3D6EA8-9536-439A-B740-9C914FD9A59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CC6028-BCCE-4178-83FE-016949E9963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FE0C61-D2B0-4804-83E2-320190450A3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1111C6-CE75-43A2-80A5-F117048FD5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877D26-D121-421D-A90A-470F318908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D09199D-08CF-4D65-A8D8-EABD10F3A5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BA5EE4D-A5E7-462B-B5B9-871239FDF0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5F95C7-E46D-4179-A32D-5A53BDF4AC9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50EF49-D991-4BDF-9CAC-BE76ADE099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A64E335-CB24-48C9-AFE1-1C13906576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AF7A6C4-A524-43D3-842F-D40CC8734F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B35040A-B355-4873-A773-7408FAE0E1D9}"/>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791D8DB1-8376-408C-9F5D-01EF3C9B09B9}"/>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1CE80D3-A0C8-486F-BBA2-130542CB289A}"/>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19500DF-8B39-4176-BBF3-CE4550F06ACC}"/>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79A2092-E136-4BAC-9F3B-3F1FE11F868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51F94A20-B2C4-4A73-A8E9-299C014F5004}"/>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1711C51B-17A5-4A1F-A875-D6BA28D6D7FE}"/>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419AF12-5F48-43B8-B384-DD15D3D93446}"/>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E2F5321-D3DE-461C-8A31-14844F42A5F2}"/>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AA64A4E8-41FE-45C5-924D-75F13B66501B}"/>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9F9123B9-C773-4565-835C-9F5C14CEBD6A}"/>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AB9113-9B28-4B95-B2CB-58707A5320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D8B2D7-19D3-444F-B70A-120500BFAB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5332AC-B433-49F0-9A09-414E8EDEFD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589DB3-8A3E-4940-901D-7FCBEA40D6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944EF2-F41B-454D-9E61-BA23FCB4D5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156845</xdr:rowOff>
    </xdr:from>
    <xdr:to>
      <xdr:col>24</xdr:col>
      <xdr:colOff>114300</xdr:colOff>
      <xdr:row>35</xdr:row>
      <xdr:rowOff>86995</xdr:rowOff>
    </xdr:to>
    <xdr:sp macro="" textlink="">
      <xdr:nvSpPr>
        <xdr:cNvPr id="73" name="楕円 72">
          <a:extLst>
            <a:ext uri="{FF2B5EF4-FFF2-40B4-BE49-F238E27FC236}">
              <a16:creationId xmlns:a16="http://schemas.microsoft.com/office/drawing/2014/main" id="{24889CBC-8657-49D3-B957-FF4CF6D72083}"/>
            </a:ext>
          </a:extLst>
        </xdr:cNvPr>
        <xdr:cNvSpPr/>
      </xdr:nvSpPr>
      <xdr:spPr>
        <a:xfrm>
          <a:off x="45847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A3A07421-B028-42E0-B1E2-84DC56EEF060}"/>
            </a:ext>
          </a:extLst>
        </xdr:cNvPr>
        <xdr:cNvSpPr txBox="1"/>
      </xdr:nvSpPr>
      <xdr:spPr>
        <a:xfrm>
          <a:off x="4673600"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88265</xdr:rowOff>
    </xdr:from>
    <xdr:to>
      <xdr:col>20</xdr:col>
      <xdr:colOff>38100</xdr:colOff>
      <xdr:row>35</xdr:row>
      <xdr:rowOff>18415</xdr:rowOff>
    </xdr:to>
    <xdr:sp macro="" textlink="">
      <xdr:nvSpPr>
        <xdr:cNvPr id="75" name="楕円 74">
          <a:extLst>
            <a:ext uri="{FF2B5EF4-FFF2-40B4-BE49-F238E27FC236}">
              <a16:creationId xmlns:a16="http://schemas.microsoft.com/office/drawing/2014/main" id="{CA6E73F8-CF77-4173-A81F-F64895EC88CC}"/>
            </a:ext>
          </a:extLst>
        </xdr:cNvPr>
        <xdr:cNvSpPr/>
      </xdr:nvSpPr>
      <xdr:spPr>
        <a:xfrm>
          <a:off x="3746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139065</xdr:rowOff>
    </xdr:from>
    <xdr:to>
      <xdr:col>24</xdr:col>
      <xdr:colOff>63500</xdr:colOff>
      <xdr:row>35</xdr:row>
      <xdr:rowOff>36195</xdr:rowOff>
    </xdr:to>
    <xdr:cxnSp macro="">
      <xdr:nvCxnSpPr>
        <xdr:cNvPr id="76" name="直線コネクタ 75">
          <a:extLst>
            <a:ext uri="{FF2B5EF4-FFF2-40B4-BE49-F238E27FC236}">
              <a16:creationId xmlns:a16="http://schemas.microsoft.com/office/drawing/2014/main" id="{04710A6D-9EFB-4C38-BE36-C881086A5C4B}"/>
            </a:ext>
          </a:extLst>
        </xdr:cNvPr>
        <xdr:cNvCxnSpPr/>
      </xdr:nvCxnSpPr>
      <xdr:spPr>
        <a:xfrm>
          <a:off x="3797300" y="59683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635</xdr:rowOff>
    </xdr:from>
    <xdr:to>
      <xdr:col>15</xdr:col>
      <xdr:colOff>101600</xdr:colOff>
      <xdr:row>34</xdr:row>
      <xdr:rowOff>102235</xdr:rowOff>
    </xdr:to>
    <xdr:sp macro="" textlink="">
      <xdr:nvSpPr>
        <xdr:cNvPr id="77" name="楕円 76">
          <a:extLst>
            <a:ext uri="{FF2B5EF4-FFF2-40B4-BE49-F238E27FC236}">
              <a16:creationId xmlns:a16="http://schemas.microsoft.com/office/drawing/2014/main" id="{236ED59F-8C85-4E71-9CEF-7AFA2CFE8FFA}"/>
            </a:ext>
          </a:extLst>
        </xdr:cNvPr>
        <xdr:cNvSpPr/>
      </xdr:nvSpPr>
      <xdr:spPr>
        <a:xfrm>
          <a:off x="2857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51435</xdr:rowOff>
    </xdr:from>
    <xdr:to>
      <xdr:col>19</xdr:col>
      <xdr:colOff>177800</xdr:colOff>
      <xdr:row>34</xdr:row>
      <xdr:rowOff>139065</xdr:rowOff>
    </xdr:to>
    <xdr:cxnSp macro="">
      <xdr:nvCxnSpPr>
        <xdr:cNvPr id="78" name="直線コネクタ 77">
          <a:extLst>
            <a:ext uri="{FF2B5EF4-FFF2-40B4-BE49-F238E27FC236}">
              <a16:creationId xmlns:a16="http://schemas.microsoft.com/office/drawing/2014/main" id="{329AF443-148E-43CE-B39C-97F4EFA1A668}"/>
            </a:ext>
          </a:extLst>
        </xdr:cNvPr>
        <xdr:cNvCxnSpPr/>
      </xdr:nvCxnSpPr>
      <xdr:spPr>
        <a:xfrm>
          <a:off x="2908300" y="58807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126365</xdr:rowOff>
    </xdr:from>
    <xdr:to>
      <xdr:col>10</xdr:col>
      <xdr:colOff>165100</xdr:colOff>
      <xdr:row>34</xdr:row>
      <xdr:rowOff>56515</xdr:rowOff>
    </xdr:to>
    <xdr:sp macro="" textlink="">
      <xdr:nvSpPr>
        <xdr:cNvPr id="79" name="楕円 78">
          <a:extLst>
            <a:ext uri="{FF2B5EF4-FFF2-40B4-BE49-F238E27FC236}">
              <a16:creationId xmlns:a16="http://schemas.microsoft.com/office/drawing/2014/main" id="{D48020FF-2C32-44DC-8AA3-D78C5E256618}"/>
            </a:ext>
          </a:extLst>
        </xdr:cNvPr>
        <xdr:cNvSpPr/>
      </xdr:nvSpPr>
      <xdr:spPr>
        <a:xfrm>
          <a:off x="1968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5715</xdr:rowOff>
    </xdr:from>
    <xdr:to>
      <xdr:col>15</xdr:col>
      <xdr:colOff>50800</xdr:colOff>
      <xdr:row>34</xdr:row>
      <xdr:rowOff>51435</xdr:rowOff>
    </xdr:to>
    <xdr:cxnSp macro="">
      <xdr:nvCxnSpPr>
        <xdr:cNvPr id="80" name="直線コネクタ 79">
          <a:extLst>
            <a:ext uri="{FF2B5EF4-FFF2-40B4-BE49-F238E27FC236}">
              <a16:creationId xmlns:a16="http://schemas.microsoft.com/office/drawing/2014/main" id="{1ACC2F8A-619E-43A7-8A55-F54F3649B09B}"/>
            </a:ext>
          </a:extLst>
        </xdr:cNvPr>
        <xdr:cNvCxnSpPr/>
      </xdr:nvCxnSpPr>
      <xdr:spPr>
        <a:xfrm>
          <a:off x="2019300" y="5835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44450</xdr:rowOff>
    </xdr:from>
    <xdr:to>
      <xdr:col>6</xdr:col>
      <xdr:colOff>38100</xdr:colOff>
      <xdr:row>33</xdr:row>
      <xdr:rowOff>146050</xdr:rowOff>
    </xdr:to>
    <xdr:sp macro="" textlink="">
      <xdr:nvSpPr>
        <xdr:cNvPr id="81" name="楕円 80">
          <a:extLst>
            <a:ext uri="{FF2B5EF4-FFF2-40B4-BE49-F238E27FC236}">
              <a16:creationId xmlns:a16="http://schemas.microsoft.com/office/drawing/2014/main" id="{F728A868-4E91-4F44-893A-071CA4B90E61}"/>
            </a:ext>
          </a:extLst>
        </xdr:cNvPr>
        <xdr:cNvSpPr/>
      </xdr:nvSpPr>
      <xdr:spPr>
        <a:xfrm>
          <a:off x="107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95250</xdr:rowOff>
    </xdr:from>
    <xdr:to>
      <xdr:col>10</xdr:col>
      <xdr:colOff>114300</xdr:colOff>
      <xdr:row>34</xdr:row>
      <xdr:rowOff>5715</xdr:rowOff>
    </xdr:to>
    <xdr:cxnSp macro="">
      <xdr:nvCxnSpPr>
        <xdr:cNvPr id="82" name="直線コネクタ 81">
          <a:extLst>
            <a:ext uri="{FF2B5EF4-FFF2-40B4-BE49-F238E27FC236}">
              <a16:creationId xmlns:a16="http://schemas.microsoft.com/office/drawing/2014/main" id="{65AF67E2-6195-4E47-9D10-31D26012692A}"/>
            </a:ext>
          </a:extLst>
        </xdr:cNvPr>
        <xdr:cNvCxnSpPr/>
      </xdr:nvCxnSpPr>
      <xdr:spPr>
        <a:xfrm>
          <a:off x="1130300" y="57531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19A7C1B-52EB-49E9-AA39-84ADE76B6B71}"/>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8930D44B-972E-45B3-B777-C3110A1C98B6}"/>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7FEF88CE-EE6A-401F-AC77-27D93FE5177F}"/>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006C2146-9C5B-4191-A63A-B589B321AC22}"/>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69249167-5A6B-4FBF-89B7-7370F83074AC}"/>
            </a:ext>
          </a:extLst>
        </xdr:cNvPr>
        <xdr:cNvSpPr txBox="1"/>
      </xdr:nvSpPr>
      <xdr:spPr>
        <a:xfrm>
          <a:off x="35820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93BBB0DD-6F04-4A18-B347-8673DCCFF69B}"/>
            </a:ext>
          </a:extLst>
        </xdr:cNvPr>
        <xdr:cNvSpPr txBox="1"/>
      </xdr:nvSpPr>
      <xdr:spPr>
        <a:xfrm>
          <a:off x="2705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19E6022D-9FE8-448A-9C90-D38A8798C2D0}"/>
            </a:ext>
          </a:extLst>
        </xdr:cNvPr>
        <xdr:cNvSpPr txBox="1"/>
      </xdr:nvSpPr>
      <xdr:spPr>
        <a:xfrm>
          <a:off x="1816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E44C6255-068B-4E20-99A3-23B031CF5CDC}"/>
            </a:ext>
          </a:extLst>
        </xdr:cNvPr>
        <xdr:cNvSpPr txBox="1"/>
      </xdr:nvSpPr>
      <xdr:spPr>
        <a:xfrm>
          <a:off x="927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AA046AE-3FB6-4873-91E2-5694346F9A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8060D44-BB4B-4256-8CEA-32C563C9FE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B5D16A1-8732-4D4F-82D4-6E826A4D52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2B1B94-5A57-4F6E-9E98-74346FDD43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9CC249-F2D9-44C9-B90A-EC512FC583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91B2F4-0D7C-40FB-B5F6-B6DFFBF360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1CA543F-3530-4997-80CF-56C8BD55DD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B3D900-013D-4D6A-8ED0-5D233A5748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0DA765-8479-4113-A886-5D5BF8238E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3ADE3D5-791C-4620-A638-60A01E52B3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ECE45C6-AF51-4368-B780-B0EB585BA34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B932F90-BBD8-4B61-8AF2-7758838FAC7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BBEE78B-65D0-4F00-8100-90AB317EB2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853A9AD-0C1D-44DA-955E-B6BADF619EF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B242E6B-4551-4707-A639-9FC0F107F03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181D39D-BED1-42A7-A3A5-76B0F70E12A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B59FC7C-D858-4B7F-A6F1-53ADDA58526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7602147-6223-4AAF-B69E-E62E21F4E3A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88DF4F8-51D4-4061-B94F-534E3C8310F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086B2D2-E12D-467A-A00D-16E6420E1F4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ADF96DB-90B6-4F50-9694-E296EB3E7CE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3488588B-1664-442A-BA6C-C0912D4A517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35AF156-DB36-4623-BBE4-285FFDD5CB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6C78A0E1-95E7-4EAF-B56F-8D936365069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AF85558-9571-495D-91D0-0CB5829B01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6B5E06AF-9FBA-4DEC-9C2D-D5665469623B}"/>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FE7DB2D4-D2B1-41EA-B575-67152F55398A}"/>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9CE54081-F973-453D-A4D4-35DDE1A0C773}"/>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757BE996-D32D-4DC1-9628-E4DDAF14EAEA}"/>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83C3D2CE-CCDA-4DC7-AEA0-C82CAE679305}"/>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9A7B2103-11A1-48CB-A7BC-64E956935A05}"/>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60E92232-E55B-42C2-BC00-019089D3FF7B}"/>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6AAC27D-F83D-4FA1-A208-8A8E8DF483EA}"/>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B716BCF3-699D-4228-AE8A-6B6C29F91F5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D879EC79-D1ED-4B81-9D8B-DBC08B3A13C5}"/>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258CDC42-85A9-4EE3-994F-0F8CB33202D1}"/>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44A44C6-0519-4B03-BDFA-6B85B3A8D9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C18AE87-86BA-4B6E-B9E4-BE20CD3BB3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199430-5755-41DB-A4C0-CD873D64CC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2BD7F8E-08B6-4672-B481-EF92743BEC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7F35AED-4C62-4608-9608-7B189EF40E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65144</xdr:rowOff>
    </xdr:from>
    <xdr:to>
      <xdr:col>55</xdr:col>
      <xdr:colOff>50800</xdr:colOff>
      <xdr:row>40</xdr:row>
      <xdr:rowOff>166744</xdr:rowOff>
    </xdr:to>
    <xdr:sp macro="" textlink="">
      <xdr:nvSpPr>
        <xdr:cNvPr id="132" name="楕円 131">
          <a:extLst>
            <a:ext uri="{FF2B5EF4-FFF2-40B4-BE49-F238E27FC236}">
              <a16:creationId xmlns:a16="http://schemas.microsoft.com/office/drawing/2014/main" id="{BD3CC273-9A38-4C5D-A007-7FF0F885F226}"/>
            </a:ext>
          </a:extLst>
        </xdr:cNvPr>
        <xdr:cNvSpPr/>
      </xdr:nvSpPr>
      <xdr:spPr>
        <a:xfrm>
          <a:off x="10426700" y="69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43571</xdr:rowOff>
    </xdr:from>
    <xdr:ext cx="469744" cy="259045"/>
    <xdr:sp macro="" textlink="">
      <xdr:nvSpPr>
        <xdr:cNvPr id="133" name="【道路】&#10;一人当たり延長該当値テキスト">
          <a:extLst>
            <a:ext uri="{FF2B5EF4-FFF2-40B4-BE49-F238E27FC236}">
              <a16:creationId xmlns:a16="http://schemas.microsoft.com/office/drawing/2014/main" id="{028BB0ED-AB01-4C57-BDF0-4E2360F7DBB0}"/>
            </a:ext>
          </a:extLst>
        </xdr:cNvPr>
        <xdr:cNvSpPr txBox="1"/>
      </xdr:nvSpPr>
      <xdr:spPr>
        <a:xfrm>
          <a:off x="10515600" y="690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69389</xdr:rowOff>
    </xdr:from>
    <xdr:to>
      <xdr:col>50</xdr:col>
      <xdr:colOff>165100</xdr:colOff>
      <xdr:row>40</xdr:row>
      <xdr:rowOff>170989</xdr:rowOff>
    </xdr:to>
    <xdr:sp macro="" textlink="">
      <xdr:nvSpPr>
        <xdr:cNvPr id="134" name="楕円 133">
          <a:extLst>
            <a:ext uri="{FF2B5EF4-FFF2-40B4-BE49-F238E27FC236}">
              <a16:creationId xmlns:a16="http://schemas.microsoft.com/office/drawing/2014/main" id="{40296863-E672-4258-90D0-3C106E9F9183}"/>
            </a:ext>
          </a:extLst>
        </xdr:cNvPr>
        <xdr:cNvSpPr/>
      </xdr:nvSpPr>
      <xdr:spPr>
        <a:xfrm>
          <a:off x="9588500" y="69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115944</xdr:rowOff>
    </xdr:from>
    <xdr:to>
      <xdr:col>55</xdr:col>
      <xdr:colOff>0</xdr:colOff>
      <xdr:row>40</xdr:row>
      <xdr:rowOff>120189</xdr:rowOff>
    </xdr:to>
    <xdr:cxnSp macro="">
      <xdr:nvCxnSpPr>
        <xdr:cNvPr id="135" name="直線コネクタ 134">
          <a:extLst>
            <a:ext uri="{FF2B5EF4-FFF2-40B4-BE49-F238E27FC236}">
              <a16:creationId xmlns:a16="http://schemas.microsoft.com/office/drawing/2014/main" id="{8D72F652-A9E6-4214-8D07-142A2D7E28D3}"/>
            </a:ext>
          </a:extLst>
        </xdr:cNvPr>
        <xdr:cNvCxnSpPr/>
      </xdr:nvCxnSpPr>
      <xdr:spPr>
        <a:xfrm flipV="1">
          <a:off x="9639300" y="6973944"/>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73373</xdr:rowOff>
    </xdr:from>
    <xdr:to>
      <xdr:col>46</xdr:col>
      <xdr:colOff>38100</xdr:colOff>
      <xdr:row>41</xdr:row>
      <xdr:rowOff>3523</xdr:rowOff>
    </xdr:to>
    <xdr:sp macro="" textlink="">
      <xdr:nvSpPr>
        <xdr:cNvPr id="136" name="楕円 135">
          <a:extLst>
            <a:ext uri="{FF2B5EF4-FFF2-40B4-BE49-F238E27FC236}">
              <a16:creationId xmlns:a16="http://schemas.microsoft.com/office/drawing/2014/main" id="{7EBE9F29-4A3C-4486-BCCE-9C559E00D3B8}"/>
            </a:ext>
          </a:extLst>
        </xdr:cNvPr>
        <xdr:cNvSpPr/>
      </xdr:nvSpPr>
      <xdr:spPr>
        <a:xfrm>
          <a:off x="8699500" y="69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120189</xdr:rowOff>
    </xdr:from>
    <xdr:to>
      <xdr:col>50</xdr:col>
      <xdr:colOff>114300</xdr:colOff>
      <xdr:row>40</xdr:row>
      <xdr:rowOff>124173</xdr:rowOff>
    </xdr:to>
    <xdr:cxnSp macro="">
      <xdr:nvCxnSpPr>
        <xdr:cNvPr id="137" name="直線コネクタ 136">
          <a:extLst>
            <a:ext uri="{FF2B5EF4-FFF2-40B4-BE49-F238E27FC236}">
              <a16:creationId xmlns:a16="http://schemas.microsoft.com/office/drawing/2014/main" id="{C181EAB4-3679-4832-B5B2-10C661170E3C}"/>
            </a:ext>
          </a:extLst>
        </xdr:cNvPr>
        <xdr:cNvCxnSpPr/>
      </xdr:nvCxnSpPr>
      <xdr:spPr>
        <a:xfrm flipV="1">
          <a:off x="8750300" y="6978189"/>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76574</xdr:rowOff>
    </xdr:from>
    <xdr:to>
      <xdr:col>41</xdr:col>
      <xdr:colOff>101600</xdr:colOff>
      <xdr:row>41</xdr:row>
      <xdr:rowOff>6724</xdr:rowOff>
    </xdr:to>
    <xdr:sp macro="" textlink="">
      <xdr:nvSpPr>
        <xdr:cNvPr id="138" name="楕円 137">
          <a:extLst>
            <a:ext uri="{FF2B5EF4-FFF2-40B4-BE49-F238E27FC236}">
              <a16:creationId xmlns:a16="http://schemas.microsoft.com/office/drawing/2014/main" id="{25182FFC-5586-4149-97D5-D1D46CA15273}"/>
            </a:ext>
          </a:extLst>
        </xdr:cNvPr>
        <xdr:cNvSpPr/>
      </xdr:nvSpPr>
      <xdr:spPr>
        <a:xfrm>
          <a:off x="7810500" y="69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124173</xdr:rowOff>
    </xdr:from>
    <xdr:to>
      <xdr:col>45</xdr:col>
      <xdr:colOff>177800</xdr:colOff>
      <xdr:row>40</xdr:row>
      <xdr:rowOff>127374</xdr:rowOff>
    </xdr:to>
    <xdr:cxnSp macro="">
      <xdr:nvCxnSpPr>
        <xdr:cNvPr id="139" name="直線コネクタ 138">
          <a:extLst>
            <a:ext uri="{FF2B5EF4-FFF2-40B4-BE49-F238E27FC236}">
              <a16:creationId xmlns:a16="http://schemas.microsoft.com/office/drawing/2014/main" id="{B80BF1D7-A2BA-4B2F-9C57-D9909C60FA09}"/>
            </a:ext>
          </a:extLst>
        </xdr:cNvPr>
        <xdr:cNvCxnSpPr/>
      </xdr:nvCxnSpPr>
      <xdr:spPr>
        <a:xfrm flipV="1">
          <a:off x="7861300" y="698217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79317</xdr:rowOff>
    </xdr:from>
    <xdr:to>
      <xdr:col>36</xdr:col>
      <xdr:colOff>165100</xdr:colOff>
      <xdr:row>41</xdr:row>
      <xdr:rowOff>9467</xdr:rowOff>
    </xdr:to>
    <xdr:sp macro="" textlink="">
      <xdr:nvSpPr>
        <xdr:cNvPr id="140" name="楕円 139">
          <a:extLst>
            <a:ext uri="{FF2B5EF4-FFF2-40B4-BE49-F238E27FC236}">
              <a16:creationId xmlns:a16="http://schemas.microsoft.com/office/drawing/2014/main" id="{D28A9F89-29A6-4F5B-A9B5-F98855BA0D81}"/>
            </a:ext>
          </a:extLst>
        </xdr:cNvPr>
        <xdr:cNvSpPr/>
      </xdr:nvSpPr>
      <xdr:spPr>
        <a:xfrm>
          <a:off x="6921500" y="69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127374</xdr:rowOff>
    </xdr:from>
    <xdr:to>
      <xdr:col>41</xdr:col>
      <xdr:colOff>50800</xdr:colOff>
      <xdr:row>40</xdr:row>
      <xdr:rowOff>130117</xdr:rowOff>
    </xdr:to>
    <xdr:cxnSp macro="">
      <xdr:nvCxnSpPr>
        <xdr:cNvPr id="141" name="直線コネクタ 140">
          <a:extLst>
            <a:ext uri="{FF2B5EF4-FFF2-40B4-BE49-F238E27FC236}">
              <a16:creationId xmlns:a16="http://schemas.microsoft.com/office/drawing/2014/main" id="{DB9C95B1-00B2-477E-87A8-4285D2C7381B}"/>
            </a:ext>
          </a:extLst>
        </xdr:cNvPr>
        <xdr:cNvCxnSpPr/>
      </xdr:nvCxnSpPr>
      <xdr:spPr>
        <a:xfrm flipV="1">
          <a:off x="6972300" y="69853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6C783380-F63B-425C-9AF0-93AAC24913E8}"/>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C4069911-0C51-4C15-A109-1D4D465B8121}"/>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E15237C8-D9A4-4E5C-9B5A-00F636681D7D}"/>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ECF3B8E4-E3BE-476D-A225-8F5C5679705D}"/>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162116</xdr:rowOff>
    </xdr:from>
    <xdr:ext cx="469744" cy="259045"/>
    <xdr:sp macro="" textlink="">
      <xdr:nvSpPr>
        <xdr:cNvPr id="146" name="n_1mainValue【道路】&#10;一人当たり延長">
          <a:extLst>
            <a:ext uri="{FF2B5EF4-FFF2-40B4-BE49-F238E27FC236}">
              <a16:creationId xmlns:a16="http://schemas.microsoft.com/office/drawing/2014/main" id="{DC0CB2DF-4946-4109-ABE3-A98B7DEBA3C4}"/>
            </a:ext>
          </a:extLst>
        </xdr:cNvPr>
        <xdr:cNvSpPr txBox="1"/>
      </xdr:nvSpPr>
      <xdr:spPr>
        <a:xfrm>
          <a:off x="9391727" y="702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166100</xdr:rowOff>
    </xdr:from>
    <xdr:ext cx="469744" cy="259045"/>
    <xdr:sp macro="" textlink="">
      <xdr:nvSpPr>
        <xdr:cNvPr id="147" name="n_2mainValue【道路】&#10;一人当たり延長">
          <a:extLst>
            <a:ext uri="{FF2B5EF4-FFF2-40B4-BE49-F238E27FC236}">
              <a16:creationId xmlns:a16="http://schemas.microsoft.com/office/drawing/2014/main" id="{1F405921-C26B-4FEB-B167-C31B0F38EACA}"/>
            </a:ext>
          </a:extLst>
        </xdr:cNvPr>
        <xdr:cNvSpPr txBox="1"/>
      </xdr:nvSpPr>
      <xdr:spPr>
        <a:xfrm>
          <a:off x="8515427" y="702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169301</xdr:rowOff>
    </xdr:from>
    <xdr:ext cx="469744" cy="259045"/>
    <xdr:sp macro="" textlink="">
      <xdr:nvSpPr>
        <xdr:cNvPr id="148" name="n_3mainValue【道路】&#10;一人当たり延長">
          <a:extLst>
            <a:ext uri="{FF2B5EF4-FFF2-40B4-BE49-F238E27FC236}">
              <a16:creationId xmlns:a16="http://schemas.microsoft.com/office/drawing/2014/main" id="{28B5688D-A18F-4B92-AF10-F06F9216F268}"/>
            </a:ext>
          </a:extLst>
        </xdr:cNvPr>
        <xdr:cNvSpPr txBox="1"/>
      </xdr:nvSpPr>
      <xdr:spPr>
        <a:xfrm>
          <a:off x="7626427" y="70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594</xdr:rowOff>
    </xdr:from>
    <xdr:ext cx="469744" cy="259045"/>
    <xdr:sp macro="" textlink="">
      <xdr:nvSpPr>
        <xdr:cNvPr id="149" name="n_4mainValue【道路】&#10;一人当たり延長">
          <a:extLst>
            <a:ext uri="{FF2B5EF4-FFF2-40B4-BE49-F238E27FC236}">
              <a16:creationId xmlns:a16="http://schemas.microsoft.com/office/drawing/2014/main" id="{167A83EE-ADC2-42A2-BB5C-8009D8FB46B0}"/>
            </a:ext>
          </a:extLst>
        </xdr:cNvPr>
        <xdr:cNvSpPr txBox="1"/>
      </xdr:nvSpPr>
      <xdr:spPr>
        <a:xfrm>
          <a:off x="6737427" y="70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CE848ED-E9AC-410B-938F-4EA16734D3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7D1C1CB-2D4B-4955-942B-F7727CDF14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8D4A9B8-9119-4FA6-BB6B-E3DB03B81D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87767C9-A2B3-46E7-AA7A-3737806827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5896F43-906F-40E0-85E6-C4348356E3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639D2DB-B55E-4331-B0EC-C95A522CF2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DADBDA0-B05D-486C-8DD6-54C084CEC2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3C4C90A-CCED-455F-9B13-6891DDE6A7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E5D6F1E-9E00-44F0-BFEE-6CA77290E0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853272C-F802-4347-9CAE-A2432641C4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5C0531A-1E36-4D8A-AAC8-CCCB367AAB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456F555-51B0-40B2-B7F0-27455B1572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9ECE9EE1-6332-4A50-B276-A5570E87EF5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9C750FCD-49B4-40F7-91B8-AA1EB3F375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3A9D143-77DC-41A9-A2BF-F2F56BD5C65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2C4F0EF-107A-4A2A-95BD-6E63752BB63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99F25EC8-4B66-4657-8536-FD2B14AA9B4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F25F965-B449-4833-9E58-4ABC8789F6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2DB196E5-8AE8-4CEA-9DA2-20C6419A83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E7F2A3F-7A43-4B04-BDBE-334F8CF2FB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084B490-3F82-4C17-83EC-57E8C529A0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98CF8AA-AB32-4076-A6CA-501D557D5B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E7CC9ED-CD3E-4198-ACCD-A3156E86580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5E46E2B-6821-4CE1-92A9-A51AC582DD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BC4FBDD-ACBE-4CE9-A2FD-4414856E73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6D4582D2-F770-442F-AAF7-D47B10C517C2}"/>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2677D23-A874-407C-B449-38FB54A10E9D}"/>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02BB096-FE6E-47C4-8272-4C77131E7AF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A187AAF9-79E6-4B34-936A-B4CCB580B954}"/>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31D7C954-2128-4F6A-B29E-785649E49F86}"/>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6453919-6D98-46EA-B251-52DBA647C12B}"/>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BBC72496-5863-49BE-BF0A-BAC4C79EC454}"/>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EB7D7D6-BC67-4E73-8D34-551E059440A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F5D0515-A804-4ACC-AE7C-895479529E94}"/>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5E30D6D5-5ADC-4910-9622-F1BDDAD5CDE6}"/>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32ED7CD9-EA05-4D3C-A24E-DE86141AB4A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AE851C-EE3B-46C5-9C08-B0DC6FBD8A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E95EC7-0909-4AC0-94FB-FEBE32FF43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3FD67C5-E370-445E-B185-6193A6C56A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8D97EA-B69A-4BE2-A144-2CFD76FBC4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FA1DA7-2D48-424A-8E81-D5594A1A7F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1" name="楕円 190">
          <a:extLst>
            <a:ext uri="{FF2B5EF4-FFF2-40B4-BE49-F238E27FC236}">
              <a16:creationId xmlns:a16="http://schemas.microsoft.com/office/drawing/2014/main" id="{01E369B7-FB4A-4221-9FC9-8188EC3212C5}"/>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6D86B18-123E-4B34-A1B7-1E632ED49AEA}"/>
            </a:ext>
          </a:extLst>
        </xdr:cNvPr>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3" name="楕円 192">
          <a:extLst>
            <a:ext uri="{FF2B5EF4-FFF2-40B4-BE49-F238E27FC236}">
              <a16:creationId xmlns:a16="http://schemas.microsoft.com/office/drawing/2014/main" id="{4791B1DD-E12A-42B9-86E0-7D5AE54E749F}"/>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120831</xdr:rowOff>
    </xdr:to>
    <xdr:cxnSp macro="">
      <xdr:nvCxnSpPr>
        <xdr:cNvPr id="194" name="直線コネクタ 193">
          <a:extLst>
            <a:ext uri="{FF2B5EF4-FFF2-40B4-BE49-F238E27FC236}">
              <a16:creationId xmlns:a16="http://schemas.microsoft.com/office/drawing/2014/main" id="{41437484-77D6-4101-B149-5CC329865C44}"/>
            </a:ext>
          </a:extLst>
        </xdr:cNvPr>
        <xdr:cNvCxnSpPr/>
      </xdr:nvCxnSpPr>
      <xdr:spPr>
        <a:xfrm>
          <a:off x="3797300" y="1055805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5" name="楕円 194">
          <a:extLst>
            <a:ext uri="{FF2B5EF4-FFF2-40B4-BE49-F238E27FC236}">
              <a16:creationId xmlns:a16="http://schemas.microsoft.com/office/drawing/2014/main" id="{75968F86-AB97-4322-9D49-6824B46758E5}"/>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99604</xdr:rowOff>
    </xdr:to>
    <xdr:cxnSp macro="">
      <xdr:nvCxnSpPr>
        <xdr:cNvPr id="196" name="直線コネクタ 195">
          <a:extLst>
            <a:ext uri="{FF2B5EF4-FFF2-40B4-BE49-F238E27FC236}">
              <a16:creationId xmlns:a16="http://schemas.microsoft.com/office/drawing/2014/main" id="{0BA35DFE-49F2-4F63-B88B-D0ACF7A4837F}"/>
            </a:ext>
          </a:extLst>
        </xdr:cNvPr>
        <xdr:cNvCxnSpPr/>
      </xdr:nvCxnSpPr>
      <xdr:spPr>
        <a:xfrm>
          <a:off x="2908300" y="105319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7" name="楕円 196">
          <a:extLst>
            <a:ext uri="{FF2B5EF4-FFF2-40B4-BE49-F238E27FC236}">
              <a16:creationId xmlns:a16="http://schemas.microsoft.com/office/drawing/2014/main" id="{1031F782-5401-4CC8-88AD-1F340F6BAF22}"/>
            </a:ext>
          </a:extLst>
        </xdr:cNvPr>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73478</xdr:rowOff>
    </xdr:to>
    <xdr:cxnSp macro="">
      <xdr:nvCxnSpPr>
        <xdr:cNvPr id="198" name="直線コネクタ 197">
          <a:extLst>
            <a:ext uri="{FF2B5EF4-FFF2-40B4-BE49-F238E27FC236}">
              <a16:creationId xmlns:a16="http://schemas.microsoft.com/office/drawing/2014/main" id="{7C3318BF-5350-4D1B-8D3A-39738BEAD73A}"/>
            </a:ext>
          </a:extLst>
        </xdr:cNvPr>
        <xdr:cNvCxnSpPr/>
      </xdr:nvCxnSpPr>
      <xdr:spPr>
        <a:xfrm>
          <a:off x="2019300" y="105204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9" name="楕円 198">
          <a:extLst>
            <a:ext uri="{FF2B5EF4-FFF2-40B4-BE49-F238E27FC236}">
              <a16:creationId xmlns:a16="http://schemas.microsoft.com/office/drawing/2014/main" id="{4DF9FBA5-7CB2-4EEA-BB06-164411E5B4F6}"/>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62049</xdr:rowOff>
    </xdr:to>
    <xdr:cxnSp macro="">
      <xdr:nvCxnSpPr>
        <xdr:cNvPr id="200" name="直線コネクタ 199">
          <a:extLst>
            <a:ext uri="{FF2B5EF4-FFF2-40B4-BE49-F238E27FC236}">
              <a16:creationId xmlns:a16="http://schemas.microsoft.com/office/drawing/2014/main" id="{4CBCC726-26EA-45AC-9E26-965211E1D250}"/>
            </a:ext>
          </a:extLst>
        </xdr:cNvPr>
        <xdr:cNvCxnSpPr/>
      </xdr:nvCxnSpPr>
      <xdr:spPr>
        <a:xfrm>
          <a:off x="1130300" y="104927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B507512-9905-4AE5-9AB2-A6ACD5633BA1}"/>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40E49A1-C14E-49BC-B20A-A5ED7CB9FCB7}"/>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9A88C6C-04C0-4454-B219-9E60CA099815}"/>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E106F6C-6048-4863-994F-ABE9A9218AE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86064FE-C49F-4D9A-8480-D67549A2A137}"/>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137DB7E-FF9A-4ED1-957F-A4C4572CB6E1}"/>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129376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472E687-0D9E-46B7-B8D6-4EFD56EAA2A4}"/>
            </a:ext>
          </a:extLst>
        </xdr:cNvPr>
        <xdr:cNvSpPr txBox="1"/>
      </xdr:nvSpPr>
      <xdr:spPr>
        <a:xfrm>
          <a:off x="18167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85A9B-49C7-4562-AD00-9768E17952B3}"/>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4EEFCE9-5FF3-408C-8D1C-694ED7350E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0D22992-248C-4764-9EBE-8F01C727C1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64BF43B-96EA-4C8D-BD73-3490C8435C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9C269B6-DC7A-4003-9ADA-379E9EA66B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EB0C2F3-0ABE-4000-8B71-4239A7D4E4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3EF8F95-42A6-4E3A-BD69-D15C0D8D8F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5F56709-06D2-4DE6-9740-56D17D1673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2F7A2F6-8CEE-4D47-9A91-4075AF3B39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D676D66-43F8-415D-A0E5-73E84F9312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FB9FECF-40E4-45B0-9BCE-F938C2E8F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A00D91C8-827C-4FD0-9BBF-37E855C4BD8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61D56C29-88DF-48B1-BF17-7BB697ADE41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E513EF1-E33D-4D02-AAE6-2E7EE33687B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480ED21-4D96-4FFE-9156-6F0A19CFC1D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05DB52A-54E5-4FFE-9DAF-84C3A7B2D8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95DE71A8-B9C3-4194-9150-400F50911B7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06C14D6-C5C4-4157-84FB-B4E56D43F9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5CE80AD-37C8-480D-8645-E56C7CDC86F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32F3F321-7FC3-4A29-9E83-9484EDBEBD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1A90C45-4D80-436E-B1B0-089B666CF44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182F5A39-E650-47E1-B85F-AA735E4F7B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1B5EEC3-AEAC-4E3E-8C0E-8C11C9FFFEA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85A6C110-3280-40B9-9462-FB22C55DA5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A715266B-6BCD-444B-93EF-7947F34819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FA25B27-FD5D-41DE-8C66-6C13EEEFA5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1AB3959-AD77-4A70-B728-3C5F1CCEB174}"/>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A6F73E2-0281-48C0-920B-EC4040D5C3CB}"/>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4F47B76-A87D-4A3A-8DDA-C4D4DE4E70F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8A53156-692B-4A0C-9A7E-1A4EEA08B9FC}"/>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37E7BB73-3393-46F5-9908-B5B8B098A9E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BAD22D22-81F3-48E0-A16F-33C312FB9F55}"/>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B54AB5DA-0E56-4669-AF6A-5A94FF826C3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B29960E2-FDB5-46E4-A352-7B42D1E2D90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16EBB44-34D5-4F7F-B407-DF530D17D459}"/>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D487FA96-3CBF-4658-87DD-7FA23AB93A34}"/>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6044E898-C3D5-42A8-8766-769FBE73B707}"/>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6AA31E-AEC0-4E22-B970-769D6E8985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94F811B-57B1-4090-9964-9400A001F8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325794F-D623-4A51-8243-5D1082D8FA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88B9BD8-D067-496E-97A3-950244D6B7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137E44B-8631-4D57-B2EF-01CB3D85E9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134005</xdr:rowOff>
    </xdr:from>
    <xdr:to>
      <xdr:col>55</xdr:col>
      <xdr:colOff>50800</xdr:colOff>
      <xdr:row>64</xdr:row>
      <xdr:rowOff>64155</xdr:rowOff>
    </xdr:to>
    <xdr:sp macro="" textlink="">
      <xdr:nvSpPr>
        <xdr:cNvPr id="250" name="楕円 249">
          <a:extLst>
            <a:ext uri="{FF2B5EF4-FFF2-40B4-BE49-F238E27FC236}">
              <a16:creationId xmlns:a16="http://schemas.microsoft.com/office/drawing/2014/main" id="{FECCE172-DFE1-482A-863F-5182B5ED10CE}"/>
            </a:ext>
          </a:extLst>
        </xdr:cNvPr>
        <xdr:cNvSpPr/>
      </xdr:nvSpPr>
      <xdr:spPr>
        <a:xfrm>
          <a:off x="10426700" y="10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48932</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3E5EED93-692A-443E-92EF-9AC3120D81F4}"/>
            </a:ext>
          </a:extLst>
        </xdr:cNvPr>
        <xdr:cNvSpPr txBox="1"/>
      </xdr:nvSpPr>
      <xdr:spPr>
        <a:xfrm>
          <a:off x="10515600" y="108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135390</xdr:rowOff>
    </xdr:from>
    <xdr:to>
      <xdr:col>50</xdr:col>
      <xdr:colOff>165100</xdr:colOff>
      <xdr:row>64</xdr:row>
      <xdr:rowOff>65540</xdr:rowOff>
    </xdr:to>
    <xdr:sp macro="" textlink="">
      <xdr:nvSpPr>
        <xdr:cNvPr id="252" name="楕円 251">
          <a:extLst>
            <a:ext uri="{FF2B5EF4-FFF2-40B4-BE49-F238E27FC236}">
              <a16:creationId xmlns:a16="http://schemas.microsoft.com/office/drawing/2014/main" id="{50E426B0-2C0D-43FF-9563-76090581A2A3}"/>
            </a:ext>
          </a:extLst>
        </xdr:cNvPr>
        <xdr:cNvSpPr/>
      </xdr:nvSpPr>
      <xdr:spPr>
        <a:xfrm>
          <a:off x="9588500" y="10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13355</xdr:rowOff>
    </xdr:from>
    <xdr:to>
      <xdr:col>55</xdr:col>
      <xdr:colOff>0</xdr:colOff>
      <xdr:row>64</xdr:row>
      <xdr:rowOff>14740</xdr:rowOff>
    </xdr:to>
    <xdr:cxnSp macro="">
      <xdr:nvCxnSpPr>
        <xdr:cNvPr id="253" name="直線コネクタ 252">
          <a:extLst>
            <a:ext uri="{FF2B5EF4-FFF2-40B4-BE49-F238E27FC236}">
              <a16:creationId xmlns:a16="http://schemas.microsoft.com/office/drawing/2014/main" id="{17B7A306-3EAE-4693-9CB7-C14486BBB5E2}"/>
            </a:ext>
          </a:extLst>
        </xdr:cNvPr>
        <xdr:cNvCxnSpPr/>
      </xdr:nvCxnSpPr>
      <xdr:spPr>
        <a:xfrm flipV="1">
          <a:off x="9639300" y="10986155"/>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136724</xdr:rowOff>
    </xdr:from>
    <xdr:to>
      <xdr:col>46</xdr:col>
      <xdr:colOff>38100</xdr:colOff>
      <xdr:row>64</xdr:row>
      <xdr:rowOff>66874</xdr:rowOff>
    </xdr:to>
    <xdr:sp macro="" textlink="">
      <xdr:nvSpPr>
        <xdr:cNvPr id="254" name="楕円 253">
          <a:extLst>
            <a:ext uri="{FF2B5EF4-FFF2-40B4-BE49-F238E27FC236}">
              <a16:creationId xmlns:a16="http://schemas.microsoft.com/office/drawing/2014/main" id="{752C5F9B-327D-4A7F-B0F8-A70C463EE4C5}"/>
            </a:ext>
          </a:extLst>
        </xdr:cNvPr>
        <xdr:cNvSpPr/>
      </xdr:nvSpPr>
      <xdr:spPr>
        <a:xfrm>
          <a:off x="8699500" y="109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14740</xdr:rowOff>
    </xdr:from>
    <xdr:to>
      <xdr:col>50</xdr:col>
      <xdr:colOff>114300</xdr:colOff>
      <xdr:row>64</xdr:row>
      <xdr:rowOff>16074</xdr:rowOff>
    </xdr:to>
    <xdr:cxnSp macro="">
      <xdr:nvCxnSpPr>
        <xdr:cNvPr id="255" name="直線コネクタ 254">
          <a:extLst>
            <a:ext uri="{FF2B5EF4-FFF2-40B4-BE49-F238E27FC236}">
              <a16:creationId xmlns:a16="http://schemas.microsoft.com/office/drawing/2014/main" id="{C1CE9B0E-6D32-4CF4-8FB8-9DA2A191931B}"/>
            </a:ext>
          </a:extLst>
        </xdr:cNvPr>
        <xdr:cNvCxnSpPr/>
      </xdr:nvCxnSpPr>
      <xdr:spPr>
        <a:xfrm flipV="1">
          <a:off x="8750300" y="1098754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139467</xdr:rowOff>
    </xdr:from>
    <xdr:to>
      <xdr:col>41</xdr:col>
      <xdr:colOff>101600</xdr:colOff>
      <xdr:row>64</xdr:row>
      <xdr:rowOff>69617</xdr:rowOff>
    </xdr:to>
    <xdr:sp macro="" textlink="">
      <xdr:nvSpPr>
        <xdr:cNvPr id="256" name="楕円 255">
          <a:extLst>
            <a:ext uri="{FF2B5EF4-FFF2-40B4-BE49-F238E27FC236}">
              <a16:creationId xmlns:a16="http://schemas.microsoft.com/office/drawing/2014/main" id="{BDAE8DCB-0EB7-4BBA-A35C-EAA017906A1D}"/>
            </a:ext>
          </a:extLst>
        </xdr:cNvPr>
        <xdr:cNvSpPr/>
      </xdr:nvSpPr>
      <xdr:spPr>
        <a:xfrm>
          <a:off x="7810500" y="109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16074</xdr:rowOff>
    </xdr:from>
    <xdr:to>
      <xdr:col>45</xdr:col>
      <xdr:colOff>177800</xdr:colOff>
      <xdr:row>64</xdr:row>
      <xdr:rowOff>18817</xdr:rowOff>
    </xdr:to>
    <xdr:cxnSp macro="">
      <xdr:nvCxnSpPr>
        <xdr:cNvPr id="257" name="直線コネクタ 256">
          <a:extLst>
            <a:ext uri="{FF2B5EF4-FFF2-40B4-BE49-F238E27FC236}">
              <a16:creationId xmlns:a16="http://schemas.microsoft.com/office/drawing/2014/main" id="{0F0B03EC-2F08-45C6-AB61-D0CFEC6A6610}"/>
            </a:ext>
          </a:extLst>
        </xdr:cNvPr>
        <xdr:cNvCxnSpPr/>
      </xdr:nvCxnSpPr>
      <xdr:spPr>
        <a:xfrm flipV="1">
          <a:off x="7861300" y="109888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140195</xdr:rowOff>
    </xdr:from>
    <xdr:to>
      <xdr:col>36</xdr:col>
      <xdr:colOff>165100</xdr:colOff>
      <xdr:row>64</xdr:row>
      <xdr:rowOff>70345</xdr:rowOff>
    </xdr:to>
    <xdr:sp macro="" textlink="">
      <xdr:nvSpPr>
        <xdr:cNvPr id="258" name="楕円 257">
          <a:extLst>
            <a:ext uri="{FF2B5EF4-FFF2-40B4-BE49-F238E27FC236}">
              <a16:creationId xmlns:a16="http://schemas.microsoft.com/office/drawing/2014/main" id="{C64424B5-876D-40FD-A03D-8F16D70FC8E2}"/>
            </a:ext>
          </a:extLst>
        </xdr:cNvPr>
        <xdr:cNvSpPr/>
      </xdr:nvSpPr>
      <xdr:spPr>
        <a:xfrm>
          <a:off x="6921500" y="109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18817</xdr:rowOff>
    </xdr:from>
    <xdr:to>
      <xdr:col>41</xdr:col>
      <xdr:colOff>50800</xdr:colOff>
      <xdr:row>64</xdr:row>
      <xdr:rowOff>19545</xdr:rowOff>
    </xdr:to>
    <xdr:cxnSp macro="">
      <xdr:nvCxnSpPr>
        <xdr:cNvPr id="259" name="直線コネクタ 258">
          <a:extLst>
            <a:ext uri="{FF2B5EF4-FFF2-40B4-BE49-F238E27FC236}">
              <a16:creationId xmlns:a16="http://schemas.microsoft.com/office/drawing/2014/main" id="{A31CDC9D-D9E4-4140-BCCF-5E65A8BAB33A}"/>
            </a:ext>
          </a:extLst>
        </xdr:cNvPr>
        <xdr:cNvCxnSpPr/>
      </xdr:nvCxnSpPr>
      <xdr:spPr>
        <a:xfrm flipV="1">
          <a:off x="6972300" y="1099161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DD846BF-0D75-4E5B-B4AB-9FAA10FFFEC3}"/>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B862F3B-1709-47E3-982B-643BE6D0C668}"/>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8B2DEFF7-5EA1-4376-83CF-DF8ADDFC678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211AD68-DB0F-4DFB-900C-B90C3C92CE3B}"/>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56667</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4769F072-A804-4B5E-937A-B3221DFED441}"/>
            </a:ext>
          </a:extLst>
        </xdr:cNvPr>
        <xdr:cNvSpPr txBox="1"/>
      </xdr:nvSpPr>
      <xdr:spPr>
        <a:xfrm>
          <a:off x="9359411" y="1102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58001</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B7217161-5C64-4352-819A-F135859195C5}"/>
            </a:ext>
          </a:extLst>
        </xdr:cNvPr>
        <xdr:cNvSpPr txBox="1"/>
      </xdr:nvSpPr>
      <xdr:spPr>
        <a:xfrm>
          <a:off x="8483111" y="110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60744</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C465E378-0290-4F9C-ACD2-815C6FCAA970}"/>
            </a:ext>
          </a:extLst>
        </xdr:cNvPr>
        <xdr:cNvSpPr txBox="1"/>
      </xdr:nvSpPr>
      <xdr:spPr>
        <a:xfrm>
          <a:off x="7594111" y="110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61472</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B276577B-693C-44B2-9443-29FD0592DD40}"/>
            </a:ext>
          </a:extLst>
        </xdr:cNvPr>
        <xdr:cNvSpPr txBox="1"/>
      </xdr:nvSpPr>
      <xdr:spPr>
        <a:xfrm>
          <a:off x="6705111" y="1103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E638528F-DB0B-4311-AA52-3E04505C91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EF8E60A-3196-43A0-B13B-5327F2C275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2E40E512-1BAB-4EC5-8425-23D3D6F7C6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7E1E1A0B-6E48-44CE-8605-4117F5C23B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2C2AD89B-A8A2-4F1C-934F-B9BF8012C9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FD43C98-CF53-4503-A576-6B7C144A57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72DC6FB6-A720-4C7B-B758-BBC50EBE94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4846885-DC2B-4CEE-92A0-D356877C2C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92BDC618-9CC6-4636-97FF-3EFECE2297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A2620EBD-DFDB-4F28-8782-4049C4668D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7AE10943-B3DC-4E90-A88E-976CBD0F4E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A9E26C8-2312-4F95-9C46-903EFE2EB9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439AC8D0-B1E8-426B-A619-9706109648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A08B0F3-C7C5-47F3-8F96-E294883F28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82CF3B13-EF24-4508-9FCF-67393DA72F9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CD7CC924-5614-491B-9431-0EBE123B320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1488738-CCB6-4F25-86D2-4A1B791BC4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CD842E9-7A08-406D-9756-631612C062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76325B69-2CF8-4D0C-BC10-22AF6E5C09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E918475C-1DC7-477A-AAAE-9D548E4B3F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F9F045A-6534-4944-807D-AC403EB8E63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CA122D9C-6EC6-4EE1-9347-DB961012DE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D3604FF1-D821-4573-88B0-5CD86EEA06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EF080BE2-FD7C-4254-B070-4B0A3EAABA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C57DAFE2-0FE9-4DFF-A3A7-14A123D3656F}"/>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FBBAC7B-DE37-47A9-971A-D942691F82AF}"/>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34654703-646F-4836-82C4-D2D9B1486999}"/>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CB4EC5B-CB7D-40ED-84CB-3D03E8467009}"/>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CA4D1787-E1AE-46E4-B377-70DF2953BD12}"/>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EDD6906-7DCA-4DF5-A25F-FA1B3361CF9F}"/>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E6860264-CF64-48E6-A6B6-3CEBFCEB84D7}"/>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940A369-8F15-47F9-81CF-6ABFCC29DEE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6E4DB27C-BE6D-46FA-A3D2-233B3329787B}"/>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959A8F0C-7893-459B-A08D-364DB4FEF53D}"/>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C37C588C-4BFC-436C-9A8A-52D568FA511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269CCF-877A-4C3D-A3F1-E801D530C6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F7F981A-6525-420D-A8F1-9BA8D6FA1D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F72281E-08A1-4C44-ADD2-6DA6E206D8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BDEE756-DA59-42FC-8289-5A3CFD30BE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D61C610-35E1-49C9-8764-061DDFB286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308" name="楕円 307">
          <a:extLst>
            <a:ext uri="{FF2B5EF4-FFF2-40B4-BE49-F238E27FC236}">
              <a16:creationId xmlns:a16="http://schemas.microsoft.com/office/drawing/2014/main" id="{185DF355-EFA7-4F08-A96B-73223257B9F2}"/>
            </a:ext>
          </a:extLst>
        </xdr:cNvPr>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8356ADDE-540C-4733-B33F-30918CB9AD16}"/>
            </a:ext>
          </a:extLst>
        </xdr:cNvPr>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10" name="楕円 309">
          <a:extLst>
            <a:ext uri="{FF2B5EF4-FFF2-40B4-BE49-F238E27FC236}">
              <a16:creationId xmlns:a16="http://schemas.microsoft.com/office/drawing/2014/main" id="{E79B7B44-DAE1-4D55-AD92-6902E6724A63}"/>
            </a:ext>
          </a:extLst>
        </xdr:cNvPr>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158114</xdr:rowOff>
    </xdr:to>
    <xdr:cxnSp macro="">
      <xdr:nvCxnSpPr>
        <xdr:cNvPr id="311" name="直線コネクタ 310">
          <a:extLst>
            <a:ext uri="{FF2B5EF4-FFF2-40B4-BE49-F238E27FC236}">
              <a16:creationId xmlns:a16="http://schemas.microsoft.com/office/drawing/2014/main" id="{67AAFA3E-D091-4786-AD92-1D2259624AFC}"/>
            </a:ext>
          </a:extLst>
        </xdr:cNvPr>
        <xdr:cNvCxnSpPr/>
      </xdr:nvCxnSpPr>
      <xdr:spPr>
        <a:xfrm>
          <a:off x="3797300" y="145275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312" name="楕円 311">
          <a:extLst>
            <a:ext uri="{FF2B5EF4-FFF2-40B4-BE49-F238E27FC236}">
              <a16:creationId xmlns:a16="http://schemas.microsoft.com/office/drawing/2014/main" id="{203B7927-522A-4E32-98CA-5E5B90B8D302}"/>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125730</xdr:rowOff>
    </xdr:to>
    <xdr:cxnSp macro="">
      <xdr:nvCxnSpPr>
        <xdr:cNvPr id="313" name="直線コネクタ 312">
          <a:extLst>
            <a:ext uri="{FF2B5EF4-FFF2-40B4-BE49-F238E27FC236}">
              <a16:creationId xmlns:a16="http://schemas.microsoft.com/office/drawing/2014/main" id="{79720C1B-B84C-4498-AEB7-393E1EA04E48}"/>
            </a:ext>
          </a:extLst>
        </xdr:cNvPr>
        <xdr:cNvCxnSpPr/>
      </xdr:nvCxnSpPr>
      <xdr:spPr>
        <a:xfrm>
          <a:off x="2908300" y="1448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14" name="楕円 313">
          <a:extLst>
            <a:ext uri="{FF2B5EF4-FFF2-40B4-BE49-F238E27FC236}">
              <a16:creationId xmlns:a16="http://schemas.microsoft.com/office/drawing/2014/main" id="{C5E2F3DE-0EF3-451F-8421-C7BB3FCCCC50}"/>
            </a:ext>
          </a:extLst>
        </xdr:cNvPr>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45720</xdr:rowOff>
    </xdr:from>
    <xdr:to>
      <xdr:col>15</xdr:col>
      <xdr:colOff>50800</xdr:colOff>
      <xdr:row>84</xdr:row>
      <xdr:rowOff>87630</xdr:rowOff>
    </xdr:to>
    <xdr:cxnSp macro="">
      <xdr:nvCxnSpPr>
        <xdr:cNvPr id="315" name="直線コネクタ 314">
          <a:extLst>
            <a:ext uri="{FF2B5EF4-FFF2-40B4-BE49-F238E27FC236}">
              <a16:creationId xmlns:a16="http://schemas.microsoft.com/office/drawing/2014/main" id="{9F33991B-78CE-4BCD-9A32-77013AACBF4D}"/>
            </a:ext>
          </a:extLst>
        </xdr:cNvPr>
        <xdr:cNvCxnSpPr/>
      </xdr:nvCxnSpPr>
      <xdr:spPr>
        <a:xfrm>
          <a:off x="2019300" y="1444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118745</xdr:rowOff>
    </xdr:from>
    <xdr:to>
      <xdr:col>6</xdr:col>
      <xdr:colOff>38100</xdr:colOff>
      <xdr:row>84</xdr:row>
      <xdr:rowOff>48895</xdr:rowOff>
    </xdr:to>
    <xdr:sp macro="" textlink="">
      <xdr:nvSpPr>
        <xdr:cNvPr id="316" name="楕円 315">
          <a:extLst>
            <a:ext uri="{FF2B5EF4-FFF2-40B4-BE49-F238E27FC236}">
              <a16:creationId xmlns:a16="http://schemas.microsoft.com/office/drawing/2014/main" id="{36D987C8-DF4D-45ED-BA77-D39BD1F7287A}"/>
            </a:ext>
          </a:extLst>
        </xdr:cNvPr>
        <xdr:cNvSpPr/>
      </xdr:nvSpPr>
      <xdr:spPr>
        <a:xfrm>
          <a:off x="107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169545</xdr:rowOff>
    </xdr:from>
    <xdr:to>
      <xdr:col>10</xdr:col>
      <xdr:colOff>114300</xdr:colOff>
      <xdr:row>84</xdr:row>
      <xdr:rowOff>45720</xdr:rowOff>
    </xdr:to>
    <xdr:cxnSp macro="">
      <xdr:nvCxnSpPr>
        <xdr:cNvPr id="317" name="直線コネクタ 316">
          <a:extLst>
            <a:ext uri="{FF2B5EF4-FFF2-40B4-BE49-F238E27FC236}">
              <a16:creationId xmlns:a16="http://schemas.microsoft.com/office/drawing/2014/main" id="{3F12D782-2918-4F73-BA0C-1D8FADCF970E}"/>
            </a:ext>
          </a:extLst>
        </xdr:cNvPr>
        <xdr:cNvCxnSpPr/>
      </xdr:nvCxnSpPr>
      <xdr:spPr>
        <a:xfrm>
          <a:off x="1130300" y="143998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92373988-8D80-4792-8857-F8B983793A2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FE68AF1-26ED-4B74-B3AE-2FFB73FDEC31}"/>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BDC7C032-4A4C-4889-A97A-DC11F2751EE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E5458FDB-5509-4D1A-BB93-A0D7AFDC255E}"/>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22" name="n_1mainValue【公営住宅】&#10;有形固定資産減価償却率">
          <a:extLst>
            <a:ext uri="{FF2B5EF4-FFF2-40B4-BE49-F238E27FC236}">
              <a16:creationId xmlns:a16="http://schemas.microsoft.com/office/drawing/2014/main" id="{FEE4D11E-E68C-4BA7-834A-4DC63E38895B}"/>
            </a:ext>
          </a:extLst>
        </xdr:cNvPr>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23" name="n_2mainValue【公営住宅】&#10;有形固定資産減価償却率">
          <a:extLst>
            <a:ext uri="{FF2B5EF4-FFF2-40B4-BE49-F238E27FC236}">
              <a16:creationId xmlns:a16="http://schemas.microsoft.com/office/drawing/2014/main" id="{7ABFC173-79DD-4BED-8221-7C83B02650CA}"/>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87647</xdr:rowOff>
    </xdr:from>
    <xdr:ext cx="405111" cy="259045"/>
    <xdr:sp macro="" textlink="">
      <xdr:nvSpPr>
        <xdr:cNvPr id="324" name="n_3mainValue【公営住宅】&#10;有形固定資産減価償却率">
          <a:extLst>
            <a:ext uri="{FF2B5EF4-FFF2-40B4-BE49-F238E27FC236}">
              <a16:creationId xmlns:a16="http://schemas.microsoft.com/office/drawing/2014/main" id="{B8B3D296-0348-4779-A109-C3B48CEEB6D7}"/>
            </a:ext>
          </a:extLst>
        </xdr:cNvPr>
        <xdr:cNvSpPr txBox="1"/>
      </xdr:nvSpPr>
      <xdr:spPr>
        <a:xfrm>
          <a:off x="1816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40022</xdr:rowOff>
    </xdr:from>
    <xdr:ext cx="405111" cy="259045"/>
    <xdr:sp macro="" textlink="">
      <xdr:nvSpPr>
        <xdr:cNvPr id="325" name="n_4mainValue【公営住宅】&#10;有形固定資産減価償却率">
          <a:extLst>
            <a:ext uri="{FF2B5EF4-FFF2-40B4-BE49-F238E27FC236}">
              <a16:creationId xmlns:a16="http://schemas.microsoft.com/office/drawing/2014/main" id="{133C8A16-2C46-4F5F-B12E-2197DA6D80BE}"/>
            </a:ext>
          </a:extLst>
        </xdr:cNvPr>
        <xdr:cNvSpPr txBox="1"/>
      </xdr:nvSpPr>
      <xdr:spPr>
        <a:xfrm>
          <a:off x="927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3E0D9C9-73AF-42CA-A63B-C35D86E589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931EF5F-FB18-4A9A-A491-36D8FBD411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1142D266-C205-4367-A13F-C4DA9C8C80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BA0FC14-5082-4E56-BCA0-6912B62790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988E569-579B-49C1-8362-58B59DA2AF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34CACCB5-5E74-44FB-9FE1-58CAA55293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7C90604A-C30B-45C0-ABDE-7A1FBD83AF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D642587-8E70-4C16-B76B-4FA20E22CE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CED006A-A500-4146-8CF8-8069632A54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31BDEBC-A976-4E54-8D6B-3CB03839B0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A040D46-AC60-48EF-9048-F56F7C418F4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7DA0DC05-5DC2-4B2C-BEDA-2C1FA34E3D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31F31C24-3A83-4085-A7F0-82AB2D9439D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CE018EDF-AFDB-49EB-B9F5-07E552C478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4784E3C-49EC-4A90-8D94-905A7438ABE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BE82B54-8084-402E-874B-C71D4CA2A32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0BF78C6-FDFA-486C-A47E-65BFB2901B2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3F43B08-0A6C-4E0C-B7D0-F38023E2830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CB312156-EEF2-4833-89B4-ECDF808C4FC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651EE9BD-E353-41A3-87A4-BC9AAC248DA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A59E341-4F6B-4714-AD74-72CBF081D0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287C665-A18C-431D-9A84-9A8D27153D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BF6549E-48C9-4A2A-B575-994E520F8C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E4E79649-75B3-4170-A291-DF9A8429EB67}"/>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1C70B87E-871F-4154-A9DE-2CEA674EDF5F}"/>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A143A615-D0F9-4789-9384-D376F80F79B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A5DF969D-90D6-4265-A8CD-A854B3AE095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A3122A5D-3569-45A5-8AC5-F622ED45E368}"/>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A63E75DE-45D0-4EAD-A9D1-AE6169771932}"/>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2AF45676-9E7C-4779-B010-84AFFB014B64}"/>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96FEFEE0-20BD-40E2-B6FA-A906171F2616}"/>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42EC9819-3413-43C2-9A1A-20148B4EE86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A5D5F3A1-3BBE-4626-994B-45841930D704}"/>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F8F90DEE-18FD-42E3-8DC4-11F91057F91C}"/>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1EADAA9-53AF-4196-811E-3EB2BC33E5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C8A89D6-E295-4284-A765-E92C1410AC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B6AD5BA-8CEB-44E4-BB49-7B9FC811C1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AFEF4D0-2451-40F1-97FB-112BE09FA4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8E7E3E7-DA10-4EBB-8F01-7F8415AC3E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636</xdr:rowOff>
    </xdr:from>
    <xdr:to>
      <xdr:col>55</xdr:col>
      <xdr:colOff>50800</xdr:colOff>
      <xdr:row>86</xdr:row>
      <xdr:rowOff>102236</xdr:rowOff>
    </xdr:to>
    <xdr:sp macro="" textlink="">
      <xdr:nvSpPr>
        <xdr:cNvPr id="365" name="楕円 364">
          <a:extLst>
            <a:ext uri="{FF2B5EF4-FFF2-40B4-BE49-F238E27FC236}">
              <a16:creationId xmlns:a16="http://schemas.microsoft.com/office/drawing/2014/main" id="{C47DE421-C2B2-4480-A72F-9611B629FCDB}"/>
            </a:ext>
          </a:extLst>
        </xdr:cNvPr>
        <xdr:cNvSpPr/>
      </xdr:nvSpPr>
      <xdr:spPr>
        <a:xfrm>
          <a:off x="10426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87013</xdr:rowOff>
    </xdr:from>
    <xdr:ext cx="469744" cy="259045"/>
    <xdr:sp macro="" textlink="">
      <xdr:nvSpPr>
        <xdr:cNvPr id="366" name="【公営住宅】&#10;一人当たり面積該当値テキスト">
          <a:extLst>
            <a:ext uri="{FF2B5EF4-FFF2-40B4-BE49-F238E27FC236}">
              <a16:creationId xmlns:a16="http://schemas.microsoft.com/office/drawing/2014/main" id="{E731D01A-04FC-428E-9F85-F9015F0B00AA}"/>
            </a:ext>
          </a:extLst>
        </xdr:cNvPr>
        <xdr:cNvSpPr txBox="1"/>
      </xdr:nvSpPr>
      <xdr:spPr>
        <a:xfrm>
          <a:off x="10515600" y="1466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xdr:rowOff>
    </xdr:from>
    <xdr:to>
      <xdr:col>50</xdr:col>
      <xdr:colOff>165100</xdr:colOff>
      <xdr:row>86</xdr:row>
      <xdr:rowOff>102997</xdr:rowOff>
    </xdr:to>
    <xdr:sp macro="" textlink="">
      <xdr:nvSpPr>
        <xdr:cNvPr id="367" name="楕円 366">
          <a:extLst>
            <a:ext uri="{FF2B5EF4-FFF2-40B4-BE49-F238E27FC236}">
              <a16:creationId xmlns:a16="http://schemas.microsoft.com/office/drawing/2014/main" id="{E7B46AA9-C772-49DF-82F7-0A8DFC3A94FE}"/>
            </a:ext>
          </a:extLst>
        </xdr:cNvPr>
        <xdr:cNvSpPr/>
      </xdr:nvSpPr>
      <xdr:spPr>
        <a:xfrm>
          <a:off x="95885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51436</xdr:rowOff>
    </xdr:from>
    <xdr:to>
      <xdr:col>55</xdr:col>
      <xdr:colOff>0</xdr:colOff>
      <xdr:row>86</xdr:row>
      <xdr:rowOff>52197</xdr:rowOff>
    </xdr:to>
    <xdr:cxnSp macro="">
      <xdr:nvCxnSpPr>
        <xdr:cNvPr id="368" name="直線コネクタ 367">
          <a:extLst>
            <a:ext uri="{FF2B5EF4-FFF2-40B4-BE49-F238E27FC236}">
              <a16:creationId xmlns:a16="http://schemas.microsoft.com/office/drawing/2014/main" id="{F09D32F7-4962-4E26-A191-7B9EBD772322}"/>
            </a:ext>
          </a:extLst>
        </xdr:cNvPr>
        <xdr:cNvCxnSpPr/>
      </xdr:nvCxnSpPr>
      <xdr:spPr>
        <a:xfrm flipV="1">
          <a:off x="9639300" y="1479613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2160</xdr:rowOff>
    </xdr:from>
    <xdr:to>
      <xdr:col>46</xdr:col>
      <xdr:colOff>38100</xdr:colOff>
      <xdr:row>86</xdr:row>
      <xdr:rowOff>103760</xdr:rowOff>
    </xdr:to>
    <xdr:sp macro="" textlink="">
      <xdr:nvSpPr>
        <xdr:cNvPr id="369" name="楕円 368">
          <a:extLst>
            <a:ext uri="{FF2B5EF4-FFF2-40B4-BE49-F238E27FC236}">
              <a16:creationId xmlns:a16="http://schemas.microsoft.com/office/drawing/2014/main" id="{CFD96391-4E65-41F9-9A61-E012B5892E74}"/>
            </a:ext>
          </a:extLst>
        </xdr:cNvPr>
        <xdr:cNvSpPr/>
      </xdr:nvSpPr>
      <xdr:spPr>
        <a:xfrm>
          <a:off x="8699500" y="147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52197</xdr:rowOff>
    </xdr:from>
    <xdr:to>
      <xdr:col>50</xdr:col>
      <xdr:colOff>114300</xdr:colOff>
      <xdr:row>86</xdr:row>
      <xdr:rowOff>52960</xdr:rowOff>
    </xdr:to>
    <xdr:cxnSp macro="">
      <xdr:nvCxnSpPr>
        <xdr:cNvPr id="370" name="直線コネクタ 369">
          <a:extLst>
            <a:ext uri="{FF2B5EF4-FFF2-40B4-BE49-F238E27FC236}">
              <a16:creationId xmlns:a16="http://schemas.microsoft.com/office/drawing/2014/main" id="{3F725653-9D05-4921-A1CC-4977DAB66F78}"/>
            </a:ext>
          </a:extLst>
        </xdr:cNvPr>
        <xdr:cNvCxnSpPr/>
      </xdr:nvCxnSpPr>
      <xdr:spPr>
        <a:xfrm flipV="1">
          <a:off x="8750300" y="1479689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xdr:rowOff>
    </xdr:from>
    <xdr:to>
      <xdr:col>41</xdr:col>
      <xdr:colOff>101600</xdr:colOff>
      <xdr:row>86</xdr:row>
      <xdr:rowOff>104902</xdr:rowOff>
    </xdr:to>
    <xdr:sp macro="" textlink="">
      <xdr:nvSpPr>
        <xdr:cNvPr id="371" name="楕円 370">
          <a:extLst>
            <a:ext uri="{FF2B5EF4-FFF2-40B4-BE49-F238E27FC236}">
              <a16:creationId xmlns:a16="http://schemas.microsoft.com/office/drawing/2014/main" id="{AD582CAE-0C64-4527-A514-84196C459C19}"/>
            </a:ext>
          </a:extLst>
        </xdr:cNvPr>
        <xdr:cNvSpPr/>
      </xdr:nvSpPr>
      <xdr:spPr>
        <a:xfrm>
          <a:off x="7810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52960</xdr:rowOff>
    </xdr:from>
    <xdr:to>
      <xdr:col>45</xdr:col>
      <xdr:colOff>177800</xdr:colOff>
      <xdr:row>86</xdr:row>
      <xdr:rowOff>54102</xdr:rowOff>
    </xdr:to>
    <xdr:cxnSp macro="">
      <xdr:nvCxnSpPr>
        <xdr:cNvPr id="372" name="直線コネクタ 371">
          <a:extLst>
            <a:ext uri="{FF2B5EF4-FFF2-40B4-BE49-F238E27FC236}">
              <a16:creationId xmlns:a16="http://schemas.microsoft.com/office/drawing/2014/main" id="{BBD715CA-0571-4DF8-9D1A-A6532B2F28DC}"/>
            </a:ext>
          </a:extLst>
        </xdr:cNvPr>
        <xdr:cNvCxnSpPr/>
      </xdr:nvCxnSpPr>
      <xdr:spPr>
        <a:xfrm flipV="1">
          <a:off x="7861300" y="147976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xdr:rowOff>
    </xdr:from>
    <xdr:to>
      <xdr:col>36</xdr:col>
      <xdr:colOff>165100</xdr:colOff>
      <xdr:row>86</xdr:row>
      <xdr:rowOff>105283</xdr:rowOff>
    </xdr:to>
    <xdr:sp macro="" textlink="">
      <xdr:nvSpPr>
        <xdr:cNvPr id="373" name="楕円 372">
          <a:extLst>
            <a:ext uri="{FF2B5EF4-FFF2-40B4-BE49-F238E27FC236}">
              <a16:creationId xmlns:a16="http://schemas.microsoft.com/office/drawing/2014/main" id="{3995063C-9F80-4118-BA88-6F4FE07170FE}"/>
            </a:ext>
          </a:extLst>
        </xdr:cNvPr>
        <xdr:cNvSpPr/>
      </xdr:nvSpPr>
      <xdr:spPr>
        <a:xfrm>
          <a:off x="6921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54102</xdr:rowOff>
    </xdr:from>
    <xdr:to>
      <xdr:col>41</xdr:col>
      <xdr:colOff>50800</xdr:colOff>
      <xdr:row>86</xdr:row>
      <xdr:rowOff>54483</xdr:rowOff>
    </xdr:to>
    <xdr:cxnSp macro="">
      <xdr:nvCxnSpPr>
        <xdr:cNvPr id="374" name="直線コネクタ 373">
          <a:extLst>
            <a:ext uri="{FF2B5EF4-FFF2-40B4-BE49-F238E27FC236}">
              <a16:creationId xmlns:a16="http://schemas.microsoft.com/office/drawing/2014/main" id="{3FC2842B-3CE6-4676-9337-ED1AA38517AC}"/>
            </a:ext>
          </a:extLst>
        </xdr:cNvPr>
        <xdr:cNvCxnSpPr/>
      </xdr:nvCxnSpPr>
      <xdr:spPr>
        <a:xfrm flipV="1">
          <a:off x="6972300" y="147988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CAE6A387-14FD-4774-B668-1C092F008DC1}"/>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E8FFD7B8-A5A7-4F84-AD3D-681CBC2FE175}"/>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D62CFB33-AFA1-4C6E-96F2-0B3CBA621B63}"/>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97DD8D1-2CA7-4F6D-81BF-2CB964F429BA}"/>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94124</xdr:rowOff>
    </xdr:from>
    <xdr:ext cx="469744" cy="259045"/>
    <xdr:sp macro="" textlink="">
      <xdr:nvSpPr>
        <xdr:cNvPr id="379" name="n_1mainValue【公営住宅】&#10;一人当たり面積">
          <a:extLst>
            <a:ext uri="{FF2B5EF4-FFF2-40B4-BE49-F238E27FC236}">
              <a16:creationId xmlns:a16="http://schemas.microsoft.com/office/drawing/2014/main" id="{1BED7A22-FB9A-4822-9D83-A203683A4D01}"/>
            </a:ext>
          </a:extLst>
        </xdr:cNvPr>
        <xdr:cNvSpPr txBox="1"/>
      </xdr:nvSpPr>
      <xdr:spPr>
        <a:xfrm>
          <a:off x="9391727"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94887</xdr:rowOff>
    </xdr:from>
    <xdr:ext cx="469744" cy="259045"/>
    <xdr:sp macro="" textlink="">
      <xdr:nvSpPr>
        <xdr:cNvPr id="380" name="n_2mainValue【公営住宅】&#10;一人当たり面積">
          <a:extLst>
            <a:ext uri="{FF2B5EF4-FFF2-40B4-BE49-F238E27FC236}">
              <a16:creationId xmlns:a16="http://schemas.microsoft.com/office/drawing/2014/main" id="{EDC42337-1B1D-438C-96D9-2116A1D40F09}"/>
            </a:ext>
          </a:extLst>
        </xdr:cNvPr>
        <xdr:cNvSpPr txBox="1"/>
      </xdr:nvSpPr>
      <xdr:spPr>
        <a:xfrm>
          <a:off x="8515427" y="1483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96029</xdr:rowOff>
    </xdr:from>
    <xdr:ext cx="469744" cy="259045"/>
    <xdr:sp macro="" textlink="">
      <xdr:nvSpPr>
        <xdr:cNvPr id="381" name="n_3mainValue【公営住宅】&#10;一人当たり面積">
          <a:extLst>
            <a:ext uri="{FF2B5EF4-FFF2-40B4-BE49-F238E27FC236}">
              <a16:creationId xmlns:a16="http://schemas.microsoft.com/office/drawing/2014/main" id="{78493C6E-C538-44D0-92BC-FF2FC192CD82}"/>
            </a:ext>
          </a:extLst>
        </xdr:cNvPr>
        <xdr:cNvSpPr txBox="1"/>
      </xdr:nvSpPr>
      <xdr:spPr>
        <a:xfrm>
          <a:off x="7626427" y="148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96410</xdr:rowOff>
    </xdr:from>
    <xdr:ext cx="469744" cy="259045"/>
    <xdr:sp macro="" textlink="">
      <xdr:nvSpPr>
        <xdr:cNvPr id="382" name="n_4mainValue【公営住宅】&#10;一人当たり面積">
          <a:extLst>
            <a:ext uri="{FF2B5EF4-FFF2-40B4-BE49-F238E27FC236}">
              <a16:creationId xmlns:a16="http://schemas.microsoft.com/office/drawing/2014/main" id="{3B821692-DF48-4638-9008-38CC79EA287D}"/>
            </a:ext>
          </a:extLst>
        </xdr:cNvPr>
        <xdr:cNvSpPr txBox="1"/>
      </xdr:nvSpPr>
      <xdr:spPr>
        <a:xfrm>
          <a:off x="6737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0C59A8D-888F-492F-9D96-EB7DF21B4E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32172B3-9BF5-4A47-B906-71A0079F2E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38E3FD8-DF2B-476A-9FE1-426582C44C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281D051-FF80-4AA3-AC46-3D5237FCA8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F8284C9-E3DB-48DE-86A7-F9791409B1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F9A10F7-4CA9-4996-AF86-D1A716F830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738B801-DC76-4EAB-B37C-41DF526963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483BCBC-850C-4932-9E7B-ECA50ECCB6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9903F8B-FBBA-4951-A059-11FAE588C9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B0F1E89-D0EB-441F-BB40-05C5BBC1DA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8A6794D-C7C4-4E21-B582-8729172414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B73D94CE-A853-48CC-A15D-90436FC3E8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B9EE6E9-4907-484B-9E73-8F835D8220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90F96A69-8E3F-41CA-8799-11B2F2B20C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F61A2F6-C736-450D-949E-E5A9BD2214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5408472-DC84-4F4A-973B-C9D342F4C94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9625BB2-A966-4088-862C-6B7267C7D3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CE28A5A-EEAE-47E4-BEAF-488A065405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DF1BC79-E9EF-4DD1-B1D7-8119920454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AB9647A-C190-4DF1-B88F-453D42A1DC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DD90AFE-A2D0-49C4-BB5D-AE4EE5EE67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C626657-A208-4A85-B224-CA804F8C1C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62A3897-68BF-405F-BA08-8304422C49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55B5CFE-DAA0-4094-8827-BF65733C4D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6249B64-FE7C-4FF8-8270-D224456F4C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AF39122-8927-4A3A-B3EF-239C5C576B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9C40D88-710C-4C03-96E2-5010761413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60E9EE08-13BD-48B1-B583-C03D90705D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DD7DB0A-B38D-4E1C-8256-77C05540AFD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EBC4754-7B81-46FB-B1AA-7C463B65EF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E288C70E-EECF-4E7F-877C-2BB8A62C4E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D9AF3144-2FC0-44F4-9EB2-E9F014F2CE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6A996ED9-B611-47DB-A60E-73888817E6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63BC4F0-BE7C-4F43-9396-B9CDDBF62E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9F082E0B-1B3C-454E-886F-1DA8B1D60B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5E99B81B-8C26-4992-92BB-54D872BAEA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3F078F30-078C-480A-A6B6-30CA3F3D51B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00C5DDE-7A41-4FF4-8C76-AC1CFA220E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5BE5132C-AC56-483B-A7E5-3467B04886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B625841-FAF7-4F75-9432-195E7ACE92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517D77D4-2B01-4459-B96F-E8D60426FA37}"/>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9394218-9D66-492E-9AAE-AFB957D6B5F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DE29775-3211-43BB-B58F-4C7AC541C5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197839BB-486C-4077-8CDA-1267F7EDC74A}"/>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19740F02-FCA3-462F-AE1F-159729488F9B}"/>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328CA04-30F1-4651-A34D-DE2BC44B420B}"/>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AC1DA5A6-C69A-4FAC-95D7-36D549292396}"/>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C3A85ABF-2000-4957-93C3-536AFBF86826}"/>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CE35C6B7-6548-4710-8554-71A5BD7E6F95}"/>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3E70FCE0-1484-4646-B613-B88860EF88FD}"/>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A16B44FD-3133-4856-BE41-B6A9F20DE27D}"/>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035A298-742B-410E-BBF0-E0A4A1EB6A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2EB1773-752E-4441-A765-B84444ED31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35A91E-9A39-4462-9F8A-3B38A3E6F1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3804249-C98A-4467-9901-51471906B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DEE456E-C8C7-49F6-93F0-1B630F6CD4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439" name="楕円 438">
          <a:extLst>
            <a:ext uri="{FF2B5EF4-FFF2-40B4-BE49-F238E27FC236}">
              <a16:creationId xmlns:a16="http://schemas.microsoft.com/office/drawing/2014/main" id="{2E7CB21B-3256-4895-982C-E86F8277B977}"/>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CBCCC3B-FE57-4E4B-B6E8-EA36475D16BA}"/>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441" name="楕円 440">
          <a:extLst>
            <a:ext uri="{FF2B5EF4-FFF2-40B4-BE49-F238E27FC236}">
              <a16:creationId xmlns:a16="http://schemas.microsoft.com/office/drawing/2014/main" id="{AA11C1B7-F81F-48AE-8194-8663226646DE}"/>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0</xdr:rowOff>
    </xdr:to>
    <xdr:cxnSp macro="">
      <xdr:nvCxnSpPr>
        <xdr:cNvPr id="442" name="直線コネクタ 441">
          <a:extLst>
            <a:ext uri="{FF2B5EF4-FFF2-40B4-BE49-F238E27FC236}">
              <a16:creationId xmlns:a16="http://schemas.microsoft.com/office/drawing/2014/main" id="{E5FE1212-A6C6-40CC-AF94-89BCDD240A99}"/>
            </a:ext>
          </a:extLst>
        </xdr:cNvPr>
        <xdr:cNvCxnSpPr/>
      </xdr:nvCxnSpPr>
      <xdr:spPr>
        <a:xfrm>
          <a:off x="15481300" y="6669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43" name="楕円 442">
          <a:extLst>
            <a:ext uri="{FF2B5EF4-FFF2-40B4-BE49-F238E27FC236}">
              <a16:creationId xmlns:a16="http://schemas.microsoft.com/office/drawing/2014/main" id="{1A95310B-D3F9-47FD-860F-A70F0B7819FF}"/>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154305</xdr:rowOff>
    </xdr:to>
    <xdr:cxnSp macro="">
      <xdr:nvCxnSpPr>
        <xdr:cNvPr id="444" name="直線コネクタ 443">
          <a:extLst>
            <a:ext uri="{FF2B5EF4-FFF2-40B4-BE49-F238E27FC236}">
              <a16:creationId xmlns:a16="http://schemas.microsoft.com/office/drawing/2014/main" id="{3AFDDD5C-A0AF-4A29-9C90-43D7E29235BE}"/>
            </a:ext>
          </a:extLst>
        </xdr:cNvPr>
        <xdr:cNvCxnSpPr/>
      </xdr:nvCxnSpPr>
      <xdr:spPr>
        <a:xfrm>
          <a:off x="14592300" y="6648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61595</xdr:rowOff>
    </xdr:from>
    <xdr:to>
      <xdr:col>72</xdr:col>
      <xdr:colOff>38100</xdr:colOff>
      <xdr:row>38</xdr:row>
      <xdr:rowOff>163195</xdr:rowOff>
    </xdr:to>
    <xdr:sp macro="" textlink="">
      <xdr:nvSpPr>
        <xdr:cNvPr id="445" name="楕円 444">
          <a:extLst>
            <a:ext uri="{FF2B5EF4-FFF2-40B4-BE49-F238E27FC236}">
              <a16:creationId xmlns:a16="http://schemas.microsoft.com/office/drawing/2014/main" id="{5F782CFB-CA70-434C-A571-BF3F849E8982}"/>
            </a:ext>
          </a:extLst>
        </xdr:cNvPr>
        <xdr:cNvSpPr/>
      </xdr:nvSpPr>
      <xdr:spPr>
        <a:xfrm>
          <a:off x="1365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112395</xdr:rowOff>
    </xdr:from>
    <xdr:to>
      <xdr:col>76</xdr:col>
      <xdr:colOff>114300</xdr:colOff>
      <xdr:row>38</xdr:row>
      <xdr:rowOff>133350</xdr:rowOff>
    </xdr:to>
    <xdr:cxnSp macro="">
      <xdr:nvCxnSpPr>
        <xdr:cNvPr id="446" name="直線コネクタ 445">
          <a:extLst>
            <a:ext uri="{FF2B5EF4-FFF2-40B4-BE49-F238E27FC236}">
              <a16:creationId xmlns:a16="http://schemas.microsoft.com/office/drawing/2014/main" id="{F8A8747D-2230-4C2D-8D60-042B0E9F3464}"/>
            </a:ext>
          </a:extLst>
        </xdr:cNvPr>
        <xdr:cNvCxnSpPr/>
      </xdr:nvCxnSpPr>
      <xdr:spPr>
        <a:xfrm>
          <a:off x="13703300" y="6627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447" name="楕円 446">
          <a:extLst>
            <a:ext uri="{FF2B5EF4-FFF2-40B4-BE49-F238E27FC236}">
              <a16:creationId xmlns:a16="http://schemas.microsoft.com/office/drawing/2014/main" id="{13A30972-260F-4E86-90F9-55C462FB1593}"/>
            </a:ext>
          </a:extLst>
        </xdr:cNvPr>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62865</xdr:rowOff>
    </xdr:from>
    <xdr:to>
      <xdr:col>71</xdr:col>
      <xdr:colOff>177800</xdr:colOff>
      <xdr:row>38</xdr:row>
      <xdr:rowOff>112395</xdr:rowOff>
    </xdr:to>
    <xdr:cxnSp macro="">
      <xdr:nvCxnSpPr>
        <xdr:cNvPr id="448" name="直線コネクタ 447">
          <a:extLst>
            <a:ext uri="{FF2B5EF4-FFF2-40B4-BE49-F238E27FC236}">
              <a16:creationId xmlns:a16="http://schemas.microsoft.com/office/drawing/2014/main" id="{E00642BF-9493-4C46-8F17-E107C32B0B87}"/>
            </a:ext>
          </a:extLst>
        </xdr:cNvPr>
        <xdr:cNvCxnSpPr/>
      </xdr:nvCxnSpPr>
      <xdr:spPr>
        <a:xfrm>
          <a:off x="12814300" y="6577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447A8F8A-6E11-43EA-9D5B-3CB211601565}"/>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8F8E927-005A-4EE7-84D5-7660CBE7C40A}"/>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39CFF796-3F09-419B-AA0B-4BA2FF58E86E}"/>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A3E53EA0-1F12-43C6-B776-8B859ECB964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A7836F7-A28C-4ED8-8F4B-7EC65F1C8D73}"/>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3EC7D270-4589-415B-8EBA-D5531F5D08B2}"/>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FB9D36E-47E8-4687-9A69-471636104AC5}"/>
            </a:ext>
          </a:extLst>
        </xdr:cNvPr>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71999D2F-20CC-4DD0-A1E7-7D7258EF3694}"/>
            </a:ext>
          </a:extLst>
        </xdr:cNvPr>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99A45C9F-B7E7-4E4D-B4A8-9A1F459CA0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6208431-2D0C-4C95-8AF0-B7E6718586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3522FAD-7C2B-440D-8F16-C342FC9AAA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DB771AB9-0E89-4074-BF1D-40EA7ED035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21FD62AE-3FD8-4317-B5A6-DE5BD7AA34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D1BF67A9-A411-45B2-A7A8-DC3158733B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8DB57ECE-E800-4FD1-9E83-08228BF1B3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86EE0E91-07EE-4E93-8F75-CE95441842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98D1AC2D-0BB8-4B1E-A909-A69A499F00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B06AEDCE-30AF-46BB-9F2A-FD291A9EFA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4C97DE4F-D301-43E7-9AA3-38107D6DF4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99799DA-CC3A-4618-BDF8-F0B8D7AD95B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99B0B44B-9693-4D1C-8753-D8D9488F08C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C25C819-26CC-413A-8D35-0366CF9E26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F3823D2F-494C-46CF-9995-6260CB49C1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B646607D-ABA4-41B1-9BFF-29467F4EE77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8C720BA3-CA78-4502-B3C3-9A9E2A4A779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2BF9D2CF-6019-4CD1-B8FA-382D721467A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F7E64DBF-4621-477C-A5AE-552EA12D15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BE8AFF89-9B6A-4AE3-8AC5-A5AF90008CD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DA4BE724-6DE3-4F63-8582-D53551C364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BBAD1F8F-A5A0-46DE-8D30-68BD002F7E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84D2CB84-8520-476F-8A0E-B8B4F02B03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DFA6558F-30D9-4E73-9E5D-49B8CF8B4AD8}"/>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2EE5D75E-F088-4CE3-91FC-9DB220C0FA9C}"/>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5495D5D-06A2-45F7-A35C-A5E93D41FDFF}"/>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A97E6CD8-CF80-4216-8DB2-0877602483D1}"/>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FCFE9AE9-E543-411A-85CF-E0840530FAAE}"/>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9B9C5135-6CFD-4A43-B10F-F8E8CF3E636E}"/>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9D3BFFDC-3BB9-4036-9477-AB8D4CB5D96D}"/>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82FFBEC6-E1F0-4A0E-AB70-05F3263B4BC8}"/>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7A61203D-6812-4DBE-8C15-C01F3609C381}"/>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C3774088-5247-4FC3-B7BC-95FA5C04EC7A}"/>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CD7581BA-58DD-4D02-9705-3BDB1E6C8814}"/>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0F1F268-60EF-4E64-A15A-BADAE07FA4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C8EFEB5-C237-487F-9E7C-99CF7C8596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1539D6C-F2AC-42A5-99D0-468C8562EE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330B39C-6404-40D2-831C-84496C8E3F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9DCAD96-6E0C-4F37-BA16-87C2CC7297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496" name="楕円 495">
          <a:extLst>
            <a:ext uri="{FF2B5EF4-FFF2-40B4-BE49-F238E27FC236}">
              <a16:creationId xmlns:a16="http://schemas.microsoft.com/office/drawing/2014/main" id="{1CE483B8-AE88-4D11-8980-B79635539F59}"/>
            </a:ext>
          </a:extLst>
        </xdr:cNvPr>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E30391E3-4308-48FB-BFED-466598194B8E}"/>
            </a:ext>
          </a:extLst>
        </xdr:cNvPr>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44450</xdr:rowOff>
    </xdr:from>
    <xdr:to>
      <xdr:col>112</xdr:col>
      <xdr:colOff>38100</xdr:colOff>
      <xdr:row>40</xdr:row>
      <xdr:rowOff>146050</xdr:rowOff>
    </xdr:to>
    <xdr:sp macro="" textlink="">
      <xdr:nvSpPr>
        <xdr:cNvPr id="498" name="楕円 497">
          <a:extLst>
            <a:ext uri="{FF2B5EF4-FFF2-40B4-BE49-F238E27FC236}">
              <a16:creationId xmlns:a16="http://schemas.microsoft.com/office/drawing/2014/main" id="{42E941AF-768F-4C88-A282-23115A6871A9}"/>
            </a:ext>
          </a:extLst>
        </xdr:cNvPr>
        <xdr:cNvSpPr/>
      </xdr:nvSpPr>
      <xdr:spPr>
        <a:xfrm>
          <a:off x="2127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95250</xdr:rowOff>
    </xdr:from>
    <xdr:to>
      <xdr:col>116</xdr:col>
      <xdr:colOff>63500</xdr:colOff>
      <xdr:row>40</xdr:row>
      <xdr:rowOff>118110</xdr:rowOff>
    </xdr:to>
    <xdr:cxnSp macro="">
      <xdr:nvCxnSpPr>
        <xdr:cNvPr id="499" name="直線コネクタ 498">
          <a:extLst>
            <a:ext uri="{FF2B5EF4-FFF2-40B4-BE49-F238E27FC236}">
              <a16:creationId xmlns:a16="http://schemas.microsoft.com/office/drawing/2014/main" id="{3ABA6AD6-86CA-45C3-A193-CA5156D844C0}"/>
            </a:ext>
          </a:extLst>
        </xdr:cNvPr>
        <xdr:cNvCxnSpPr/>
      </xdr:nvCxnSpPr>
      <xdr:spPr>
        <a:xfrm>
          <a:off x="21323300" y="69532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500" name="楕円 499">
          <a:extLst>
            <a:ext uri="{FF2B5EF4-FFF2-40B4-BE49-F238E27FC236}">
              <a16:creationId xmlns:a16="http://schemas.microsoft.com/office/drawing/2014/main" id="{C012039C-A0D9-4151-B2BF-E93AD77A05C5}"/>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95250</xdr:rowOff>
    </xdr:from>
    <xdr:to>
      <xdr:col>111</xdr:col>
      <xdr:colOff>177800</xdr:colOff>
      <xdr:row>40</xdr:row>
      <xdr:rowOff>99060</xdr:rowOff>
    </xdr:to>
    <xdr:cxnSp macro="">
      <xdr:nvCxnSpPr>
        <xdr:cNvPr id="501" name="直線コネクタ 500">
          <a:extLst>
            <a:ext uri="{FF2B5EF4-FFF2-40B4-BE49-F238E27FC236}">
              <a16:creationId xmlns:a16="http://schemas.microsoft.com/office/drawing/2014/main" id="{08592148-499C-4EB4-930A-F0A127608ED7}"/>
            </a:ext>
          </a:extLst>
        </xdr:cNvPr>
        <xdr:cNvCxnSpPr/>
      </xdr:nvCxnSpPr>
      <xdr:spPr>
        <a:xfrm flipV="1">
          <a:off x="20434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50165</xdr:rowOff>
    </xdr:from>
    <xdr:to>
      <xdr:col>102</xdr:col>
      <xdr:colOff>165100</xdr:colOff>
      <xdr:row>40</xdr:row>
      <xdr:rowOff>151765</xdr:rowOff>
    </xdr:to>
    <xdr:sp macro="" textlink="">
      <xdr:nvSpPr>
        <xdr:cNvPr id="502" name="楕円 501">
          <a:extLst>
            <a:ext uri="{FF2B5EF4-FFF2-40B4-BE49-F238E27FC236}">
              <a16:creationId xmlns:a16="http://schemas.microsoft.com/office/drawing/2014/main" id="{1C457E70-E87B-4918-ABE0-190998749081}"/>
            </a:ext>
          </a:extLst>
        </xdr:cNvPr>
        <xdr:cNvSpPr/>
      </xdr:nvSpPr>
      <xdr:spPr>
        <a:xfrm>
          <a:off x="19494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100965</xdr:rowOff>
    </xdr:to>
    <xdr:cxnSp macro="">
      <xdr:nvCxnSpPr>
        <xdr:cNvPr id="503" name="直線コネクタ 502">
          <a:extLst>
            <a:ext uri="{FF2B5EF4-FFF2-40B4-BE49-F238E27FC236}">
              <a16:creationId xmlns:a16="http://schemas.microsoft.com/office/drawing/2014/main" id="{AB86B25D-DB3B-4B26-8F96-2452C9A2BC10}"/>
            </a:ext>
          </a:extLst>
        </xdr:cNvPr>
        <xdr:cNvCxnSpPr/>
      </xdr:nvCxnSpPr>
      <xdr:spPr>
        <a:xfrm flipV="1">
          <a:off x="19545300" y="695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52070</xdr:rowOff>
    </xdr:from>
    <xdr:to>
      <xdr:col>98</xdr:col>
      <xdr:colOff>38100</xdr:colOff>
      <xdr:row>40</xdr:row>
      <xdr:rowOff>153670</xdr:rowOff>
    </xdr:to>
    <xdr:sp macro="" textlink="">
      <xdr:nvSpPr>
        <xdr:cNvPr id="504" name="楕円 503">
          <a:extLst>
            <a:ext uri="{FF2B5EF4-FFF2-40B4-BE49-F238E27FC236}">
              <a16:creationId xmlns:a16="http://schemas.microsoft.com/office/drawing/2014/main" id="{21909528-8E5E-487E-9B32-60CCF678C7F0}"/>
            </a:ext>
          </a:extLst>
        </xdr:cNvPr>
        <xdr:cNvSpPr/>
      </xdr:nvSpPr>
      <xdr:spPr>
        <a:xfrm>
          <a:off x="1860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100965</xdr:rowOff>
    </xdr:from>
    <xdr:to>
      <xdr:col>102</xdr:col>
      <xdr:colOff>114300</xdr:colOff>
      <xdr:row>40</xdr:row>
      <xdr:rowOff>102870</xdr:rowOff>
    </xdr:to>
    <xdr:cxnSp macro="">
      <xdr:nvCxnSpPr>
        <xdr:cNvPr id="505" name="直線コネクタ 504">
          <a:extLst>
            <a:ext uri="{FF2B5EF4-FFF2-40B4-BE49-F238E27FC236}">
              <a16:creationId xmlns:a16="http://schemas.microsoft.com/office/drawing/2014/main" id="{66A59EB7-C07D-4288-93E1-C17F1A4062DC}"/>
            </a:ext>
          </a:extLst>
        </xdr:cNvPr>
        <xdr:cNvCxnSpPr/>
      </xdr:nvCxnSpPr>
      <xdr:spPr>
        <a:xfrm flipV="1">
          <a:off x="18656300" y="695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EE85E8E6-D34B-44E4-8C7C-AB00C743B943}"/>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619BC7B-6EED-4292-81AE-9188804EE997}"/>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878A32E9-95AD-40D0-8C98-27C45BCB46ED}"/>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149A73E8-998E-4008-AA77-0C23B32B18D9}"/>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137177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BFBE1C46-747E-4529-9ABF-2168A2043B56}"/>
            </a:ext>
          </a:extLst>
        </xdr:cNvPr>
        <xdr:cNvSpPr txBox="1"/>
      </xdr:nvSpPr>
      <xdr:spPr>
        <a:xfrm>
          <a:off x="21075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F1B482C5-29B6-4B95-BE91-7E86C95130A8}"/>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142892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7CC9E534-5541-488A-A85D-8FC62051C8E5}"/>
            </a:ext>
          </a:extLst>
        </xdr:cNvPr>
        <xdr:cNvSpPr txBox="1"/>
      </xdr:nvSpPr>
      <xdr:spPr>
        <a:xfrm>
          <a:off x="19310427"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144797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D528FA45-9FDF-467E-9C4B-4F2A68AFEB3E}"/>
            </a:ext>
          </a:extLst>
        </xdr:cNvPr>
        <xdr:cNvSpPr txBox="1"/>
      </xdr:nvSpPr>
      <xdr:spPr>
        <a:xfrm>
          <a:off x="18421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E39D2C44-354D-42CA-BF14-E0082F9195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F044AEAD-3592-4935-B2D0-1CC71C0313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F3C0CBB1-0EAF-4941-BB38-63379E6113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C753289-8AD5-45A2-9F7E-CF99429C46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AF86E765-7A71-4BAD-957A-62063BD46F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6CD5CFBA-1674-4982-A91E-3F8F11A50C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2205770B-CC38-4236-A6EF-5CD5ED9321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A277199-E587-44C9-AF76-0FE2608213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67A276E-7FC8-4794-A609-EC20647AA1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9B548E7F-BB60-4DF5-8B7F-E59FDADE8B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3E1ED6F-8C01-4386-B3ED-6DDB6E6F42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95C71FA8-83F9-4CDF-AC50-428E572E0E5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B7915E83-6094-45E1-9E63-248C24B08D1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CC1F7D51-B753-4F4F-B820-D143756F308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F0A2C3CD-B3C8-44ED-A2EE-C10FDF03D94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4A531964-EC2B-4AD6-9031-745EAED835E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DADD9AAA-6D72-43ED-81AF-AC9A0FB0F82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EC6838A2-F2B5-437A-9628-D600BF90C65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1095B069-7B57-45C4-A86B-4C83D3FE03B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FAAD0BC-6357-4E81-922D-C242AEA6F1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ACA20B8B-832F-4D93-873B-A3D6ECD7C88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C468C5C-FF68-4CDA-896B-34BB76E4E9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95817522-B8BC-49D3-B0A9-7E3D5022F506}"/>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6BFCCA36-9841-47DC-A205-1E20E556FFE1}"/>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E20ACA1B-5ABD-440E-8B24-1DDBC63A44E1}"/>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AE55A7A-CCC8-45C6-B128-5C6C6EBEAD0A}"/>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149FA7DC-D98C-498A-9E8E-2BADDF7D167C}"/>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2188361-AAB6-4DAF-AC67-A40EA2608DBF}"/>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443303EE-FBF5-4AA9-B11F-078FE4EEE7CE}"/>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6AC0A53C-3DB5-4F1A-A238-B47CE8948B47}"/>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BEF07D1E-B58B-4247-8C5C-0A5632EE8AAD}"/>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5DE08A45-74F7-4879-B7BD-C7ED565CAEFF}"/>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64E70D48-7CD5-4944-8AB8-0B19444F80E5}"/>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5572C5-2D7A-40A1-9AC9-2A31227DDC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E77FA95-E25A-4270-9156-B362717C87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D4A46BE-272F-4832-BD27-02179FB101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C1999BD-F81E-407C-98C2-2684B235BB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602DA26-6510-4F3C-8EC0-7B8C60EE81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72644</xdr:rowOff>
    </xdr:from>
    <xdr:to>
      <xdr:col>85</xdr:col>
      <xdr:colOff>177800</xdr:colOff>
      <xdr:row>59</xdr:row>
      <xdr:rowOff>2794</xdr:rowOff>
    </xdr:to>
    <xdr:sp macro="" textlink="">
      <xdr:nvSpPr>
        <xdr:cNvPr id="552" name="楕円 551">
          <a:extLst>
            <a:ext uri="{FF2B5EF4-FFF2-40B4-BE49-F238E27FC236}">
              <a16:creationId xmlns:a16="http://schemas.microsoft.com/office/drawing/2014/main" id="{CA92468C-0F39-4335-87AA-F2885D22626A}"/>
            </a:ext>
          </a:extLst>
        </xdr:cNvPr>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95521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50AB68F-0905-476B-86DF-C2CBDB2F119E}"/>
            </a:ext>
          </a:extLst>
        </xdr:cNvPr>
        <xdr:cNvSpPr txBox="1"/>
      </xdr:nvSpPr>
      <xdr:spPr>
        <a:xfrm>
          <a:off x="16357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554" name="楕円 553">
          <a:extLst>
            <a:ext uri="{FF2B5EF4-FFF2-40B4-BE49-F238E27FC236}">
              <a16:creationId xmlns:a16="http://schemas.microsoft.com/office/drawing/2014/main" id="{8FF69883-4E1D-43ED-B679-26090818C008}"/>
            </a:ext>
          </a:extLst>
        </xdr:cNvPr>
        <xdr:cNvSpPr/>
      </xdr:nvSpPr>
      <xdr:spPr>
        <a:xfrm>
          <a:off x="15430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66294</xdr:rowOff>
    </xdr:from>
    <xdr:to>
      <xdr:col>85</xdr:col>
      <xdr:colOff>127000</xdr:colOff>
      <xdr:row>58</xdr:row>
      <xdr:rowOff>123444</xdr:rowOff>
    </xdr:to>
    <xdr:cxnSp macro="">
      <xdr:nvCxnSpPr>
        <xdr:cNvPr id="555" name="直線コネクタ 554">
          <a:extLst>
            <a:ext uri="{FF2B5EF4-FFF2-40B4-BE49-F238E27FC236}">
              <a16:creationId xmlns:a16="http://schemas.microsoft.com/office/drawing/2014/main" id="{8705D8EF-B163-478B-94F7-B107B4325CEA}"/>
            </a:ext>
          </a:extLst>
        </xdr:cNvPr>
        <xdr:cNvCxnSpPr/>
      </xdr:nvCxnSpPr>
      <xdr:spPr>
        <a:xfrm>
          <a:off x="15481300" y="1001039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125222</xdr:rowOff>
    </xdr:from>
    <xdr:to>
      <xdr:col>76</xdr:col>
      <xdr:colOff>165100</xdr:colOff>
      <xdr:row>58</xdr:row>
      <xdr:rowOff>55372</xdr:rowOff>
    </xdr:to>
    <xdr:sp macro="" textlink="">
      <xdr:nvSpPr>
        <xdr:cNvPr id="556" name="楕円 555">
          <a:extLst>
            <a:ext uri="{FF2B5EF4-FFF2-40B4-BE49-F238E27FC236}">
              <a16:creationId xmlns:a16="http://schemas.microsoft.com/office/drawing/2014/main" id="{42F8FF40-A1CF-4DDD-A02D-5AFE8C15BFBB}"/>
            </a:ext>
          </a:extLst>
        </xdr:cNvPr>
        <xdr:cNvSpPr/>
      </xdr:nvSpPr>
      <xdr:spPr>
        <a:xfrm>
          <a:off x="14541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xdr:rowOff>
    </xdr:from>
    <xdr:to>
      <xdr:col>81</xdr:col>
      <xdr:colOff>50800</xdr:colOff>
      <xdr:row>58</xdr:row>
      <xdr:rowOff>66294</xdr:rowOff>
    </xdr:to>
    <xdr:cxnSp macro="">
      <xdr:nvCxnSpPr>
        <xdr:cNvPr id="557" name="直線コネクタ 556">
          <a:extLst>
            <a:ext uri="{FF2B5EF4-FFF2-40B4-BE49-F238E27FC236}">
              <a16:creationId xmlns:a16="http://schemas.microsoft.com/office/drawing/2014/main" id="{CF6A11B5-C6AB-485B-B5B0-26911C87F9FB}"/>
            </a:ext>
          </a:extLst>
        </xdr:cNvPr>
        <xdr:cNvCxnSpPr/>
      </xdr:nvCxnSpPr>
      <xdr:spPr>
        <a:xfrm>
          <a:off x="14592300" y="99486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63500</xdr:rowOff>
    </xdr:from>
    <xdr:to>
      <xdr:col>72</xdr:col>
      <xdr:colOff>38100</xdr:colOff>
      <xdr:row>57</xdr:row>
      <xdr:rowOff>165100</xdr:rowOff>
    </xdr:to>
    <xdr:sp macro="" textlink="">
      <xdr:nvSpPr>
        <xdr:cNvPr id="558" name="楕円 557">
          <a:extLst>
            <a:ext uri="{FF2B5EF4-FFF2-40B4-BE49-F238E27FC236}">
              <a16:creationId xmlns:a16="http://schemas.microsoft.com/office/drawing/2014/main" id="{7DF04D0A-B69A-4277-A686-E3381079F4A3}"/>
            </a:ext>
          </a:extLst>
        </xdr:cNvPr>
        <xdr:cNvSpPr/>
      </xdr:nvSpPr>
      <xdr:spPr>
        <a:xfrm>
          <a:off x="1365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114300</xdr:rowOff>
    </xdr:from>
    <xdr:to>
      <xdr:col>76</xdr:col>
      <xdr:colOff>114300</xdr:colOff>
      <xdr:row>58</xdr:row>
      <xdr:rowOff>4572</xdr:rowOff>
    </xdr:to>
    <xdr:cxnSp macro="">
      <xdr:nvCxnSpPr>
        <xdr:cNvPr id="559" name="直線コネクタ 558">
          <a:extLst>
            <a:ext uri="{FF2B5EF4-FFF2-40B4-BE49-F238E27FC236}">
              <a16:creationId xmlns:a16="http://schemas.microsoft.com/office/drawing/2014/main" id="{72664301-F1EF-40D0-AD04-2168A7EA2D73}"/>
            </a:ext>
          </a:extLst>
        </xdr:cNvPr>
        <xdr:cNvCxnSpPr/>
      </xdr:nvCxnSpPr>
      <xdr:spPr>
        <a:xfrm>
          <a:off x="13703300" y="988695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xdr:rowOff>
    </xdr:from>
    <xdr:to>
      <xdr:col>67</xdr:col>
      <xdr:colOff>101600</xdr:colOff>
      <xdr:row>57</xdr:row>
      <xdr:rowOff>103378</xdr:rowOff>
    </xdr:to>
    <xdr:sp macro="" textlink="">
      <xdr:nvSpPr>
        <xdr:cNvPr id="560" name="楕円 559">
          <a:extLst>
            <a:ext uri="{FF2B5EF4-FFF2-40B4-BE49-F238E27FC236}">
              <a16:creationId xmlns:a16="http://schemas.microsoft.com/office/drawing/2014/main" id="{233E6534-14A6-4695-9D19-F6956D2E039C}"/>
            </a:ext>
          </a:extLst>
        </xdr:cNvPr>
        <xdr:cNvSpPr/>
      </xdr:nvSpPr>
      <xdr:spPr>
        <a:xfrm>
          <a:off x="12763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52578</xdr:rowOff>
    </xdr:from>
    <xdr:to>
      <xdr:col>71</xdr:col>
      <xdr:colOff>177800</xdr:colOff>
      <xdr:row>57</xdr:row>
      <xdr:rowOff>114300</xdr:rowOff>
    </xdr:to>
    <xdr:cxnSp macro="">
      <xdr:nvCxnSpPr>
        <xdr:cNvPr id="561" name="直線コネクタ 560">
          <a:extLst>
            <a:ext uri="{FF2B5EF4-FFF2-40B4-BE49-F238E27FC236}">
              <a16:creationId xmlns:a16="http://schemas.microsoft.com/office/drawing/2014/main" id="{13C784EC-3DF5-4CB0-BA32-C0F558366A47}"/>
            </a:ext>
          </a:extLst>
        </xdr:cNvPr>
        <xdr:cNvCxnSpPr/>
      </xdr:nvCxnSpPr>
      <xdr:spPr>
        <a:xfrm>
          <a:off x="12814300" y="982522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E2C102D4-A7BF-4317-A6AA-FB798EE8BFF3}"/>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904DF0F2-011E-448E-825E-8CEF801C746E}"/>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1F96BA94-EC53-41FD-AE28-BF3287E9B028}"/>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B7B0A335-8241-4233-8921-83B3897F0CF9}"/>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566" name="n_1mainValue【学校施設】&#10;有形固定資産減価償却率">
          <a:extLst>
            <a:ext uri="{FF2B5EF4-FFF2-40B4-BE49-F238E27FC236}">
              <a16:creationId xmlns:a16="http://schemas.microsoft.com/office/drawing/2014/main" id="{9B7663CE-F961-42F2-9A11-57ECA38A4EAE}"/>
            </a:ext>
          </a:extLst>
        </xdr:cNvPr>
        <xdr:cNvSpPr txBox="1"/>
      </xdr:nvSpPr>
      <xdr:spPr>
        <a:xfrm>
          <a:off x="15266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71899</xdr:rowOff>
    </xdr:from>
    <xdr:ext cx="405111" cy="259045"/>
    <xdr:sp macro="" textlink="">
      <xdr:nvSpPr>
        <xdr:cNvPr id="567" name="n_2mainValue【学校施設】&#10;有形固定資産減価償却率">
          <a:extLst>
            <a:ext uri="{FF2B5EF4-FFF2-40B4-BE49-F238E27FC236}">
              <a16:creationId xmlns:a16="http://schemas.microsoft.com/office/drawing/2014/main" id="{F1E6C53F-D865-4788-A4F7-62ED6B014C80}"/>
            </a:ext>
          </a:extLst>
        </xdr:cNvPr>
        <xdr:cNvSpPr txBox="1"/>
      </xdr:nvSpPr>
      <xdr:spPr>
        <a:xfrm>
          <a:off x="14389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10177</xdr:rowOff>
    </xdr:from>
    <xdr:ext cx="405111" cy="259045"/>
    <xdr:sp macro="" textlink="">
      <xdr:nvSpPr>
        <xdr:cNvPr id="568" name="n_3mainValue【学校施設】&#10;有形固定資産減価償却率">
          <a:extLst>
            <a:ext uri="{FF2B5EF4-FFF2-40B4-BE49-F238E27FC236}">
              <a16:creationId xmlns:a16="http://schemas.microsoft.com/office/drawing/2014/main" id="{70154EB0-9B80-4863-957C-69E92D08D022}"/>
            </a:ext>
          </a:extLst>
        </xdr:cNvPr>
        <xdr:cNvSpPr txBox="1"/>
      </xdr:nvSpPr>
      <xdr:spPr>
        <a:xfrm>
          <a:off x="13500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119905</xdr:rowOff>
    </xdr:from>
    <xdr:ext cx="405111" cy="259045"/>
    <xdr:sp macro="" textlink="">
      <xdr:nvSpPr>
        <xdr:cNvPr id="569" name="n_4mainValue【学校施設】&#10;有形固定資産減価償却率">
          <a:extLst>
            <a:ext uri="{FF2B5EF4-FFF2-40B4-BE49-F238E27FC236}">
              <a16:creationId xmlns:a16="http://schemas.microsoft.com/office/drawing/2014/main" id="{12FB3CA9-6C90-41EF-9295-7B736230C12D}"/>
            </a:ext>
          </a:extLst>
        </xdr:cNvPr>
        <xdr:cNvSpPr txBox="1"/>
      </xdr:nvSpPr>
      <xdr:spPr>
        <a:xfrm>
          <a:off x="12611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B8CAF05-6F98-4E53-977C-28231AD67D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FA4EE89-D3C7-421F-8557-3958CE0A11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EC48EC1-9CB1-4C44-B9D8-04C84A5EC6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7B6EC8C-83DD-4F53-8B3D-553A4697BA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3C76890-C952-4644-9A8B-9D4838514E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309C0E2-328E-4E1B-AFCE-C51870E3E3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3FB40FC-D13E-4ECB-A1D9-BAF73C1164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6CD6E0E-8D9F-418D-A7CF-6E58746D95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89ACAC0-B2CA-48B2-8134-30CD87006D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996EDEA-1403-47B2-9C4F-0BD25F17F8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0C12DF8-1026-444B-B411-8F13681533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BB226A9-938F-4B87-8806-ADAC1B99B8C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F08B9DE1-88BE-48E0-9DD4-B9231C6E9A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AFCC2CF0-EB6B-4E69-9DCA-9BA5BD221D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89746F0-C473-42AB-8AA2-494139CD72E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9E27B1D8-9201-4B0C-AD81-28439FE1C1C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20C2ACF5-2223-4511-AA97-55C30E5FE9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15FDC74-26B4-432D-8060-B1284D4AB7C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C55393B-5582-499D-9BB9-8E37203D5DB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2D2C737-F855-4F79-8380-418C0DBBCE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E8B878E-F202-4B19-9EAC-D5B2ABA2250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FBDEE0F-3632-4BC5-A523-26D71758DB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DD17CB7C-4D50-4567-A28C-3D0965AEEA41}"/>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ACF80739-F539-4483-B68C-CA70FDD39E0D}"/>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BDD4E4E3-523E-48F8-AE89-80930FC2EAF4}"/>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2AF971AC-54C8-403F-8197-81E57BE6BB93}"/>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7DE25B83-2F98-4210-AF40-AC7DAE36D25C}"/>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D6E47C7D-748D-4045-9929-84F8253FFCFA}"/>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4186F2E1-9EDC-4C7F-B2B4-7878E697CBC6}"/>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F1D585D2-4937-454A-A84D-D6671800C799}"/>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2540891D-D650-4616-B23B-8A32C9CC33B2}"/>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AE6D6EE6-6B7B-464A-954C-C0C2B852CBA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7B18B9C0-8F05-43F0-8E0F-5F59C94FE353}"/>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776DF9-E543-4859-A7AB-E199956AE8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CC4976D-F8A8-43FD-B8A0-924DC81414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411D79A-FFC0-4F7E-B01B-83B793EE59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4F63E6A-4016-4D3A-9E02-4344E1B76A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4128EF4-FC5F-4DEC-9D07-CCB6C9F1170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76302</xdr:rowOff>
    </xdr:from>
    <xdr:to>
      <xdr:col>116</xdr:col>
      <xdr:colOff>114300</xdr:colOff>
      <xdr:row>61</xdr:row>
      <xdr:rowOff>6452</xdr:rowOff>
    </xdr:to>
    <xdr:sp macro="" textlink="">
      <xdr:nvSpPr>
        <xdr:cNvPr id="608" name="楕円 607">
          <a:extLst>
            <a:ext uri="{FF2B5EF4-FFF2-40B4-BE49-F238E27FC236}">
              <a16:creationId xmlns:a16="http://schemas.microsoft.com/office/drawing/2014/main" id="{8E4796EE-8531-4EC7-8F94-720B935CB80B}"/>
            </a:ext>
          </a:extLst>
        </xdr:cNvPr>
        <xdr:cNvSpPr/>
      </xdr:nvSpPr>
      <xdr:spPr>
        <a:xfrm>
          <a:off x="22110700" y="103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99179</xdr:rowOff>
    </xdr:from>
    <xdr:ext cx="469744" cy="259045"/>
    <xdr:sp macro="" textlink="">
      <xdr:nvSpPr>
        <xdr:cNvPr id="609" name="【学校施設】&#10;一人当たり面積該当値テキスト">
          <a:extLst>
            <a:ext uri="{FF2B5EF4-FFF2-40B4-BE49-F238E27FC236}">
              <a16:creationId xmlns:a16="http://schemas.microsoft.com/office/drawing/2014/main" id="{B86BED7B-7D99-4294-A78A-A894F10AFA67}"/>
            </a:ext>
          </a:extLst>
        </xdr:cNvPr>
        <xdr:cNvSpPr txBox="1"/>
      </xdr:nvSpPr>
      <xdr:spPr>
        <a:xfrm>
          <a:off x="22199600" y="10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88188</xdr:rowOff>
    </xdr:from>
    <xdr:to>
      <xdr:col>112</xdr:col>
      <xdr:colOff>38100</xdr:colOff>
      <xdr:row>61</xdr:row>
      <xdr:rowOff>18338</xdr:rowOff>
    </xdr:to>
    <xdr:sp macro="" textlink="">
      <xdr:nvSpPr>
        <xdr:cNvPr id="610" name="楕円 609">
          <a:extLst>
            <a:ext uri="{FF2B5EF4-FFF2-40B4-BE49-F238E27FC236}">
              <a16:creationId xmlns:a16="http://schemas.microsoft.com/office/drawing/2014/main" id="{675B9801-3B5C-478F-A88E-AC8031E3EAA3}"/>
            </a:ext>
          </a:extLst>
        </xdr:cNvPr>
        <xdr:cNvSpPr/>
      </xdr:nvSpPr>
      <xdr:spPr>
        <a:xfrm>
          <a:off x="21272500" y="10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127102</xdr:rowOff>
    </xdr:from>
    <xdr:to>
      <xdr:col>116</xdr:col>
      <xdr:colOff>63500</xdr:colOff>
      <xdr:row>60</xdr:row>
      <xdr:rowOff>138988</xdr:rowOff>
    </xdr:to>
    <xdr:cxnSp macro="">
      <xdr:nvCxnSpPr>
        <xdr:cNvPr id="611" name="直線コネクタ 610">
          <a:extLst>
            <a:ext uri="{FF2B5EF4-FFF2-40B4-BE49-F238E27FC236}">
              <a16:creationId xmlns:a16="http://schemas.microsoft.com/office/drawing/2014/main" id="{F7EA4EF4-5BCB-43DB-AC8A-57606208CAE9}"/>
            </a:ext>
          </a:extLst>
        </xdr:cNvPr>
        <xdr:cNvCxnSpPr/>
      </xdr:nvCxnSpPr>
      <xdr:spPr>
        <a:xfrm flipV="1">
          <a:off x="21323300" y="1041410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100076</xdr:rowOff>
    </xdr:from>
    <xdr:to>
      <xdr:col>107</xdr:col>
      <xdr:colOff>101600</xdr:colOff>
      <xdr:row>61</xdr:row>
      <xdr:rowOff>30226</xdr:rowOff>
    </xdr:to>
    <xdr:sp macro="" textlink="">
      <xdr:nvSpPr>
        <xdr:cNvPr id="612" name="楕円 611">
          <a:extLst>
            <a:ext uri="{FF2B5EF4-FFF2-40B4-BE49-F238E27FC236}">
              <a16:creationId xmlns:a16="http://schemas.microsoft.com/office/drawing/2014/main" id="{EEDDC6D7-ED30-4111-AD00-97EC5CFFDEBA}"/>
            </a:ext>
          </a:extLst>
        </xdr:cNvPr>
        <xdr:cNvSpPr/>
      </xdr:nvSpPr>
      <xdr:spPr>
        <a:xfrm>
          <a:off x="2038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138988</xdr:rowOff>
    </xdr:from>
    <xdr:to>
      <xdr:col>111</xdr:col>
      <xdr:colOff>177800</xdr:colOff>
      <xdr:row>60</xdr:row>
      <xdr:rowOff>150876</xdr:rowOff>
    </xdr:to>
    <xdr:cxnSp macro="">
      <xdr:nvCxnSpPr>
        <xdr:cNvPr id="613" name="直線コネクタ 612">
          <a:extLst>
            <a:ext uri="{FF2B5EF4-FFF2-40B4-BE49-F238E27FC236}">
              <a16:creationId xmlns:a16="http://schemas.microsoft.com/office/drawing/2014/main" id="{5E85EFFF-9D85-4813-A108-1569D072AB77}"/>
            </a:ext>
          </a:extLst>
        </xdr:cNvPr>
        <xdr:cNvCxnSpPr/>
      </xdr:nvCxnSpPr>
      <xdr:spPr>
        <a:xfrm flipV="1">
          <a:off x="20434300" y="10425988"/>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118821</xdr:rowOff>
    </xdr:from>
    <xdr:to>
      <xdr:col>102</xdr:col>
      <xdr:colOff>165100</xdr:colOff>
      <xdr:row>61</xdr:row>
      <xdr:rowOff>48971</xdr:rowOff>
    </xdr:to>
    <xdr:sp macro="" textlink="">
      <xdr:nvSpPr>
        <xdr:cNvPr id="614" name="楕円 613">
          <a:extLst>
            <a:ext uri="{FF2B5EF4-FFF2-40B4-BE49-F238E27FC236}">
              <a16:creationId xmlns:a16="http://schemas.microsoft.com/office/drawing/2014/main" id="{91BAF6AF-DA36-4C3C-B44E-22AC0827143E}"/>
            </a:ext>
          </a:extLst>
        </xdr:cNvPr>
        <xdr:cNvSpPr/>
      </xdr:nvSpPr>
      <xdr:spPr>
        <a:xfrm>
          <a:off x="19494500" y="104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150876</xdr:rowOff>
    </xdr:from>
    <xdr:to>
      <xdr:col>107</xdr:col>
      <xdr:colOff>50800</xdr:colOff>
      <xdr:row>60</xdr:row>
      <xdr:rowOff>169621</xdr:rowOff>
    </xdr:to>
    <xdr:cxnSp macro="">
      <xdr:nvCxnSpPr>
        <xdr:cNvPr id="615" name="直線コネクタ 614">
          <a:extLst>
            <a:ext uri="{FF2B5EF4-FFF2-40B4-BE49-F238E27FC236}">
              <a16:creationId xmlns:a16="http://schemas.microsoft.com/office/drawing/2014/main" id="{4FF0EEBE-3AA3-4CDF-A94A-4B0DCF0B88E7}"/>
            </a:ext>
          </a:extLst>
        </xdr:cNvPr>
        <xdr:cNvCxnSpPr/>
      </xdr:nvCxnSpPr>
      <xdr:spPr>
        <a:xfrm flipV="1">
          <a:off x="19545300" y="104378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125222</xdr:rowOff>
    </xdr:from>
    <xdr:to>
      <xdr:col>98</xdr:col>
      <xdr:colOff>38100</xdr:colOff>
      <xdr:row>61</xdr:row>
      <xdr:rowOff>55372</xdr:rowOff>
    </xdr:to>
    <xdr:sp macro="" textlink="">
      <xdr:nvSpPr>
        <xdr:cNvPr id="616" name="楕円 615">
          <a:extLst>
            <a:ext uri="{FF2B5EF4-FFF2-40B4-BE49-F238E27FC236}">
              <a16:creationId xmlns:a16="http://schemas.microsoft.com/office/drawing/2014/main" id="{AB18880B-632F-45EA-92EA-DBD32C255B63}"/>
            </a:ext>
          </a:extLst>
        </xdr:cNvPr>
        <xdr:cNvSpPr/>
      </xdr:nvSpPr>
      <xdr:spPr>
        <a:xfrm>
          <a:off x="18605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169621</xdr:rowOff>
    </xdr:from>
    <xdr:to>
      <xdr:col>102</xdr:col>
      <xdr:colOff>114300</xdr:colOff>
      <xdr:row>61</xdr:row>
      <xdr:rowOff>4572</xdr:rowOff>
    </xdr:to>
    <xdr:cxnSp macro="">
      <xdr:nvCxnSpPr>
        <xdr:cNvPr id="617" name="直線コネクタ 616">
          <a:extLst>
            <a:ext uri="{FF2B5EF4-FFF2-40B4-BE49-F238E27FC236}">
              <a16:creationId xmlns:a16="http://schemas.microsoft.com/office/drawing/2014/main" id="{5E3CEFE2-5A30-42A0-9B26-C963FB84A0FC}"/>
            </a:ext>
          </a:extLst>
        </xdr:cNvPr>
        <xdr:cNvCxnSpPr/>
      </xdr:nvCxnSpPr>
      <xdr:spPr>
        <a:xfrm flipV="1">
          <a:off x="18656300" y="1045662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99BC2E2F-9B05-407D-BD74-29B4C451A6C1}"/>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D1DE10C0-D09B-46A6-A5E8-C287828D33C1}"/>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A5119886-33C6-4478-993A-CC9648556702}"/>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431037E8-BDF7-49A2-98BB-45EDA2D94C48}"/>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34865</xdr:rowOff>
    </xdr:from>
    <xdr:ext cx="469744" cy="259045"/>
    <xdr:sp macro="" textlink="">
      <xdr:nvSpPr>
        <xdr:cNvPr id="622" name="n_1mainValue【学校施設】&#10;一人当たり面積">
          <a:extLst>
            <a:ext uri="{FF2B5EF4-FFF2-40B4-BE49-F238E27FC236}">
              <a16:creationId xmlns:a16="http://schemas.microsoft.com/office/drawing/2014/main" id="{428FABE3-A011-41C4-9794-9562FCEDEB4F}"/>
            </a:ext>
          </a:extLst>
        </xdr:cNvPr>
        <xdr:cNvSpPr txBox="1"/>
      </xdr:nvSpPr>
      <xdr:spPr>
        <a:xfrm>
          <a:off x="21075727" y="101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46753</xdr:rowOff>
    </xdr:from>
    <xdr:ext cx="469744" cy="259045"/>
    <xdr:sp macro="" textlink="">
      <xdr:nvSpPr>
        <xdr:cNvPr id="623" name="n_2mainValue【学校施設】&#10;一人当たり面積">
          <a:extLst>
            <a:ext uri="{FF2B5EF4-FFF2-40B4-BE49-F238E27FC236}">
              <a16:creationId xmlns:a16="http://schemas.microsoft.com/office/drawing/2014/main" id="{72E1EFEA-F237-44F3-91AB-C3C05B229D58}"/>
            </a:ext>
          </a:extLst>
        </xdr:cNvPr>
        <xdr:cNvSpPr txBox="1"/>
      </xdr:nvSpPr>
      <xdr:spPr>
        <a:xfrm>
          <a:off x="20199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65498</xdr:rowOff>
    </xdr:from>
    <xdr:ext cx="469744" cy="259045"/>
    <xdr:sp macro="" textlink="">
      <xdr:nvSpPr>
        <xdr:cNvPr id="624" name="n_3mainValue【学校施設】&#10;一人当たり面積">
          <a:extLst>
            <a:ext uri="{FF2B5EF4-FFF2-40B4-BE49-F238E27FC236}">
              <a16:creationId xmlns:a16="http://schemas.microsoft.com/office/drawing/2014/main" id="{8F834A06-468E-4B4D-8C8F-7688EA2AF568}"/>
            </a:ext>
          </a:extLst>
        </xdr:cNvPr>
        <xdr:cNvSpPr txBox="1"/>
      </xdr:nvSpPr>
      <xdr:spPr>
        <a:xfrm>
          <a:off x="19310427" y="101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71899</xdr:rowOff>
    </xdr:from>
    <xdr:ext cx="469744" cy="259045"/>
    <xdr:sp macro="" textlink="">
      <xdr:nvSpPr>
        <xdr:cNvPr id="625" name="n_4mainValue【学校施設】&#10;一人当たり面積">
          <a:extLst>
            <a:ext uri="{FF2B5EF4-FFF2-40B4-BE49-F238E27FC236}">
              <a16:creationId xmlns:a16="http://schemas.microsoft.com/office/drawing/2014/main" id="{4B8D80CF-2C77-43B1-9004-4821DC5A3509}"/>
            </a:ext>
          </a:extLst>
        </xdr:cNvPr>
        <xdr:cNvSpPr txBox="1"/>
      </xdr:nvSpPr>
      <xdr:spPr>
        <a:xfrm>
          <a:off x="184214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D978B4D-EA25-403B-B1DA-229E3D31B9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CA7E9710-6EB8-4B80-B79E-C8AFB9A70B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FDCC46F-9112-4B1B-9730-252F7C97F2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8437A3A-254E-4697-9DC3-CFA4FCC1A6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19C3A55-4C9D-4A33-A00C-D8B9D04374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1181C39-C111-43FD-94A7-46DD784A99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339D40B-922F-4B5D-BF5F-CB3614840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AC7929BB-09D7-4D5E-A5A3-335EAFE07B9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538031FA-7BD2-452F-A775-0B30D3DC05B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6E30358-F7B1-4455-BD8A-70CFD17107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8F95D89-129F-41EB-82BF-7603D99895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FC55858-B29A-43E3-9047-C7AC87E1E5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C6F058C-2408-4CFA-AEC8-A1B0FD5743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AA251934-1AE5-4D76-9025-97C6E9DFF4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55C228A6-9DE4-48C4-977F-C68FAA8123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B893FA33-7FAA-4946-B0D2-F4709E1D89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B03A1DE-C993-4858-BDB6-1ED34384CD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1AF8C04-8CCA-45A6-9B8C-B3BF752F07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E3C9F98-92BD-4CF9-8107-635451A5DE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245C3C19-D2FC-4D83-AADE-48F2D83D35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12DD8A9-58EC-4107-B7C3-315EB54468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314D99A-46DF-45B9-89BE-1EBB95A713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FFF79C6-8935-4755-BA27-0D099B141A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72B30CF-69AB-4C08-B6BF-A301CB3A47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6FCA99B-21EF-4AB7-ADBE-3A388462FD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6DD892E-A025-48A2-9ED8-51325C0EDB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0F071B3-E82A-4C89-93B3-D265864CF5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F8B321A2-904A-4A47-98AE-2C3C7872A8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3DD48221-8B90-41CF-9D8D-F3A4BAE4651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D3BBD005-78A0-4F11-829F-881E2138BE5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C96A5BD7-3BAF-457D-8BD9-5C9DAB55098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38959EAB-BF41-4471-B8A0-1227529D18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180E33C-3FB9-48D8-96E7-6DCF77F0E5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8F36E7E4-5673-414E-AE59-CC15D0A95BD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5CBF1155-EE67-4CDF-9A2A-0C4EBEE91BF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7C771C14-C59E-4E26-BE7A-782E9EA640C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ED543E96-870C-4F68-9D97-F4374BE8824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4BC2453-72B3-4BE8-BB84-55FCAFE3D4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58AFAC0E-07C0-4121-9D3F-56A7E7DACB5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D801603-866D-4C0F-9D39-FC75874D69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F0CD1D4A-A752-4CB2-A72F-4DCDD4180591}"/>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DF542CB-5FD0-42A9-BDA0-A88A88851D2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9F3F5FA1-1093-4607-BF0B-7BA899A6163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9F061012-F3AA-4BF6-9415-9CFD98E3AC8A}"/>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AAB5B51C-2D1A-4CF3-A517-1943E8092464}"/>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CE117790-48D6-467A-9093-88C83A4BFBA9}"/>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A33E3356-55EB-4356-AF20-51AEE8721012}"/>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4312C35F-E9EB-4FD3-A5B2-453ED265ECFC}"/>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771EFAC5-217C-4C0A-8096-022DB3B4A601}"/>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267FD68D-B10A-4206-8947-F8E3DCD337F7}"/>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1D9AD9C9-EAD7-4B8B-AD17-7ADF9A56C07B}"/>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FB57107-1DC0-4777-89D9-54CBE958F3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ED2AA5F-B06E-4D6E-933D-E8714AD90E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517CA60-1C15-40EA-8C1B-1BF3DDC5CE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F3119CF-EB58-4242-B040-36C3A58593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F77528D-A91D-4298-83B9-2666DFC38C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82" name="楕円 681">
          <a:extLst>
            <a:ext uri="{FF2B5EF4-FFF2-40B4-BE49-F238E27FC236}">
              <a16:creationId xmlns:a16="http://schemas.microsoft.com/office/drawing/2014/main" id="{5D404968-5760-416F-BA9E-36B329CBC709}"/>
            </a:ext>
          </a:extLst>
        </xdr:cNvPr>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83" name="【公民館】&#10;有形固定資産減価償却率該当値テキスト">
          <a:extLst>
            <a:ext uri="{FF2B5EF4-FFF2-40B4-BE49-F238E27FC236}">
              <a16:creationId xmlns:a16="http://schemas.microsoft.com/office/drawing/2014/main" id="{234ECC34-5652-4801-A1A9-5F1F10045C6C}"/>
            </a:ext>
          </a:extLst>
        </xdr:cNvPr>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90170</xdr:rowOff>
    </xdr:from>
    <xdr:to>
      <xdr:col>81</xdr:col>
      <xdr:colOff>101600</xdr:colOff>
      <xdr:row>106</xdr:row>
      <xdr:rowOff>20320</xdr:rowOff>
    </xdr:to>
    <xdr:sp macro="" textlink="">
      <xdr:nvSpPr>
        <xdr:cNvPr id="684" name="楕円 683">
          <a:extLst>
            <a:ext uri="{FF2B5EF4-FFF2-40B4-BE49-F238E27FC236}">
              <a16:creationId xmlns:a16="http://schemas.microsoft.com/office/drawing/2014/main" id="{3B9CF169-011F-4B82-B191-E3FA7E0A6482}"/>
            </a:ext>
          </a:extLst>
        </xdr:cNvPr>
        <xdr:cNvSpPr/>
      </xdr:nvSpPr>
      <xdr:spPr>
        <a:xfrm>
          <a:off x="1543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140970</xdr:rowOff>
    </xdr:from>
    <xdr:to>
      <xdr:col>85</xdr:col>
      <xdr:colOff>127000</xdr:colOff>
      <xdr:row>105</xdr:row>
      <xdr:rowOff>160020</xdr:rowOff>
    </xdr:to>
    <xdr:cxnSp macro="">
      <xdr:nvCxnSpPr>
        <xdr:cNvPr id="685" name="直線コネクタ 684">
          <a:extLst>
            <a:ext uri="{FF2B5EF4-FFF2-40B4-BE49-F238E27FC236}">
              <a16:creationId xmlns:a16="http://schemas.microsoft.com/office/drawing/2014/main" id="{9795F177-D599-4E46-A66E-154B924937F8}"/>
            </a:ext>
          </a:extLst>
        </xdr:cNvPr>
        <xdr:cNvCxnSpPr/>
      </xdr:nvCxnSpPr>
      <xdr:spPr>
        <a:xfrm>
          <a:off x="15481300" y="18143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86" name="楕円 685">
          <a:extLst>
            <a:ext uri="{FF2B5EF4-FFF2-40B4-BE49-F238E27FC236}">
              <a16:creationId xmlns:a16="http://schemas.microsoft.com/office/drawing/2014/main" id="{99450D0A-B145-44D2-98CF-BFF4430955E4}"/>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140970</xdr:rowOff>
    </xdr:to>
    <xdr:cxnSp macro="">
      <xdr:nvCxnSpPr>
        <xdr:cNvPr id="687" name="直線コネクタ 686">
          <a:extLst>
            <a:ext uri="{FF2B5EF4-FFF2-40B4-BE49-F238E27FC236}">
              <a16:creationId xmlns:a16="http://schemas.microsoft.com/office/drawing/2014/main" id="{9F69C725-D0F3-4844-8B34-C447FA87C417}"/>
            </a:ext>
          </a:extLst>
        </xdr:cNvPr>
        <xdr:cNvCxnSpPr/>
      </xdr:nvCxnSpPr>
      <xdr:spPr>
        <a:xfrm>
          <a:off x="14592300" y="18078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688" name="楕円 687">
          <a:extLst>
            <a:ext uri="{FF2B5EF4-FFF2-40B4-BE49-F238E27FC236}">
              <a16:creationId xmlns:a16="http://schemas.microsoft.com/office/drawing/2014/main" id="{4BE3FF4B-0659-4351-B3BB-A6EE9FBE4EDB}"/>
            </a:ext>
          </a:extLst>
        </xdr:cNvPr>
        <xdr:cNvSpPr/>
      </xdr:nvSpPr>
      <xdr:spPr>
        <a:xfrm>
          <a:off x="1365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76200</xdr:rowOff>
    </xdr:to>
    <xdr:cxnSp macro="">
      <xdr:nvCxnSpPr>
        <xdr:cNvPr id="689" name="直線コネクタ 688">
          <a:extLst>
            <a:ext uri="{FF2B5EF4-FFF2-40B4-BE49-F238E27FC236}">
              <a16:creationId xmlns:a16="http://schemas.microsoft.com/office/drawing/2014/main" id="{8C3A9E14-3765-40D6-9330-B10E70261D48}"/>
            </a:ext>
          </a:extLst>
        </xdr:cNvPr>
        <xdr:cNvCxnSpPr/>
      </xdr:nvCxnSpPr>
      <xdr:spPr>
        <a:xfrm>
          <a:off x="13703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690" name="楕円 689">
          <a:extLst>
            <a:ext uri="{FF2B5EF4-FFF2-40B4-BE49-F238E27FC236}">
              <a16:creationId xmlns:a16="http://schemas.microsoft.com/office/drawing/2014/main" id="{CDEB4765-5E17-4BA8-ACC8-25B3C6F97F6D}"/>
            </a:ext>
          </a:extLst>
        </xdr:cNvPr>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169545</xdr:rowOff>
    </xdr:from>
    <xdr:to>
      <xdr:col>71</xdr:col>
      <xdr:colOff>177800</xdr:colOff>
      <xdr:row>105</xdr:row>
      <xdr:rowOff>38100</xdr:rowOff>
    </xdr:to>
    <xdr:cxnSp macro="">
      <xdr:nvCxnSpPr>
        <xdr:cNvPr id="691" name="直線コネクタ 690">
          <a:extLst>
            <a:ext uri="{FF2B5EF4-FFF2-40B4-BE49-F238E27FC236}">
              <a16:creationId xmlns:a16="http://schemas.microsoft.com/office/drawing/2014/main" id="{B0304049-5188-467A-92ED-8BA8E61779D3}"/>
            </a:ext>
          </a:extLst>
        </xdr:cNvPr>
        <xdr:cNvCxnSpPr/>
      </xdr:nvCxnSpPr>
      <xdr:spPr>
        <a:xfrm>
          <a:off x="12814300" y="1800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44470969-FF37-4F99-9971-04B6C4AD78A5}"/>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4A809B80-60DB-474F-A87F-EBFCC5E9024F}"/>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a:extLst>
            <a:ext uri="{FF2B5EF4-FFF2-40B4-BE49-F238E27FC236}">
              <a16:creationId xmlns:a16="http://schemas.microsoft.com/office/drawing/2014/main" id="{B27D6F2D-9DFD-4DDA-9D67-40557950F02E}"/>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F3730911-01C0-4704-8351-2F9C73D16B02}"/>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11447</xdr:rowOff>
    </xdr:from>
    <xdr:ext cx="405111" cy="259045"/>
    <xdr:sp macro="" textlink="">
      <xdr:nvSpPr>
        <xdr:cNvPr id="696" name="n_1mainValue【公民館】&#10;有形固定資産減価償却率">
          <a:extLst>
            <a:ext uri="{FF2B5EF4-FFF2-40B4-BE49-F238E27FC236}">
              <a16:creationId xmlns:a16="http://schemas.microsoft.com/office/drawing/2014/main" id="{DE394DA1-4A2D-44C3-A8E5-3BF5FB63B3A7}"/>
            </a:ext>
          </a:extLst>
        </xdr:cNvPr>
        <xdr:cNvSpPr txBox="1"/>
      </xdr:nvSpPr>
      <xdr:spPr>
        <a:xfrm>
          <a:off x="15266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143527</xdr:rowOff>
    </xdr:from>
    <xdr:ext cx="405111" cy="259045"/>
    <xdr:sp macro="" textlink="">
      <xdr:nvSpPr>
        <xdr:cNvPr id="697" name="n_2mainValue【公民館】&#10;有形固定資産減価償却率">
          <a:extLst>
            <a:ext uri="{FF2B5EF4-FFF2-40B4-BE49-F238E27FC236}">
              <a16:creationId xmlns:a16="http://schemas.microsoft.com/office/drawing/2014/main" id="{4182DD2F-A924-4EB3-91B9-CB38B8190308}"/>
            </a:ext>
          </a:extLst>
        </xdr:cNvPr>
        <xdr:cNvSpPr txBox="1"/>
      </xdr:nvSpPr>
      <xdr:spPr>
        <a:xfrm>
          <a:off x="14389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698" name="n_3mainValue【公民館】&#10;有形固定資産減価償却率">
          <a:extLst>
            <a:ext uri="{FF2B5EF4-FFF2-40B4-BE49-F238E27FC236}">
              <a16:creationId xmlns:a16="http://schemas.microsoft.com/office/drawing/2014/main" id="{95B3DA29-DC8B-4F45-8650-FF8B8796E3F0}"/>
            </a:ext>
          </a:extLst>
        </xdr:cNvPr>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65422</xdr:rowOff>
    </xdr:from>
    <xdr:ext cx="405111" cy="259045"/>
    <xdr:sp macro="" textlink="">
      <xdr:nvSpPr>
        <xdr:cNvPr id="699" name="n_4mainValue【公民館】&#10;有形固定資産減価償却率">
          <a:extLst>
            <a:ext uri="{FF2B5EF4-FFF2-40B4-BE49-F238E27FC236}">
              <a16:creationId xmlns:a16="http://schemas.microsoft.com/office/drawing/2014/main" id="{F06CAB95-2533-4482-8CA3-8E69379630E5}"/>
            </a:ext>
          </a:extLst>
        </xdr:cNvPr>
        <xdr:cNvSpPr txBox="1"/>
      </xdr:nvSpPr>
      <xdr:spPr>
        <a:xfrm>
          <a:off x="12611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6B679A82-1979-42B6-8134-EF10D0D8B0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2FF9E55-B8C3-4883-9D64-E6ACB4FC37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37F6979-739B-4DCC-B454-3C71D4D1C1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0B5EB42-7AAC-41B2-8C51-0060C91E86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74EC8AD-AF6D-4D44-9C0C-BE64E892E8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D25977D-C265-464E-BDE1-F29F901932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C7B898C-2536-44EE-83C7-A79EC6C48D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A8CEBF2-7641-4FFB-AF96-85ECD9D76A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F3A5330-E71A-4FE5-B32D-066350D107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4DDFBEEC-42AA-4586-88F4-DC9809F4BD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5260C634-7548-404A-A4EB-1DE3433E65F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685016D4-2FD0-4471-B670-B0FA63EE1A5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1E5E7334-E176-46EC-B992-BBD0F920E0C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A5B5A676-4E67-434E-83CB-F2CC4481B9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4879CCE3-7439-4AF5-AAC6-36E0616C23F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652FD517-627D-4D7B-B077-CAD499B849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EFE3456E-7349-4442-ADB0-1F3CA78A20C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CD6C8013-5756-436A-81D8-9B18DF5133E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600FAC65-28D9-48A7-9579-B2A9EFE108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6D54D89-38B2-4059-BC04-42FC9A0158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265CD2C1-3CF6-42BD-A3A5-E7592B4678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CCE566AF-56B5-4A62-B4A2-E4F2511302A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FC6DD6F1-D568-42A9-888E-CE6C5A191C14}"/>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7E38D6D2-3A3C-4F79-B271-C983F8AA27F4}"/>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243AD707-9F68-4880-822F-4661A168CA13}"/>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935D3B71-13D3-4844-95E7-436CD0723111}"/>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26" name="【公民館】&#10;一人当たり面積平均値テキスト">
          <a:extLst>
            <a:ext uri="{FF2B5EF4-FFF2-40B4-BE49-F238E27FC236}">
              <a16:creationId xmlns:a16="http://schemas.microsoft.com/office/drawing/2014/main" id="{5B147B2D-EA0F-4E58-AD53-1889CC7D0C2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4A01CDDD-9E28-4E2C-B992-1FC36D1315F8}"/>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F6DE47E4-EED3-455F-95E9-D3CD8795AA75}"/>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DECFE00E-2AEC-4A9F-AF64-35D4D74D21A8}"/>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F85B509B-53AD-4A3E-A114-A1514988DC5F}"/>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389EA233-C9A1-4BB2-AFFE-733350C2CD63}"/>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3E388F3-2054-4E4E-92E2-3DA7804D2B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82C755D-5F0E-4C4C-BD5E-E0CCF0DFF9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C73C6FE-0599-4855-9FF2-76046181F8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C5F08F8-E0E2-4B78-B598-F9BFF0F250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FDA097B-530A-4777-AF23-8D8665C004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77978</xdr:rowOff>
    </xdr:from>
    <xdr:to>
      <xdr:col>116</xdr:col>
      <xdr:colOff>114300</xdr:colOff>
      <xdr:row>106</xdr:row>
      <xdr:rowOff>8128</xdr:rowOff>
    </xdr:to>
    <xdr:sp macro="" textlink="">
      <xdr:nvSpPr>
        <xdr:cNvPr id="737" name="楕円 736">
          <a:extLst>
            <a:ext uri="{FF2B5EF4-FFF2-40B4-BE49-F238E27FC236}">
              <a16:creationId xmlns:a16="http://schemas.microsoft.com/office/drawing/2014/main" id="{E3F6BECE-2996-4D75-A281-B9DA1C3A152E}"/>
            </a:ext>
          </a:extLst>
        </xdr:cNvPr>
        <xdr:cNvSpPr/>
      </xdr:nvSpPr>
      <xdr:spPr>
        <a:xfrm>
          <a:off x="221107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100855</xdr:rowOff>
    </xdr:from>
    <xdr:ext cx="469744" cy="259045"/>
    <xdr:sp macro="" textlink="">
      <xdr:nvSpPr>
        <xdr:cNvPr id="738" name="【公民館】&#10;一人当たり面積該当値テキスト">
          <a:extLst>
            <a:ext uri="{FF2B5EF4-FFF2-40B4-BE49-F238E27FC236}">
              <a16:creationId xmlns:a16="http://schemas.microsoft.com/office/drawing/2014/main" id="{61D978DA-03F7-40AF-928C-989F3203ABDC}"/>
            </a:ext>
          </a:extLst>
        </xdr:cNvPr>
        <xdr:cNvSpPr txBox="1"/>
      </xdr:nvSpPr>
      <xdr:spPr>
        <a:xfrm>
          <a:off x="22199600" y="179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39" name="楕円 738">
          <a:extLst>
            <a:ext uri="{FF2B5EF4-FFF2-40B4-BE49-F238E27FC236}">
              <a16:creationId xmlns:a16="http://schemas.microsoft.com/office/drawing/2014/main" id="{E94139BA-D9C3-4C5C-A96C-450F6EDC87FB}"/>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128778</xdr:rowOff>
    </xdr:to>
    <xdr:cxnSp macro="">
      <xdr:nvCxnSpPr>
        <xdr:cNvPr id="740" name="直線コネクタ 739">
          <a:extLst>
            <a:ext uri="{FF2B5EF4-FFF2-40B4-BE49-F238E27FC236}">
              <a16:creationId xmlns:a16="http://schemas.microsoft.com/office/drawing/2014/main" id="{3F79C984-F5E0-4354-B36B-A6D3F03E6F0B}"/>
            </a:ext>
          </a:extLst>
        </xdr:cNvPr>
        <xdr:cNvCxnSpPr/>
      </xdr:nvCxnSpPr>
      <xdr:spPr>
        <a:xfrm>
          <a:off x="21323300" y="18101311"/>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52832</xdr:rowOff>
    </xdr:from>
    <xdr:to>
      <xdr:col>107</xdr:col>
      <xdr:colOff>101600</xdr:colOff>
      <xdr:row>105</xdr:row>
      <xdr:rowOff>154432</xdr:rowOff>
    </xdr:to>
    <xdr:sp macro="" textlink="">
      <xdr:nvSpPr>
        <xdr:cNvPr id="741" name="楕円 740">
          <a:extLst>
            <a:ext uri="{FF2B5EF4-FFF2-40B4-BE49-F238E27FC236}">
              <a16:creationId xmlns:a16="http://schemas.microsoft.com/office/drawing/2014/main" id="{D9AC2E4C-55FF-4C9E-A28C-0B6CD6E6A1D4}"/>
            </a:ext>
          </a:extLst>
        </xdr:cNvPr>
        <xdr:cNvSpPr/>
      </xdr:nvSpPr>
      <xdr:spPr>
        <a:xfrm>
          <a:off x="20383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103632</xdr:rowOff>
    </xdr:to>
    <xdr:cxnSp macro="">
      <xdr:nvCxnSpPr>
        <xdr:cNvPr id="742" name="直線コネクタ 741">
          <a:extLst>
            <a:ext uri="{FF2B5EF4-FFF2-40B4-BE49-F238E27FC236}">
              <a16:creationId xmlns:a16="http://schemas.microsoft.com/office/drawing/2014/main" id="{A7493CF4-8BB4-4571-92EB-EFCD3333B467}"/>
            </a:ext>
          </a:extLst>
        </xdr:cNvPr>
        <xdr:cNvCxnSpPr/>
      </xdr:nvCxnSpPr>
      <xdr:spPr>
        <a:xfrm flipV="1">
          <a:off x="20434300" y="181013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57404</xdr:rowOff>
    </xdr:from>
    <xdr:to>
      <xdr:col>102</xdr:col>
      <xdr:colOff>165100</xdr:colOff>
      <xdr:row>105</xdr:row>
      <xdr:rowOff>159004</xdr:rowOff>
    </xdr:to>
    <xdr:sp macro="" textlink="">
      <xdr:nvSpPr>
        <xdr:cNvPr id="743" name="楕円 742">
          <a:extLst>
            <a:ext uri="{FF2B5EF4-FFF2-40B4-BE49-F238E27FC236}">
              <a16:creationId xmlns:a16="http://schemas.microsoft.com/office/drawing/2014/main" id="{8D7CE736-F265-4D93-91EE-CCD842E149FB}"/>
            </a:ext>
          </a:extLst>
        </xdr:cNvPr>
        <xdr:cNvSpPr/>
      </xdr:nvSpPr>
      <xdr:spPr>
        <a:xfrm>
          <a:off x="19494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103632</xdr:rowOff>
    </xdr:from>
    <xdr:to>
      <xdr:col>107</xdr:col>
      <xdr:colOff>50800</xdr:colOff>
      <xdr:row>105</xdr:row>
      <xdr:rowOff>108204</xdr:rowOff>
    </xdr:to>
    <xdr:cxnSp macro="">
      <xdr:nvCxnSpPr>
        <xdr:cNvPr id="744" name="直線コネクタ 743">
          <a:extLst>
            <a:ext uri="{FF2B5EF4-FFF2-40B4-BE49-F238E27FC236}">
              <a16:creationId xmlns:a16="http://schemas.microsoft.com/office/drawing/2014/main" id="{43041C00-138A-4CC7-B925-F3ED82C2AFE8}"/>
            </a:ext>
          </a:extLst>
        </xdr:cNvPr>
        <xdr:cNvCxnSpPr/>
      </xdr:nvCxnSpPr>
      <xdr:spPr>
        <a:xfrm flipV="1">
          <a:off x="19545300" y="181058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61976</xdr:rowOff>
    </xdr:from>
    <xdr:to>
      <xdr:col>98</xdr:col>
      <xdr:colOff>38100</xdr:colOff>
      <xdr:row>105</xdr:row>
      <xdr:rowOff>163576</xdr:rowOff>
    </xdr:to>
    <xdr:sp macro="" textlink="">
      <xdr:nvSpPr>
        <xdr:cNvPr id="745" name="楕円 744">
          <a:extLst>
            <a:ext uri="{FF2B5EF4-FFF2-40B4-BE49-F238E27FC236}">
              <a16:creationId xmlns:a16="http://schemas.microsoft.com/office/drawing/2014/main" id="{A867AFA4-CEBA-4C50-81AC-5D41BEF86E29}"/>
            </a:ext>
          </a:extLst>
        </xdr:cNvPr>
        <xdr:cNvSpPr/>
      </xdr:nvSpPr>
      <xdr:spPr>
        <a:xfrm>
          <a:off x="18605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108204</xdr:rowOff>
    </xdr:from>
    <xdr:to>
      <xdr:col>102</xdr:col>
      <xdr:colOff>114300</xdr:colOff>
      <xdr:row>105</xdr:row>
      <xdr:rowOff>112776</xdr:rowOff>
    </xdr:to>
    <xdr:cxnSp macro="">
      <xdr:nvCxnSpPr>
        <xdr:cNvPr id="746" name="直線コネクタ 745">
          <a:extLst>
            <a:ext uri="{FF2B5EF4-FFF2-40B4-BE49-F238E27FC236}">
              <a16:creationId xmlns:a16="http://schemas.microsoft.com/office/drawing/2014/main" id="{B843D7C2-2337-456A-A274-D7C546AB3920}"/>
            </a:ext>
          </a:extLst>
        </xdr:cNvPr>
        <xdr:cNvCxnSpPr/>
      </xdr:nvCxnSpPr>
      <xdr:spPr>
        <a:xfrm flipV="1">
          <a:off x="18656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7" name="n_1aveValue【公民館】&#10;一人当たり面積">
          <a:extLst>
            <a:ext uri="{FF2B5EF4-FFF2-40B4-BE49-F238E27FC236}">
              <a16:creationId xmlns:a16="http://schemas.microsoft.com/office/drawing/2014/main" id="{66245710-D548-44E2-A481-674BDDD4C585}"/>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48" name="n_2aveValue【公民館】&#10;一人当たり面積">
          <a:extLst>
            <a:ext uri="{FF2B5EF4-FFF2-40B4-BE49-F238E27FC236}">
              <a16:creationId xmlns:a16="http://schemas.microsoft.com/office/drawing/2014/main" id="{E23E1C1B-5D21-4C35-827F-1351B2CD2165}"/>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aveValue【公民館】&#10;一人当たり面積">
          <a:extLst>
            <a:ext uri="{FF2B5EF4-FFF2-40B4-BE49-F238E27FC236}">
              <a16:creationId xmlns:a16="http://schemas.microsoft.com/office/drawing/2014/main" id="{2A75252E-D954-44A7-AFC7-EB231DEFFBC6}"/>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50" name="n_4aveValue【公民館】&#10;一人当たり面積">
          <a:extLst>
            <a:ext uri="{FF2B5EF4-FFF2-40B4-BE49-F238E27FC236}">
              <a16:creationId xmlns:a16="http://schemas.microsoft.com/office/drawing/2014/main" id="{237411FF-3746-4857-9CFF-FA5E5DEE343C}"/>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751" name="n_1mainValue【公民館】&#10;一人当たり面積">
          <a:extLst>
            <a:ext uri="{FF2B5EF4-FFF2-40B4-BE49-F238E27FC236}">
              <a16:creationId xmlns:a16="http://schemas.microsoft.com/office/drawing/2014/main" id="{900FE2CD-C103-4FF5-9ADB-0ADE014E407B}"/>
            </a:ext>
          </a:extLst>
        </xdr:cNvPr>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170959</xdr:rowOff>
    </xdr:from>
    <xdr:ext cx="469744" cy="259045"/>
    <xdr:sp macro="" textlink="">
      <xdr:nvSpPr>
        <xdr:cNvPr id="752" name="n_2mainValue【公民館】&#10;一人当たり面積">
          <a:extLst>
            <a:ext uri="{FF2B5EF4-FFF2-40B4-BE49-F238E27FC236}">
              <a16:creationId xmlns:a16="http://schemas.microsoft.com/office/drawing/2014/main" id="{0F9C372D-BF90-4F9A-8BF2-C61957FE1C05}"/>
            </a:ext>
          </a:extLst>
        </xdr:cNvPr>
        <xdr:cNvSpPr txBox="1"/>
      </xdr:nvSpPr>
      <xdr:spPr>
        <a:xfrm>
          <a:off x="20199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4081</xdr:rowOff>
    </xdr:from>
    <xdr:ext cx="469744" cy="259045"/>
    <xdr:sp macro="" textlink="">
      <xdr:nvSpPr>
        <xdr:cNvPr id="753" name="n_3mainValue【公民館】&#10;一人当たり面積">
          <a:extLst>
            <a:ext uri="{FF2B5EF4-FFF2-40B4-BE49-F238E27FC236}">
              <a16:creationId xmlns:a16="http://schemas.microsoft.com/office/drawing/2014/main" id="{B60A371F-B8E8-46BC-9EAA-A8B148B1A60C}"/>
            </a:ext>
          </a:extLst>
        </xdr:cNvPr>
        <xdr:cNvSpPr txBox="1"/>
      </xdr:nvSpPr>
      <xdr:spPr>
        <a:xfrm>
          <a:off x="19310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8653</xdr:rowOff>
    </xdr:from>
    <xdr:ext cx="469744" cy="259045"/>
    <xdr:sp macro="" textlink="">
      <xdr:nvSpPr>
        <xdr:cNvPr id="754" name="n_4mainValue【公民館】&#10;一人当たり面積">
          <a:extLst>
            <a:ext uri="{FF2B5EF4-FFF2-40B4-BE49-F238E27FC236}">
              <a16:creationId xmlns:a16="http://schemas.microsoft.com/office/drawing/2014/main" id="{2137ACB1-7E4F-4E13-A9A3-431C3E365D5B}"/>
            </a:ext>
          </a:extLst>
        </xdr:cNvPr>
        <xdr:cNvSpPr txBox="1"/>
      </xdr:nvSpPr>
      <xdr:spPr>
        <a:xfrm>
          <a:off x="18421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7E54E21C-80F1-450F-A607-4D1099B254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AFD0A0F-ACD7-4057-BAEA-61DF636B08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11D60E02-0036-4CB5-9C00-7785ACF714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と比較して、特に有形固定資産減価償却率が低くなっているものは道路や学校施設であり、橋りょう・トンネル及び公民館は全国平均と同等の数値となっている。全国平均値比較で数値が高いのは認定こども園・幼稚園・保育所及び公営住宅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数値の高い</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に関しては、令和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年度中に民営化や閉園の方向性を整理したため、令和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年度から数値が変更となる予定。しかし、運営を継続する公立保育園の老朽化もすすんでいるため、個別施設計画を基に更新・修繕を進めていく。</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公営住宅や公民館も老朽化が進んでいるため、公営住宅等長寿命化計画や個別施設計画を基に計画的に更新・修繕を進めていく。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BDAB4-1E34-423A-B9F1-42C077006B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F6CADD-18B9-4E04-9B83-536B73C9C9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AAE552-E3BF-4F46-8E28-EBE7441EA7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7378D4-ED73-4C94-88C9-749153309D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7E0F7B-0E0A-4050-92F8-6A07011830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06F3E3-FB31-4F75-9FDB-06D993DFAA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DFD892-3D44-49FA-AB34-6D58466E2D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C10E44-1E14-4D03-AF85-1B5FDF5CAC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05F642-B997-43E5-A3AB-E621ECB7B2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8A774B-CD9F-4217-9F2F-8AD6F80195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323806-CFB2-4FA5-9612-FD40568EB3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5DA36F-0CCD-4F76-B741-2DDB0091E5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260BEE-15B4-4E4E-8214-B879726533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71E1E1-4BCF-4CFE-81FD-525D6EE872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BFBECF-9FD0-4D5E-AF91-EDE4C22717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52C7817-2974-4A3F-8425-37A6AE4959C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386ABD-E7D0-403D-8FBB-583F046840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AB53C0-217D-4172-AD07-85D201994E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C82A6F-9291-4783-BED8-202AB86E8C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4B8EEF-155D-4D50-BD03-99F243C929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55A3A5-AFD0-4F39-A75F-49F8C79977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1B0C91-6A31-487C-A450-37D27EA92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234FF-1328-48B1-AF5A-ACEC937627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50706F-1327-4E3E-807F-87A2C36BE4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A37432-FEBD-4E70-86B1-97C7294F8C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29B25E-76AA-4C1C-85BA-318BF69BC9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C26CA1-01E4-4F31-AE0B-9CAB273458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34647A-4834-4040-8CF5-6AC1E020E6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FC76C7-76A8-4C97-8FFE-69CAE7EA17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36ECC9-353D-4DB3-93D0-92D8C015FE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0FC967-8940-43D9-BCAA-1A3C64540F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425327-AF07-4C32-BF4F-C497DF1C88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097041-EDD9-4869-ADB4-931277EFD7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4B84AD-7ADE-456A-B8C6-65C20B0942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C6CD6A-423A-4EC9-9958-37AC051B88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CBD0B-ED8F-4327-BBE3-AB42816B10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1AD4A5-09C5-4A67-9708-601574BA59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38D53C-D060-4FD8-A645-169B2B7EC8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0063C7-6189-4456-8DE8-F905BA82C4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5149C5-BFF7-440F-A011-21AAC70836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7348E5-5C5E-4EC2-B959-B6CB9067E9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D55363-02EB-475F-B6BB-70D73739B6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7F69F2-8B62-4F2D-9EAD-4DA24A6C3BC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CF3CE8-C813-4146-B56A-F15B6158208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B3E8D7-2D75-4D45-82EB-6A00141E9B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2048452-0D42-4B45-936B-A70C91981E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0BD061C-73F1-42FB-BEBD-33242BBB52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2F4735-390E-4B56-A9B4-7881F72DBE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1EADE6-9805-47BF-A8F7-C1B9B8491F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B93935-21BE-47DC-B51F-473DFDB207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73A9A5-C0E3-4911-AA38-00AF6A4F34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C72092E-6629-4DB9-983B-71EC1DDC570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55D4A8-99F8-4E8F-A23D-ED93BBDFFB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104468C-F477-4E21-8407-277EE6CBB4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6912E93-10C8-4107-B99A-1556FB5B48C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C98FDB7-E0F3-4C08-ABB3-0F8A4174860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B967CB2-46AE-43CC-8454-F137840B560A}"/>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020F1FC-820A-47CD-AE3A-5BB267E2039F}"/>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0DEF112-4FD3-481D-8F2C-1C27224A2B8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A5F63EDD-D903-4CD8-BA1B-86F95A2C4115}"/>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D038B62E-56BE-45D9-92AA-990C55063AD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2A45CE96-27DB-430B-B0DA-3275B179F7E6}"/>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BA9D1542-F75D-4C7B-AA74-A3B62C656082}"/>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99E294A-401D-44FA-A606-577E710A258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713DB6A1-E67F-4140-8F3A-04B85E96A725}"/>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42DE91-3CAB-4F66-9D99-7694DBCEB5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CEBC79-F35E-4C49-B92E-CE98F7AA3F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C056FC-1E82-431A-B02B-7FCFB8C382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A8EB13-EF44-460E-B23C-21D26EBD48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B9E330-061C-4B14-B690-932719A142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72390</xdr:rowOff>
    </xdr:from>
    <xdr:to>
      <xdr:col>24</xdr:col>
      <xdr:colOff>114300</xdr:colOff>
      <xdr:row>39</xdr:row>
      <xdr:rowOff>2540</xdr:rowOff>
    </xdr:to>
    <xdr:sp macro="" textlink="">
      <xdr:nvSpPr>
        <xdr:cNvPr id="72" name="楕円 71">
          <a:extLst>
            <a:ext uri="{FF2B5EF4-FFF2-40B4-BE49-F238E27FC236}">
              <a16:creationId xmlns:a16="http://schemas.microsoft.com/office/drawing/2014/main" id="{689E71D4-559B-47C9-96EF-F6227D009F61}"/>
            </a:ext>
          </a:extLst>
        </xdr:cNvPr>
        <xdr:cNvSpPr/>
      </xdr:nvSpPr>
      <xdr:spPr>
        <a:xfrm>
          <a:off x="4584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50817</xdr:rowOff>
    </xdr:from>
    <xdr:ext cx="405111" cy="259045"/>
    <xdr:sp macro="" textlink="">
      <xdr:nvSpPr>
        <xdr:cNvPr id="73" name="【図書館】&#10;有形固定資産減価償却率該当値テキスト">
          <a:extLst>
            <a:ext uri="{FF2B5EF4-FFF2-40B4-BE49-F238E27FC236}">
              <a16:creationId xmlns:a16="http://schemas.microsoft.com/office/drawing/2014/main" id="{BF619949-2D72-484B-BDCA-E90F5E419ECE}"/>
            </a:ext>
          </a:extLst>
        </xdr:cNvPr>
        <xdr:cNvSpPr txBox="1"/>
      </xdr:nvSpPr>
      <xdr:spPr>
        <a:xfrm>
          <a:off x="4673600"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4" name="楕円 73">
          <a:extLst>
            <a:ext uri="{FF2B5EF4-FFF2-40B4-BE49-F238E27FC236}">
              <a16:creationId xmlns:a16="http://schemas.microsoft.com/office/drawing/2014/main" id="{944BB147-C707-4E76-8B1F-72F4FF908228}"/>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123190</xdr:rowOff>
    </xdr:to>
    <xdr:cxnSp macro="">
      <xdr:nvCxnSpPr>
        <xdr:cNvPr id="75" name="直線コネクタ 74">
          <a:extLst>
            <a:ext uri="{FF2B5EF4-FFF2-40B4-BE49-F238E27FC236}">
              <a16:creationId xmlns:a16="http://schemas.microsoft.com/office/drawing/2014/main" id="{7BF015D9-8742-484D-AD8B-05FAA29A8415}"/>
            </a:ext>
          </a:extLst>
        </xdr:cNvPr>
        <xdr:cNvCxnSpPr/>
      </xdr:nvCxnSpPr>
      <xdr:spPr>
        <a:xfrm>
          <a:off x="3797300" y="6614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19050</xdr:rowOff>
    </xdr:from>
    <xdr:to>
      <xdr:col>15</xdr:col>
      <xdr:colOff>101600</xdr:colOff>
      <xdr:row>38</xdr:row>
      <xdr:rowOff>120650</xdr:rowOff>
    </xdr:to>
    <xdr:sp macro="" textlink="">
      <xdr:nvSpPr>
        <xdr:cNvPr id="76" name="楕円 75">
          <a:extLst>
            <a:ext uri="{FF2B5EF4-FFF2-40B4-BE49-F238E27FC236}">
              <a16:creationId xmlns:a16="http://schemas.microsoft.com/office/drawing/2014/main" id="{00C82DFE-243A-4ED6-A309-21F439DDB781}"/>
            </a:ext>
          </a:extLst>
        </xdr:cNvPr>
        <xdr:cNvSpPr/>
      </xdr:nvSpPr>
      <xdr:spPr>
        <a:xfrm>
          <a:off x="2857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69850</xdr:rowOff>
    </xdr:from>
    <xdr:to>
      <xdr:col>19</xdr:col>
      <xdr:colOff>177800</xdr:colOff>
      <xdr:row>38</xdr:row>
      <xdr:rowOff>99060</xdr:rowOff>
    </xdr:to>
    <xdr:cxnSp macro="">
      <xdr:nvCxnSpPr>
        <xdr:cNvPr id="77" name="直線コネクタ 76">
          <a:extLst>
            <a:ext uri="{FF2B5EF4-FFF2-40B4-BE49-F238E27FC236}">
              <a16:creationId xmlns:a16="http://schemas.microsoft.com/office/drawing/2014/main" id="{78D63985-A1FF-4F62-8F02-A0D38F255A23}"/>
            </a:ext>
          </a:extLst>
        </xdr:cNvPr>
        <xdr:cNvCxnSpPr/>
      </xdr:nvCxnSpPr>
      <xdr:spPr>
        <a:xfrm>
          <a:off x="2908300" y="65849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165100</xdr:rowOff>
    </xdr:from>
    <xdr:to>
      <xdr:col>10</xdr:col>
      <xdr:colOff>165100</xdr:colOff>
      <xdr:row>38</xdr:row>
      <xdr:rowOff>95250</xdr:rowOff>
    </xdr:to>
    <xdr:sp macro="" textlink="">
      <xdr:nvSpPr>
        <xdr:cNvPr id="78" name="楕円 77">
          <a:extLst>
            <a:ext uri="{FF2B5EF4-FFF2-40B4-BE49-F238E27FC236}">
              <a16:creationId xmlns:a16="http://schemas.microsoft.com/office/drawing/2014/main" id="{C2F8F333-6D69-49A0-88FC-B4C198229944}"/>
            </a:ext>
          </a:extLst>
        </xdr:cNvPr>
        <xdr:cNvSpPr/>
      </xdr:nvSpPr>
      <xdr:spPr>
        <a:xfrm>
          <a:off x="196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44450</xdr:rowOff>
    </xdr:from>
    <xdr:to>
      <xdr:col>15</xdr:col>
      <xdr:colOff>50800</xdr:colOff>
      <xdr:row>38</xdr:row>
      <xdr:rowOff>69850</xdr:rowOff>
    </xdr:to>
    <xdr:cxnSp macro="">
      <xdr:nvCxnSpPr>
        <xdr:cNvPr id="79" name="直線コネクタ 78">
          <a:extLst>
            <a:ext uri="{FF2B5EF4-FFF2-40B4-BE49-F238E27FC236}">
              <a16:creationId xmlns:a16="http://schemas.microsoft.com/office/drawing/2014/main" id="{1D67ADC1-6C3B-4BE2-8FDE-93589F99C6F0}"/>
            </a:ext>
          </a:extLst>
        </xdr:cNvPr>
        <xdr:cNvCxnSpPr/>
      </xdr:nvCxnSpPr>
      <xdr:spPr>
        <a:xfrm>
          <a:off x="2019300" y="6559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0" name="楕円 79">
          <a:extLst>
            <a:ext uri="{FF2B5EF4-FFF2-40B4-BE49-F238E27FC236}">
              <a16:creationId xmlns:a16="http://schemas.microsoft.com/office/drawing/2014/main" id="{B2FB3A3C-3774-4644-BA0E-144BF7AB5BD8}"/>
            </a:ext>
          </a:extLst>
        </xdr:cNvPr>
        <xdr:cNvSpPr/>
      </xdr:nvSpPr>
      <xdr:spPr>
        <a:xfrm>
          <a:off x="107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44450</xdr:rowOff>
    </xdr:to>
    <xdr:cxnSp macro="">
      <xdr:nvCxnSpPr>
        <xdr:cNvPr id="81" name="直線コネクタ 80">
          <a:extLst>
            <a:ext uri="{FF2B5EF4-FFF2-40B4-BE49-F238E27FC236}">
              <a16:creationId xmlns:a16="http://schemas.microsoft.com/office/drawing/2014/main" id="{89FD5085-D4EC-44A4-A740-92C59B4A6A47}"/>
            </a:ext>
          </a:extLst>
        </xdr:cNvPr>
        <xdr:cNvCxnSpPr/>
      </xdr:nvCxnSpPr>
      <xdr:spPr>
        <a:xfrm>
          <a:off x="1130300" y="65303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1A494F67-DA65-4CE2-8381-2ADA32DD172E}"/>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CD3AF0F2-93EB-4A63-BA67-8BB0DD3BF79E}"/>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17F43367-FEF2-4C59-849A-5A3EAA9C19E5}"/>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5DEB8D0F-A106-40D9-842C-A35BE18C71BD}"/>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6" name="n_1mainValue【図書館】&#10;有形固定資産減価償却率">
          <a:extLst>
            <a:ext uri="{FF2B5EF4-FFF2-40B4-BE49-F238E27FC236}">
              <a16:creationId xmlns:a16="http://schemas.microsoft.com/office/drawing/2014/main" id="{317DF442-E512-458B-852A-0ED2A2028514}"/>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43337C13-7758-4FD1-8461-C24907D41FF4}"/>
            </a:ext>
          </a:extLst>
        </xdr:cNvPr>
        <xdr:cNvSpPr txBox="1"/>
      </xdr:nvSpPr>
      <xdr:spPr>
        <a:xfrm>
          <a:off x="2705744" y="662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86377</xdr:rowOff>
    </xdr:from>
    <xdr:ext cx="405111" cy="259045"/>
    <xdr:sp macro="" textlink="">
      <xdr:nvSpPr>
        <xdr:cNvPr id="88" name="n_3mainValue【図書館】&#10;有形固定資産減価償却率">
          <a:extLst>
            <a:ext uri="{FF2B5EF4-FFF2-40B4-BE49-F238E27FC236}">
              <a16:creationId xmlns:a16="http://schemas.microsoft.com/office/drawing/2014/main" id="{DB1E2F3B-E901-4C18-B087-6960A434C301}"/>
            </a:ext>
          </a:extLst>
        </xdr:cNvPr>
        <xdr:cNvSpPr txBox="1"/>
      </xdr:nvSpPr>
      <xdr:spPr>
        <a:xfrm>
          <a:off x="1816744"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57167</xdr:rowOff>
    </xdr:from>
    <xdr:ext cx="405111" cy="259045"/>
    <xdr:sp macro="" textlink="">
      <xdr:nvSpPr>
        <xdr:cNvPr id="89" name="n_4mainValue【図書館】&#10;有形固定資産減価償却率">
          <a:extLst>
            <a:ext uri="{FF2B5EF4-FFF2-40B4-BE49-F238E27FC236}">
              <a16:creationId xmlns:a16="http://schemas.microsoft.com/office/drawing/2014/main" id="{5AB7F361-6855-47E3-BCD9-D631833B6CA1}"/>
            </a:ext>
          </a:extLst>
        </xdr:cNvPr>
        <xdr:cNvSpPr txBox="1"/>
      </xdr:nvSpPr>
      <xdr:spPr>
        <a:xfrm>
          <a:off x="927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72326C0-F468-4A63-9574-C3ABBAF3E0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41F8232-9DE3-4631-BF08-80ED257E99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2E1F7A2-F7A4-433C-8A6A-CF3CAFD6AA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072B6CE-7694-473A-908A-13926FD6B7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FFA0F44-1ABC-4572-89BC-7AD06787EA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50875D5-6069-452A-A7A4-B56D5922F6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203ED88-6CDE-45C8-A74F-44437245A5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BAA7279-9EBA-4D9F-AB2E-206D0D5159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D0C2464-A26C-40D9-9A8B-2FCEAAC142A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2C757E4-3F41-47AC-981B-4D29B16D88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4A41EBA-E934-455C-B168-364AC9A4B2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2D12DEF-CDCF-42E7-B824-95D1A941CC1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785B8299-5D6D-473A-B7D0-F8E81E6159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907886A-B226-48B8-B79C-53A8B922A3D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4CE3ED2-A9DD-43B4-9F09-D80722E653C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7700A54-02D8-45B2-9DF9-470153F7564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F0912FC-213C-4F8F-B903-2258CDC9CB1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25FDC75-0682-4ACE-957E-9382355F7F7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4F2F614-0898-4F95-B7E7-C8C146A106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A69EA49-279E-44A8-97C4-5273634630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928F49E-86C2-4F8A-BD00-5DB0F287C7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64BD4BF-F30A-41D2-A563-8DDAE32B05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70F0928-A31C-42DD-B5A2-3B6FC1DED1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15C5FBCA-8A7B-408B-8E55-A80B087293CC}"/>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A91FC66-3152-4D90-A7FE-4DF599FC428F}"/>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AE307DB-6736-40BE-99CC-5AA406AD6BA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9979C008-B042-49A5-A09D-E4044A2CBD4B}"/>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41014E81-306F-4657-9047-1125E910A0F3}"/>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A7283AB6-DBC1-44C4-82BC-D0032AB6B7CD}"/>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6A231C1-7CD6-4338-A706-3BFD489CBD7B}"/>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C91F1D8C-C141-44E8-B860-7CCADC7CD5AF}"/>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8B75848F-C350-41F9-A6A1-DC6E8FC1159A}"/>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7DCC273D-ADD8-43DC-A1F7-810CF1A16A4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9A48984F-8030-4450-8E3B-90D70BE78449}"/>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37DDB92-B8E2-4687-8787-0C870A0148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E16FF8-422D-4DC3-8ADB-A2EB2B75D4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0E980F-618F-4A8D-9BC0-0D32C243C2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0A1F1F-3C5F-4F3A-9308-F8381CFAB1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5952CB-B13C-48A9-8E87-946006F27B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a:extLst>
            <a:ext uri="{FF2B5EF4-FFF2-40B4-BE49-F238E27FC236}">
              <a16:creationId xmlns:a16="http://schemas.microsoft.com/office/drawing/2014/main" id="{CD5E1E04-32FC-41F2-A294-EC8B55927127}"/>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FAEC6FE7-6250-4E74-A9B4-78D389B4A23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31" name="楕円 130">
          <a:extLst>
            <a:ext uri="{FF2B5EF4-FFF2-40B4-BE49-F238E27FC236}">
              <a16:creationId xmlns:a16="http://schemas.microsoft.com/office/drawing/2014/main" id="{8F36424B-6385-4EAE-81AC-3F05A367EA03}"/>
            </a:ext>
          </a:extLst>
        </xdr:cNvPr>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118110</xdr:rowOff>
    </xdr:to>
    <xdr:cxnSp macro="">
      <xdr:nvCxnSpPr>
        <xdr:cNvPr id="132" name="直線コネクタ 131">
          <a:extLst>
            <a:ext uri="{FF2B5EF4-FFF2-40B4-BE49-F238E27FC236}">
              <a16:creationId xmlns:a16="http://schemas.microsoft.com/office/drawing/2014/main" id="{50CB80DC-E332-4214-84BC-62FD3050AFF1}"/>
            </a:ext>
          </a:extLst>
        </xdr:cNvPr>
        <xdr:cNvCxnSpPr/>
      </xdr:nvCxnSpPr>
      <xdr:spPr>
        <a:xfrm flipV="1">
          <a:off x="9639300" y="679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3" name="楕円 132">
          <a:extLst>
            <a:ext uri="{FF2B5EF4-FFF2-40B4-BE49-F238E27FC236}">
              <a16:creationId xmlns:a16="http://schemas.microsoft.com/office/drawing/2014/main" id="{909C9364-B933-45EE-B982-457976F0CA4E}"/>
            </a:ext>
          </a:extLst>
        </xdr:cNvPr>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125730</xdr:rowOff>
    </xdr:to>
    <xdr:cxnSp macro="">
      <xdr:nvCxnSpPr>
        <xdr:cNvPr id="134" name="直線コネクタ 133">
          <a:extLst>
            <a:ext uri="{FF2B5EF4-FFF2-40B4-BE49-F238E27FC236}">
              <a16:creationId xmlns:a16="http://schemas.microsoft.com/office/drawing/2014/main" id="{9FBC762B-9642-44E6-8AF4-265F09253D6F}"/>
            </a:ext>
          </a:extLst>
        </xdr:cNvPr>
        <xdr:cNvCxnSpPr/>
      </xdr:nvCxnSpPr>
      <xdr:spPr>
        <a:xfrm flipV="1">
          <a:off x="8750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5" name="楕円 134">
          <a:extLst>
            <a:ext uri="{FF2B5EF4-FFF2-40B4-BE49-F238E27FC236}">
              <a16:creationId xmlns:a16="http://schemas.microsoft.com/office/drawing/2014/main" id="{CD623DBF-1396-40FC-932C-73EA0AE102D0}"/>
            </a:ext>
          </a:extLst>
        </xdr:cNvPr>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125730</xdr:rowOff>
    </xdr:to>
    <xdr:cxnSp macro="">
      <xdr:nvCxnSpPr>
        <xdr:cNvPr id="136" name="直線コネクタ 135">
          <a:extLst>
            <a:ext uri="{FF2B5EF4-FFF2-40B4-BE49-F238E27FC236}">
              <a16:creationId xmlns:a16="http://schemas.microsoft.com/office/drawing/2014/main" id="{7045DF59-1508-4832-9A6F-252AE70729A3}"/>
            </a:ext>
          </a:extLst>
        </xdr:cNvPr>
        <xdr:cNvCxnSpPr/>
      </xdr:nvCxnSpPr>
      <xdr:spPr>
        <a:xfrm>
          <a:off x="7861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a:extLst>
            <a:ext uri="{FF2B5EF4-FFF2-40B4-BE49-F238E27FC236}">
              <a16:creationId xmlns:a16="http://schemas.microsoft.com/office/drawing/2014/main" id="{1FB1D19E-5D18-4F5A-AE72-6E0C44F63EBA}"/>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8" name="直線コネクタ 137">
          <a:extLst>
            <a:ext uri="{FF2B5EF4-FFF2-40B4-BE49-F238E27FC236}">
              <a16:creationId xmlns:a16="http://schemas.microsoft.com/office/drawing/2014/main" id="{3A538A9E-0B6A-4A49-BE9C-3F4BF4C6ABB5}"/>
            </a:ext>
          </a:extLst>
        </xdr:cNvPr>
        <xdr:cNvCxnSpPr/>
      </xdr:nvCxnSpPr>
      <xdr:spPr>
        <a:xfrm flipV="1">
          <a:off x="6972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B368ACA0-03AE-4467-BE40-77B899FAF612}"/>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3F84D052-C6A3-403A-BFCC-9D81A784DAB9}"/>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4A1CA167-D41C-4979-92AE-8CD3F9F5889B}"/>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E5006FE-BFBB-403E-B3DA-98D43D035034}"/>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160037</xdr:rowOff>
    </xdr:from>
    <xdr:ext cx="469744" cy="259045"/>
    <xdr:sp macro="" textlink="">
      <xdr:nvSpPr>
        <xdr:cNvPr id="143" name="n_1mainValue【図書館】&#10;一人当たり面積">
          <a:extLst>
            <a:ext uri="{FF2B5EF4-FFF2-40B4-BE49-F238E27FC236}">
              <a16:creationId xmlns:a16="http://schemas.microsoft.com/office/drawing/2014/main" id="{A7207B43-A33C-40D1-9DD5-113C65D15FEC}"/>
            </a:ext>
          </a:extLst>
        </xdr:cNvPr>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4" name="n_2mainValue【図書館】&#10;一人当たり面積">
          <a:extLst>
            <a:ext uri="{FF2B5EF4-FFF2-40B4-BE49-F238E27FC236}">
              <a16:creationId xmlns:a16="http://schemas.microsoft.com/office/drawing/2014/main" id="{2630DBD0-D0FF-493A-99D2-A21F03B6CD14}"/>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5" name="n_3mainValue【図書館】&#10;一人当たり面積">
          <a:extLst>
            <a:ext uri="{FF2B5EF4-FFF2-40B4-BE49-F238E27FC236}">
              <a16:creationId xmlns:a16="http://schemas.microsoft.com/office/drawing/2014/main" id="{3583C82C-BE03-41B7-8009-5514728972D7}"/>
            </a:ext>
          </a:extLst>
        </xdr:cNvPr>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6" name="n_4mainValue【図書館】&#10;一人当たり面積">
          <a:extLst>
            <a:ext uri="{FF2B5EF4-FFF2-40B4-BE49-F238E27FC236}">
              <a16:creationId xmlns:a16="http://schemas.microsoft.com/office/drawing/2014/main" id="{EA1B7DFE-E6F4-4CD7-ADC1-A5C4C21DA7C4}"/>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0223DE-E302-4F4D-BDA7-175BFB8E7C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6C2B964-2099-4C51-8D02-3874179A95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6EA002B-C9F3-4656-8AC7-6DF87CE1A3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A748262-ED20-4002-9DDB-8614E37EBF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2AF7556-DB71-493D-A2B9-0EEB2D6532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523A6AE-6B3B-4F6A-B58E-FE599322E7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900E92F-4F7F-42EF-908E-68DFE432BC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6E03B2-45AD-4815-B9AC-D8F024D7E3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79FFAC9-175C-4FDC-BBB2-BF7278059A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A72704B-B529-4B13-A008-4786859DAB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F77DC97-9206-4CF9-91D7-4F9B349EF8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6143F77-00DD-432F-8638-C5980DC8A16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62BB04E-C053-4C6C-B4EE-F436B61DF7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BD67651-1629-4626-97FA-DF5D2D88F68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22C82EC-E5DC-416D-8FDF-B6B1864D71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495754E-B747-483B-AC9E-154A643824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15AB584-AAC2-453B-BB40-76A154B8BDC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3E2A052-B922-4B83-8C4D-E3EAE70473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E0961DB-22C4-49D8-BA9E-EDAE30960C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E801068-4E3B-4311-AE86-6EE0143E33C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90F1C1A-D756-4747-B569-5BA1532813F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A4DC80E-2DF6-41CF-B745-CE7B92AE29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F935068-ACD6-45DA-8F8E-DBEA67E02C2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73C7383-8EEA-40A4-AB0A-9F4D2CD528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DB90291-3C91-4D3D-9891-A04280C5FB9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BB2608D-A401-4107-83F0-BF4CD792D79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67417B0-26B4-48E2-B693-7F843B18D41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B1B3659-5C23-41F0-B03B-D82E35643D38}"/>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ED652B26-1798-459C-A662-901A3948BBC5}"/>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314A9B3-E0AA-435F-B714-CCDE9B7E2067}"/>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C50B0FC-4421-49AC-A6DA-1C63C1E4191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DF5BE39B-2341-4441-82AD-FEB841F79C2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52443B58-87BA-4B4D-AE71-24239058870F}"/>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9601B759-67F1-4F50-96C6-A6598CEFD7D9}"/>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A133372A-E7B0-4BD3-9F57-5030C4C141DE}"/>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9227DEB-BD91-4358-A78B-98DF6A1EF0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F2CF8A-B1D1-4E8F-A631-D18BA9EA45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EAC2664-08C6-46F4-AAAE-7FE35008CC3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ABEC22-DFE6-4146-B32B-320A52777A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2ABC79-45B4-4DCD-A6BD-A9B3CAA3D1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7" name="楕円 186">
          <a:extLst>
            <a:ext uri="{FF2B5EF4-FFF2-40B4-BE49-F238E27FC236}">
              <a16:creationId xmlns:a16="http://schemas.microsoft.com/office/drawing/2014/main" id="{38C49F87-3AFC-474B-AC69-AB360BBCD7A5}"/>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7024E99-5001-4B42-8891-C160BEFC8351}"/>
            </a:ext>
          </a:extLst>
        </xdr:cNvPr>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9" name="楕円 188">
          <a:extLst>
            <a:ext uri="{FF2B5EF4-FFF2-40B4-BE49-F238E27FC236}">
              <a16:creationId xmlns:a16="http://schemas.microsoft.com/office/drawing/2014/main" id="{17EC8147-7C47-442F-ADA6-CBE5F4E7B85D}"/>
            </a:ext>
          </a:extLst>
        </xdr:cNvPr>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15240</xdr:rowOff>
    </xdr:to>
    <xdr:cxnSp macro="">
      <xdr:nvCxnSpPr>
        <xdr:cNvPr id="190" name="直線コネクタ 189">
          <a:extLst>
            <a:ext uri="{FF2B5EF4-FFF2-40B4-BE49-F238E27FC236}">
              <a16:creationId xmlns:a16="http://schemas.microsoft.com/office/drawing/2014/main" id="{87719FC1-46CB-4D11-8A8C-453A9CF3822A}"/>
            </a:ext>
          </a:extLst>
        </xdr:cNvPr>
        <xdr:cNvCxnSpPr/>
      </xdr:nvCxnSpPr>
      <xdr:spPr>
        <a:xfrm>
          <a:off x="3797300" y="10622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88265</xdr:rowOff>
    </xdr:from>
    <xdr:to>
      <xdr:col>15</xdr:col>
      <xdr:colOff>101600</xdr:colOff>
      <xdr:row>62</xdr:row>
      <xdr:rowOff>18415</xdr:rowOff>
    </xdr:to>
    <xdr:sp macro="" textlink="">
      <xdr:nvSpPr>
        <xdr:cNvPr id="191" name="楕円 190">
          <a:extLst>
            <a:ext uri="{FF2B5EF4-FFF2-40B4-BE49-F238E27FC236}">
              <a16:creationId xmlns:a16="http://schemas.microsoft.com/office/drawing/2014/main" id="{7A008A08-BD89-43A5-B9F2-A22F592FCEE9}"/>
            </a:ext>
          </a:extLst>
        </xdr:cNvPr>
        <xdr:cNvSpPr/>
      </xdr:nvSpPr>
      <xdr:spPr>
        <a:xfrm>
          <a:off x="2857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177800</xdr:colOff>
      <xdr:row>61</xdr:row>
      <xdr:rowOff>163830</xdr:rowOff>
    </xdr:to>
    <xdr:cxnSp macro="">
      <xdr:nvCxnSpPr>
        <xdr:cNvPr id="192" name="直線コネクタ 191">
          <a:extLst>
            <a:ext uri="{FF2B5EF4-FFF2-40B4-BE49-F238E27FC236}">
              <a16:creationId xmlns:a16="http://schemas.microsoft.com/office/drawing/2014/main" id="{02EF0F38-77FA-4F99-883F-B33DE76325C2}"/>
            </a:ext>
          </a:extLst>
        </xdr:cNvPr>
        <xdr:cNvCxnSpPr/>
      </xdr:nvCxnSpPr>
      <xdr:spPr>
        <a:xfrm>
          <a:off x="2908300" y="105975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a:extLst>
            <a:ext uri="{FF2B5EF4-FFF2-40B4-BE49-F238E27FC236}">
              <a16:creationId xmlns:a16="http://schemas.microsoft.com/office/drawing/2014/main" id="{2FDEA012-7EC3-44C9-9B9E-7F4C4A184E75}"/>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139065</xdr:rowOff>
    </xdr:to>
    <xdr:cxnSp macro="">
      <xdr:nvCxnSpPr>
        <xdr:cNvPr id="194" name="直線コネクタ 193">
          <a:extLst>
            <a:ext uri="{FF2B5EF4-FFF2-40B4-BE49-F238E27FC236}">
              <a16:creationId xmlns:a16="http://schemas.microsoft.com/office/drawing/2014/main" id="{96469B81-F431-4D00-9490-80F322027317}"/>
            </a:ext>
          </a:extLst>
        </xdr:cNvPr>
        <xdr:cNvCxnSpPr/>
      </xdr:nvCxnSpPr>
      <xdr:spPr>
        <a:xfrm>
          <a:off x="2019300" y="10572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38735</xdr:rowOff>
    </xdr:from>
    <xdr:to>
      <xdr:col>6</xdr:col>
      <xdr:colOff>38100</xdr:colOff>
      <xdr:row>61</xdr:row>
      <xdr:rowOff>140335</xdr:rowOff>
    </xdr:to>
    <xdr:sp macro="" textlink="">
      <xdr:nvSpPr>
        <xdr:cNvPr id="195" name="楕円 194">
          <a:extLst>
            <a:ext uri="{FF2B5EF4-FFF2-40B4-BE49-F238E27FC236}">
              <a16:creationId xmlns:a16="http://schemas.microsoft.com/office/drawing/2014/main" id="{AA44B9CA-9631-403A-8B88-A36618D8B21C}"/>
            </a:ext>
          </a:extLst>
        </xdr:cNvPr>
        <xdr:cNvSpPr/>
      </xdr:nvSpPr>
      <xdr:spPr>
        <a:xfrm>
          <a:off x="107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89535</xdr:rowOff>
    </xdr:from>
    <xdr:to>
      <xdr:col>10</xdr:col>
      <xdr:colOff>114300</xdr:colOff>
      <xdr:row>61</xdr:row>
      <xdr:rowOff>114300</xdr:rowOff>
    </xdr:to>
    <xdr:cxnSp macro="">
      <xdr:nvCxnSpPr>
        <xdr:cNvPr id="196" name="直線コネクタ 195">
          <a:extLst>
            <a:ext uri="{FF2B5EF4-FFF2-40B4-BE49-F238E27FC236}">
              <a16:creationId xmlns:a16="http://schemas.microsoft.com/office/drawing/2014/main" id="{A6794A49-2AF8-4D88-BC24-EA02805B0F3C}"/>
            </a:ext>
          </a:extLst>
        </xdr:cNvPr>
        <xdr:cNvCxnSpPr/>
      </xdr:nvCxnSpPr>
      <xdr:spPr>
        <a:xfrm>
          <a:off x="1130300" y="105479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44779D0-6B04-4E79-B304-35E7E1DC1933}"/>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DB92D330-41F9-465A-AFEB-07E72E63DDB8}"/>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50EAE5AC-6B37-4B42-99AD-9277525E0A9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788069E1-1E70-4BDA-B399-B9D71CA71B21}"/>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1" name="n_1mainValue【体育館・プール】&#10;有形固定資産減価償却率">
          <a:extLst>
            <a:ext uri="{FF2B5EF4-FFF2-40B4-BE49-F238E27FC236}">
              <a16:creationId xmlns:a16="http://schemas.microsoft.com/office/drawing/2014/main" id="{2C475711-E01A-4490-BA68-A07CC3CCA68F}"/>
            </a:ext>
          </a:extLst>
        </xdr:cNvPr>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2" name="n_2mainValue【体育館・プール】&#10;有形固定資産減価償却率">
          <a:extLst>
            <a:ext uri="{FF2B5EF4-FFF2-40B4-BE49-F238E27FC236}">
              <a16:creationId xmlns:a16="http://schemas.microsoft.com/office/drawing/2014/main" id="{D851BDFE-AEA0-4006-927B-7C9BE1866811}"/>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A8F715-2A3E-422C-8110-8CEB95C2D50B}"/>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131462</xdr:rowOff>
    </xdr:from>
    <xdr:ext cx="405111" cy="259045"/>
    <xdr:sp macro="" textlink="">
      <xdr:nvSpPr>
        <xdr:cNvPr id="204" name="n_4mainValue【体育館・プール】&#10;有形固定資産減価償却率">
          <a:extLst>
            <a:ext uri="{FF2B5EF4-FFF2-40B4-BE49-F238E27FC236}">
              <a16:creationId xmlns:a16="http://schemas.microsoft.com/office/drawing/2014/main" id="{D3D18A08-3F1D-49F6-BCAD-3E1629469FE8}"/>
            </a:ext>
          </a:extLst>
        </xdr:cNvPr>
        <xdr:cNvSpPr txBox="1"/>
      </xdr:nvSpPr>
      <xdr:spPr>
        <a:xfrm>
          <a:off x="927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FCDE29C-A9A8-4BC7-B31C-3EE09CAB47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191FCA-7087-492F-BB51-8E9898997F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814B28-9F7E-4C27-94CA-5738236B8D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9DEC523-0785-4BD6-A0B1-DC8A94CBC3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05C0872-EA79-43BD-A1A3-2F68623F3B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FD832CD-D65D-4AB3-847A-B0A777E133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8B30BCD-513F-4C86-874F-5EF4987396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3E5BC85-B83F-402D-B07C-6B8FB1B6E5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8CDAFA4-99DA-49A0-AE9A-A220520DE7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84369A-AEF2-4330-9CC6-287E148142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D73DF82-F5E1-4EB9-9EE1-3508CD714A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1E48284-D6A7-4DBB-8823-852075ACE4A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15775AE-CAED-4CD4-A55F-FE78D39D47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474B275-4EA9-424E-ABF2-6F1AC33737F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621219C-21AE-438C-A23C-23B8255F0B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0507606-3AEE-4B35-B0A3-46E7D16DB3A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675CE11-D8F4-49A9-AAEB-1E09C0CC0A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98ED23E-3B09-4A5C-AB6B-15AC85B44E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FBB835-67D8-40E0-8285-29CECBF5F6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2CD0582-AD97-4BE8-8980-48B7359F42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9D9A10F-022B-47CE-AEF1-D27A1D7258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907F8EB-AD5E-4787-B71B-328045055C0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5361BF0-0CAF-48B0-AB95-B7316A6E3F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EBF5FC38-92A3-4009-A3CF-225F80B65D7F}"/>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A2DD79C2-DEC0-4F68-A28B-71FF119259E7}"/>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E33CDA83-E8F3-4E10-A4BF-8D0CB250C5D7}"/>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3DCD8389-85C2-4FB1-A12C-9587B5C113EB}"/>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C834B9D4-5002-4A22-9F97-0BDD9436D61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428401D4-5DD5-4134-AD89-5C747A94C3C0}"/>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EEB2DECD-250A-4B66-83D4-7EA96C009611}"/>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2587FC8-FDE7-44A7-AAD0-525FD7DD9356}"/>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E5DE93E0-E2A5-4DC9-B1F4-D25DC2B308EC}"/>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A740CFF6-A5EC-42B8-A652-8D074FB60475}"/>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DAB1752F-3CC8-4E8F-AB83-0C9D25284D28}"/>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3046CAC-5A72-4BDB-AF85-253D30F2DE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F0A99E-B0CB-4B9C-B9E5-1E6CA7A4A7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0D0DCC-F642-46B2-BD38-6005E682C7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4518C6-B71F-43A5-8B44-30D15FCA43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341041-E34E-478E-B8DB-C6E9050327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24130</xdr:rowOff>
    </xdr:from>
    <xdr:to>
      <xdr:col>55</xdr:col>
      <xdr:colOff>50800</xdr:colOff>
      <xdr:row>62</xdr:row>
      <xdr:rowOff>125730</xdr:rowOff>
    </xdr:to>
    <xdr:sp macro="" textlink="">
      <xdr:nvSpPr>
        <xdr:cNvPr id="244" name="楕円 243">
          <a:extLst>
            <a:ext uri="{FF2B5EF4-FFF2-40B4-BE49-F238E27FC236}">
              <a16:creationId xmlns:a16="http://schemas.microsoft.com/office/drawing/2014/main" id="{4B642E56-34D9-4B57-A075-A03872995C64}"/>
            </a:ext>
          </a:extLst>
        </xdr:cNvPr>
        <xdr:cNvSpPr/>
      </xdr:nvSpPr>
      <xdr:spPr>
        <a:xfrm>
          <a:off x="104267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2557</xdr:rowOff>
    </xdr:from>
    <xdr:ext cx="469744" cy="259045"/>
    <xdr:sp macro="" textlink="">
      <xdr:nvSpPr>
        <xdr:cNvPr id="245" name="【体育館・プール】&#10;一人当たり面積該当値テキスト">
          <a:extLst>
            <a:ext uri="{FF2B5EF4-FFF2-40B4-BE49-F238E27FC236}">
              <a16:creationId xmlns:a16="http://schemas.microsoft.com/office/drawing/2014/main" id="{DFC2444D-C2ED-40C7-A8CF-5C240EBBC268}"/>
            </a:ext>
          </a:extLst>
        </xdr:cNvPr>
        <xdr:cNvSpPr txBox="1"/>
      </xdr:nvSpPr>
      <xdr:spPr>
        <a:xfrm>
          <a:off x="10515600"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27940</xdr:rowOff>
    </xdr:from>
    <xdr:to>
      <xdr:col>50</xdr:col>
      <xdr:colOff>165100</xdr:colOff>
      <xdr:row>62</xdr:row>
      <xdr:rowOff>129540</xdr:rowOff>
    </xdr:to>
    <xdr:sp macro="" textlink="">
      <xdr:nvSpPr>
        <xdr:cNvPr id="246" name="楕円 245">
          <a:extLst>
            <a:ext uri="{FF2B5EF4-FFF2-40B4-BE49-F238E27FC236}">
              <a16:creationId xmlns:a16="http://schemas.microsoft.com/office/drawing/2014/main" id="{ED941753-2A2E-443F-BEBF-CD7F2C038A27}"/>
            </a:ext>
          </a:extLst>
        </xdr:cNvPr>
        <xdr:cNvSpPr/>
      </xdr:nvSpPr>
      <xdr:spPr>
        <a:xfrm>
          <a:off x="9588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74930</xdr:rowOff>
    </xdr:from>
    <xdr:to>
      <xdr:col>55</xdr:col>
      <xdr:colOff>0</xdr:colOff>
      <xdr:row>62</xdr:row>
      <xdr:rowOff>78740</xdr:rowOff>
    </xdr:to>
    <xdr:cxnSp macro="">
      <xdr:nvCxnSpPr>
        <xdr:cNvPr id="247" name="直線コネクタ 246">
          <a:extLst>
            <a:ext uri="{FF2B5EF4-FFF2-40B4-BE49-F238E27FC236}">
              <a16:creationId xmlns:a16="http://schemas.microsoft.com/office/drawing/2014/main" id="{4A80AA2E-8D80-4B49-B570-C6F132091FE9}"/>
            </a:ext>
          </a:extLst>
        </xdr:cNvPr>
        <xdr:cNvCxnSpPr/>
      </xdr:nvCxnSpPr>
      <xdr:spPr>
        <a:xfrm flipV="1">
          <a:off x="9639300" y="10704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8" name="楕円 247">
          <a:extLst>
            <a:ext uri="{FF2B5EF4-FFF2-40B4-BE49-F238E27FC236}">
              <a16:creationId xmlns:a16="http://schemas.microsoft.com/office/drawing/2014/main" id="{CF67EDE7-C997-459B-AEED-66074F13A1B1}"/>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78740</xdr:rowOff>
    </xdr:from>
    <xdr:to>
      <xdr:col>50</xdr:col>
      <xdr:colOff>114300</xdr:colOff>
      <xdr:row>62</xdr:row>
      <xdr:rowOff>83820</xdr:rowOff>
    </xdr:to>
    <xdr:cxnSp macro="">
      <xdr:nvCxnSpPr>
        <xdr:cNvPr id="249" name="直線コネクタ 248">
          <a:extLst>
            <a:ext uri="{FF2B5EF4-FFF2-40B4-BE49-F238E27FC236}">
              <a16:creationId xmlns:a16="http://schemas.microsoft.com/office/drawing/2014/main" id="{35AD82AD-76DB-4CCD-8481-1BDDFF9ACD2B}"/>
            </a:ext>
          </a:extLst>
        </xdr:cNvPr>
        <xdr:cNvCxnSpPr/>
      </xdr:nvCxnSpPr>
      <xdr:spPr>
        <a:xfrm flipV="1">
          <a:off x="8750300" y="107086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35560</xdr:rowOff>
    </xdr:from>
    <xdr:to>
      <xdr:col>41</xdr:col>
      <xdr:colOff>101600</xdr:colOff>
      <xdr:row>62</xdr:row>
      <xdr:rowOff>137160</xdr:rowOff>
    </xdr:to>
    <xdr:sp macro="" textlink="">
      <xdr:nvSpPr>
        <xdr:cNvPr id="250" name="楕円 249">
          <a:extLst>
            <a:ext uri="{FF2B5EF4-FFF2-40B4-BE49-F238E27FC236}">
              <a16:creationId xmlns:a16="http://schemas.microsoft.com/office/drawing/2014/main" id="{D6761484-A92E-4F94-B859-A7D711BD0C08}"/>
            </a:ext>
          </a:extLst>
        </xdr:cNvPr>
        <xdr:cNvSpPr/>
      </xdr:nvSpPr>
      <xdr:spPr>
        <a:xfrm>
          <a:off x="7810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86360</xdr:rowOff>
    </xdr:to>
    <xdr:cxnSp macro="">
      <xdr:nvCxnSpPr>
        <xdr:cNvPr id="251" name="直線コネクタ 250">
          <a:extLst>
            <a:ext uri="{FF2B5EF4-FFF2-40B4-BE49-F238E27FC236}">
              <a16:creationId xmlns:a16="http://schemas.microsoft.com/office/drawing/2014/main" id="{F67F1F0C-CA21-417C-A106-95FB5C76BAA9}"/>
            </a:ext>
          </a:extLst>
        </xdr:cNvPr>
        <xdr:cNvCxnSpPr/>
      </xdr:nvCxnSpPr>
      <xdr:spPr>
        <a:xfrm flipV="1">
          <a:off x="7861300" y="10713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52" name="楕円 251">
          <a:extLst>
            <a:ext uri="{FF2B5EF4-FFF2-40B4-BE49-F238E27FC236}">
              <a16:creationId xmlns:a16="http://schemas.microsoft.com/office/drawing/2014/main" id="{F1FC114D-21BF-4298-B59B-79B752483F45}"/>
            </a:ext>
          </a:extLst>
        </xdr:cNvPr>
        <xdr:cNvSpPr/>
      </xdr:nvSpPr>
      <xdr:spPr>
        <a:xfrm>
          <a:off x="6921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86360</xdr:rowOff>
    </xdr:from>
    <xdr:to>
      <xdr:col>41</xdr:col>
      <xdr:colOff>50800</xdr:colOff>
      <xdr:row>62</xdr:row>
      <xdr:rowOff>88900</xdr:rowOff>
    </xdr:to>
    <xdr:cxnSp macro="">
      <xdr:nvCxnSpPr>
        <xdr:cNvPr id="253" name="直線コネクタ 252">
          <a:extLst>
            <a:ext uri="{FF2B5EF4-FFF2-40B4-BE49-F238E27FC236}">
              <a16:creationId xmlns:a16="http://schemas.microsoft.com/office/drawing/2014/main" id="{C1BB6820-6CD2-47D7-B08B-C52DD33158BD}"/>
            </a:ext>
          </a:extLst>
        </xdr:cNvPr>
        <xdr:cNvCxnSpPr/>
      </xdr:nvCxnSpPr>
      <xdr:spPr>
        <a:xfrm flipV="1">
          <a:off x="6972300" y="10716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78409E68-87E9-49D6-B14B-CDC97B77D3CE}"/>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0B0B2A47-D71A-4691-8F3D-E092025D10C0}"/>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6AEE46D5-3DFA-4CB6-BBBA-162274D2A667}"/>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166AEF69-E216-4D8D-A3DE-D4D017D2D276}"/>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120667</xdr:rowOff>
    </xdr:from>
    <xdr:ext cx="469744" cy="259045"/>
    <xdr:sp macro="" textlink="">
      <xdr:nvSpPr>
        <xdr:cNvPr id="258" name="n_1mainValue【体育館・プール】&#10;一人当たり面積">
          <a:extLst>
            <a:ext uri="{FF2B5EF4-FFF2-40B4-BE49-F238E27FC236}">
              <a16:creationId xmlns:a16="http://schemas.microsoft.com/office/drawing/2014/main" id="{1C826024-3221-4135-9E12-108ED72525A1}"/>
            </a:ext>
          </a:extLst>
        </xdr:cNvPr>
        <xdr:cNvSpPr txBox="1"/>
      </xdr:nvSpPr>
      <xdr:spPr>
        <a:xfrm>
          <a:off x="9391727" y="107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9" name="n_2mainValue【体育館・プール】&#10;一人当たり面積">
          <a:extLst>
            <a:ext uri="{FF2B5EF4-FFF2-40B4-BE49-F238E27FC236}">
              <a16:creationId xmlns:a16="http://schemas.microsoft.com/office/drawing/2014/main" id="{07F9F07F-8458-4812-88DA-A668CB7244AE}"/>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128287</xdr:rowOff>
    </xdr:from>
    <xdr:ext cx="469744" cy="259045"/>
    <xdr:sp macro="" textlink="">
      <xdr:nvSpPr>
        <xdr:cNvPr id="260" name="n_3mainValue【体育館・プール】&#10;一人当たり面積">
          <a:extLst>
            <a:ext uri="{FF2B5EF4-FFF2-40B4-BE49-F238E27FC236}">
              <a16:creationId xmlns:a16="http://schemas.microsoft.com/office/drawing/2014/main" id="{7C252CEF-2675-4A03-A0B5-59BCA41AFF58}"/>
            </a:ext>
          </a:extLst>
        </xdr:cNvPr>
        <xdr:cNvSpPr txBox="1"/>
      </xdr:nvSpPr>
      <xdr:spPr>
        <a:xfrm>
          <a:off x="7626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61" name="n_4mainValue【体育館・プール】&#10;一人当たり面積">
          <a:extLst>
            <a:ext uri="{FF2B5EF4-FFF2-40B4-BE49-F238E27FC236}">
              <a16:creationId xmlns:a16="http://schemas.microsoft.com/office/drawing/2014/main" id="{1D224C4F-7DAC-44A6-95CA-F28711FCEDF9}"/>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97FB372-4B66-47AB-B83D-09C1A2B281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0ED4BCD-1271-4B96-ADBC-51FC9EC66C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F5E4CE0-81B4-4F92-A371-5C9EC22738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DAD5C9A-788D-4F09-B42C-86125DB1B4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44B7E0F-CFE6-4962-9CB0-12D8D8E820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F7E2260-1B45-4A05-B420-6B1EFA16F2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EFD6866-5B1A-497C-89BD-DC11791919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CC21F4C-D270-45B5-A234-C612E5730E2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8D539319-2180-45D9-B1F7-D7D7EAF721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74DA17F-FB9B-4813-A927-5F68783C8E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349D8A4-7DC2-4B82-8284-0E5AC68129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32AC921-AED7-42EE-81B1-769CB43566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6F38F1E-05E5-42BB-8619-A21EA2E420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826DCEBE-55D0-4C39-BAEC-054A4CF7E4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990ABE4-2CD2-4958-A3A2-7E06A5872C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63F52D27-08BD-4B35-9C51-63FFD94CCE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6156BA4-B341-4050-B7BC-22BAC4075D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58E52E5-9C13-4E76-8783-AAE7615F44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65238CF2-A6A3-4F17-8B25-06FFF747D4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064CD67-751F-4391-8430-BDCDD16FE3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536463C7-3D33-433A-BD55-F8DC9A66A3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888C647B-B6A3-41F3-9601-D55651F969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F84E4F88-C492-4A47-B81C-DF61AE6621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62C68992-C9B1-4196-BB2D-567FB159BD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30F6F348-1A78-4EC6-9CD8-10D21D6D2F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CA7474B-4F6F-4F39-ADF6-7F6A715098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B8E48EF-64FF-45EC-A6D6-F88E3B03D34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FF8895EF-D754-46BB-B89A-F6C17E5F13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7D026241-0966-4C4C-A71F-5757D1EFD1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8B39AD33-7366-4EC9-96F7-9B51648DD0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2F4A0429-9048-4CB5-8035-783F27B212B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90B00DE8-00FC-4BB1-844D-17E5281757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1E74EB99-5B74-4D12-8B57-5EB8797770B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736DD731-F2B2-45E7-919A-2DF904807AC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496845FA-4F84-4C6D-89B9-D4DFE337452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EA4EA36-C968-495A-AE45-A43B2E6787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F608B954-E2CB-4F26-A87A-E18BB3DFB5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6B172848-B66F-4C41-9881-6A0A6F44D3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241A3BDE-C679-4ACB-9D3C-05825F6EE95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3DFA9765-5A62-452A-A8D7-387EE58AEB1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4A6C838E-B795-4901-9A7E-753D8E8ADA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97DDFAAD-D115-477A-8474-B6A3FADAF31D}"/>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67DC48E1-7A21-4F09-BB1E-844991003D0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6496435D-B7B5-45D5-9431-A113DE8D34F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8827BA91-D158-47B8-B917-EB0DD9B3ADA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7" name="直線コネクタ 306">
          <a:extLst>
            <a:ext uri="{FF2B5EF4-FFF2-40B4-BE49-F238E27FC236}">
              <a16:creationId xmlns:a16="http://schemas.microsoft.com/office/drawing/2014/main" id="{DEBFB373-C30A-4C04-9E0A-E7D47FBDF81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E8675C03-1191-4DCF-A601-1DB5758B4898}"/>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09" name="フローチャート: 判断 308">
          <a:extLst>
            <a:ext uri="{FF2B5EF4-FFF2-40B4-BE49-F238E27FC236}">
              <a16:creationId xmlns:a16="http://schemas.microsoft.com/office/drawing/2014/main" id="{1C4AB7E3-B3BB-4E78-B59C-16A602776D3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10" name="フローチャート: 判断 309">
          <a:extLst>
            <a:ext uri="{FF2B5EF4-FFF2-40B4-BE49-F238E27FC236}">
              <a16:creationId xmlns:a16="http://schemas.microsoft.com/office/drawing/2014/main" id="{9C87B9B7-93FF-41A8-9430-8BCA59D577C7}"/>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1" name="フローチャート: 判断 310">
          <a:extLst>
            <a:ext uri="{FF2B5EF4-FFF2-40B4-BE49-F238E27FC236}">
              <a16:creationId xmlns:a16="http://schemas.microsoft.com/office/drawing/2014/main" id="{BC4A9CB7-E664-4BC5-8A33-4855925662AC}"/>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F90780B4-64A7-4BA3-A40B-06CA08A37B7C}"/>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3" name="フローチャート: 判断 312">
          <a:extLst>
            <a:ext uri="{FF2B5EF4-FFF2-40B4-BE49-F238E27FC236}">
              <a16:creationId xmlns:a16="http://schemas.microsoft.com/office/drawing/2014/main" id="{92127015-9058-427B-B80A-A40B26065F05}"/>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52E2006-77BE-4E7F-B03D-02BAB9DD76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F5AC432-41F4-40E8-8B4E-27611C64F4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D4C9B62-30A7-4033-BEED-BF081F7E46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244A9AF-FDB4-4129-AA72-47BB9414DA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561CDA8-F994-438B-99B4-B58532BECA8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319" name="楕円 318">
          <a:extLst>
            <a:ext uri="{FF2B5EF4-FFF2-40B4-BE49-F238E27FC236}">
              <a16:creationId xmlns:a16="http://schemas.microsoft.com/office/drawing/2014/main" id="{E1DA48D1-55C4-429E-BB45-D4A395FF4A4E}"/>
            </a:ext>
          </a:extLst>
        </xdr:cNvPr>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74040</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AD65F4FC-3004-422D-95B8-22868D298F1C}"/>
            </a:ext>
          </a:extLst>
        </xdr:cNvPr>
        <xdr:cNvSpPr txBox="1"/>
      </xdr:nvSpPr>
      <xdr:spPr>
        <a:xfrm>
          <a:off x="4673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321" name="楕円 320">
          <a:extLst>
            <a:ext uri="{FF2B5EF4-FFF2-40B4-BE49-F238E27FC236}">
              <a16:creationId xmlns:a16="http://schemas.microsoft.com/office/drawing/2014/main" id="{8DF30758-D596-4911-94FC-B92664EF03E7}"/>
            </a:ext>
          </a:extLst>
        </xdr:cNvPr>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146413</xdr:rowOff>
    </xdr:to>
    <xdr:cxnSp macro="">
      <xdr:nvCxnSpPr>
        <xdr:cNvPr id="322" name="直線コネクタ 321">
          <a:extLst>
            <a:ext uri="{FF2B5EF4-FFF2-40B4-BE49-F238E27FC236}">
              <a16:creationId xmlns:a16="http://schemas.microsoft.com/office/drawing/2014/main" id="{24DB93F9-2359-4121-97F0-BA6F1122DFB7}"/>
            </a:ext>
          </a:extLst>
        </xdr:cNvPr>
        <xdr:cNvCxnSpPr/>
      </xdr:nvCxnSpPr>
      <xdr:spPr>
        <a:xfrm>
          <a:off x="3797300" y="1808498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323" name="楕円 322">
          <a:extLst>
            <a:ext uri="{FF2B5EF4-FFF2-40B4-BE49-F238E27FC236}">
              <a16:creationId xmlns:a16="http://schemas.microsoft.com/office/drawing/2014/main" id="{F402B863-B749-49FF-BF53-FF5CF02551C8}"/>
            </a:ext>
          </a:extLst>
        </xdr:cNvPr>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82731</xdr:rowOff>
    </xdr:to>
    <xdr:cxnSp macro="">
      <xdr:nvCxnSpPr>
        <xdr:cNvPr id="324" name="直線コネクタ 323">
          <a:extLst>
            <a:ext uri="{FF2B5EF4-FFF2-40B4-BE49-F238E27FC236}">
              <a16:creationId xmlns:a16="http://schemas.microsoft.com/office/drawing/2014/main" id="{38B371DD-949C-4B95-B915-48FE78EC3E4A}"/>
            </a:ext>
          </a:extLst>
        </xdr:cNvPr>
        <xdr:cNvCxnSpPr/>
      </xdr:nvCxnSpPr>
      <xdr:spPr>
        <a:xfrm>
          <a:off x="2908300" y="1801966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25" name="楕円 324">
          <a:extLst>
            <a:ext uri="{FF2B5EF4-FFF2-40B4-BE49-F238E27FC236}">
              <a16:creationId xmlns:a16="http://schemas.microsoft.com/office/drawing/2014/main" id="{A3264845-9723-460B-B520-39E3D4B9046F}"/>
            </a:ext>
          </a:extLst>
        </xdr:cNvPr>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105</xdr:row>
      <xdr:rowOff>17418</xdr:rowOff>
    </xdr:to>
    <xdr:cxnSp macro="">
      <xdr:nvCxnSpPr>
        <xdr:cNvPr id="326" name="直線コネクタ 325">
          <a:extLst>
            <a:ext uri="{FF2B5EF4-FFF2-40B4-BE49-F238E27FC236}">
              <a16:creationId xmlns:a16="http://schemas.microsoft.com/office/drawing/2014/main" id="{FC9AC04E-82FB-4911-9928-23EA8644F84E}"/>
            </a:ext>
          </a:extLst>
        </xdr:cNvPr>
        <xdr:cNvCxnSpPr/>
      </xdr:nvCxnSpPr>
      <xdr:spPr>
        <a:xfrm>
          <a:off x="2019300" y="1795761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27" name="楕円 326">
          <a:extLst>
            <a:ext uri="{FF2B5EF4-FFF2-40B4-BE49-F238E27FC236}">
              <a16:creationId xmlns:a16="http://schemas.microsoft.com/office/drawing/2014/main" id="{F9CA4D02-CF54-4451-BB50-BAB9816C674A}"/>
            </a:ext>
          </a:extLst>
        </xdr:cNvPr>
        <xdr:cNvSpPr/>
      </xdr:nvSpPr>
      <xdr:spPr>
        <a:xfrm>
          <a:off x="1079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61505</xdr:rowOff>
    </xdr:from>
    <xdr:to>
      <xdr:col>10</xdr:col>
      <xdr:colOff>114300</xdr:colOff>
      <xdr:row>104</xdr:row>
      <xdr:rowOff>126819</xdr:rowOff>
    </xdr:to>
    <xdr:cxnSp macro="">
      <xdr:nvCxnSpPr>
        <xdr:cNvPr id="328" name="直線コネクタ 327">
          <a:extLst>
            <a:ext uri="{FF2B5EF4-FFF2-40B4-BE49-F238E27FC236}">
              <a16:creationId xmlns:a16="http://schemas.microsoft.com/office/drawing/2014/main" id="{E4BBD101-2D03-4B00-B6E6-8C92A86C84AE}"/>
            </a:ext>
          </a:extLst>
        </xdr:cNvPr>
        <xdr:cNvCxnSpPr/>
      </xdr:nvCxnSpPr>
      <xdr:spPr>
        <a:xfrm>
          <a:off x="1130300" y="1789230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29" name="n_1aveValue【市民会館】&#10;有形固定資産減価償却率">
          <a:extLst>
            <a:ext uri="{FF2B5EF4-FFF2-40B4-BE49-F238E27FC236}">
              <a16:creationId xmlns:a16="http://schemas.microsoft.com/office/drawing/2014/main" id="{9A362109-E921-43D0-AC45-CFC9C33B1908}"/>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30" name="n_2aveValue【市民会館】&#10;有形固定資産減価償却率">
          <a:extLst>
            <a:ext uri="{FF2B5EF4-FFF2-40B4-BE49-F238E27FC236}">
              <a16:creationId xmlns:a16="http://schemas.microsoft.com/office/drawing/2014/main" id="{FF49898B-8309-43C0-83FD-9843D84798DF}"/>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331" name="n_3aveValue【市民会館】&#10;有形固定資産減価償却率">
          <a:extLst>
            <a:ext uri="{FF2B5EF4-FFF2-40B4-BE49-F238E27FC236}">
              <a16:creationId xmlns:a16="http://schemas.microsoft.com/office/drawing/2014/main" id="{00E66843-655A-45F5-BB12-359D66887152}"/>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2" name="n_4aveValue【市民会館】&#10;有形固定資産減価償却率">
          <a:extLst>
            <a:ext uri="{FF2B5EF4-FFF2-40B4-BE49-F238E27FC236}">
              <a16:creationId xmlns:a16="http://schemas.microsoft.com/office/drawing/2014/main" id="{91D45368-B5B7-45CC-8D11-F54F7A7E9F4B}"/>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333" name="n_1mainValue【市民会館】&#10;有形固定資産減価償却率">
          <a:extLst>
            <a:ext uri="{FF2B5EF4-FFF2-40B4-BE49-F238E27FC236}">
              <a16:creationId xmlns:a16="http://schemas.microsoft.com/office/drawing/2014/main" id="{4D441D8A-FCCF-43EF-AAD8-5C2770BC07A5}"/>
            </a:ext>
          </a:extLst>
        </xdr:cNvPr>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59345</xdr:rowOff>
    </xdr:from>
    <xdr:ext cx="405111" cy="259045"/>
    <xdr:sp macro="" textlink="">
      <xdr:nvSpPr>
        <xdr:cNvPr id="334" name="n_2mainValue【市民会館】&#10;有形固定資産減価償却率">
          <a:extLst>
            <a:ext uri="{FF2B5EF4-FFF2-40B4-BE49-F238E27FC236}">
              <a16:creationId xmlns:a16="http://schemas.microsoft.com/office/drawing/2014/main" id="{F31527C8-EE94-4400-AB91-C7E7953DC29D}"/>
            </a:ext>
          </a:extLst>
        </xdr:cNvPr>
        <xdr:cNvSpPr txBox="1"/>
      </xdr:nvSpPr>
      <xdr:spPr>
        <a:xfrm>
          <a:off x="2705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5" name="n_3mainValue【市民会館】&#10;有形固定資産減価償却率">
          <a:extLst>
            <a:ext uri="{FF2B5EF4-FFF2-40B4-BE49-F238E27FC236}">
              <a16:creationId xmlns:a16="http://schemas.microsoft.com/office/drawing/2014/main" id="{D26AD931-EB9D-4ECC-A7E6-4ABF472920D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336" name="n_4mainValue【市民会館】&#10;有形固定資産減価償却率">
          <a:extLst>
            <a:ext uri="{FF2B5EF4-FFF2-40B4-BE49-F238E27FC236}">
              <a16:creationId xmlns:a16="http://schemas.microsoft.com/office/drawing/2014/main" id="{33386E38-8AD0-4F17-8053-88554A74C447}"/>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F22EDBDC-AAFB-4D53-A00E-D51F61919C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9E85800-78B0-4710-824D-1279C25F58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E7CF257A-75DA-42A7-AA73-7632D43576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783AD016-7EF4-40C7-9435-9A9E4DA3E9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3F5DE6A1-75E9-4B70-BD80-6DFF05A853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7A8EB409-F144-4EAC-8867-D1399DC3F6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76B2A507-CBE3-4D7B-853D-85DFA10560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9B48E2A1-BA7C-487E-BF13-35D8FFCB51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CAD4EE8-48D7-416A-93BC-0568C6D3F78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5D8CB9D3-6F79-4547-B4A4-F7176584D9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E1461F9E-601A-4F60-99B5-595E9F715D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C5C575C9-89F0-4A2D-9C68-61FE54CAAAA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2208EFA3-869F-42CE-8E2C-E378D346F2C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7B935D02-2EF2-4A98-824C-757D8C1F1EF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1CD1203-312D-4481-8EC7-17AA0BDC61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2D2248BD-42A1-4B49-9F81-66CE8FD7CBB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CAA86466-5EBE-4E94-A9C1-92E2921EDE1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BB837D3-F4EC-4DE7-99DA-F9DF3C9CA0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3B67E997-61E6-4DEB-AF29-925E492C73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B6323AA6-5A35-486E-82E6-2FD10D90868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888EC3E1-5876-48B1-8F56-979711D0BC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BED4D5F0-4120-4D6C-ABB7-F4F75A51B9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61E76A9-1805-4782-8885-9EC18F0F9F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60" name="直線コネクタ 359">
          <a:extLst>
            <a:ext uri="{FF2B5EF4-FFF2-40B4-BE49-F238E27FC236}">
              <a16:creationId xmlns:a16="http://schemas.microsoft.com/office/drawing/2014/main" id="{D82CF8A3-B88B-417E-B013-2B898A5FF128}"/>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1" name="【市民会館】&#10;一人当たり面積最小値テキスト">
          <a:extLst>
            <a:ext uri="{FF2B5EF4-FFF2-40B4-BE49-F238E27FC236}">
              <a16:creationId xmlns:a16="http://schemas.microsoft.com/office/drawing/2014/main" id="{9698BE5B-BF71-4D63-BAF1-A9B849DB3F05}"/>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2" name="直線コネクタ 361">
          <a:extLst>
            <a:ext uri="{FF2B5EF4-FFF2-40B4-BE49-F238E27FC236}">
              <a16:creationId xmlns:a16="http://schemas.microsoft.com/office/drawing/2014/main" id="{2D466EC3-523A-4AB2-9CF2-2F2FD4A33911}"/>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63" name="【市民会館】&#10;一人当たり面積最大値テキスト">
          <a:extLst>
            <a:ext uri="{FF2B5EF4-FFF2-40B4-BE49-F238E27FC236}">
              <a16:creationId xmlns:a16="http://schemas.microsoft.com/office/drawing/2014/main" id="{192C6027-6128-49AA-8E3D-102B7E35D228}"/>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64" name="直線コネクタ 363">
          <a:extLst>
            <a:ext uri="{FF2B5EF4-FFF2-40B4-BE49-F238E27FC236}">
              <a16:creationId xmlns:a16="http://schemas.microsoft.com/office/drawing/2014/main" id="{B580ED4D-2D56-445F-AE7D-4E6EB5C905A1}"/>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365" name="【市民会館】&#10;一人当たり面積平均値テキスト">
          <a:extLst>
            <a:ext uri="{FF2B5EF4-FFF2-40B4-BE49-F238E27FC236}">
              <a16:creationId xmlns:a16="http://schemas.microsoft.com/office/drawing/2014/main" id="{60EC9D13-244E-4614-9FCA-D17C8BA2D37B}"/>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6ABB1557-50B4-4D88-A331-FC8C58CAA657}"/>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ABB0496B-C73C-4DF1-ACC9-02708FE20C0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68" name="フローチャート: 判断 367">
          <a:extLst>
            <a:ext uri="{FF2B5EF4-FFF2-40B4-BE49-F238E27FC236}">
              <a16:creationId xmlns:a16="http://schemas.microsoft.com/office/drawing/2014/main" id="{9E9BCD14-3383-47DC-B186-8BCB15E596A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69" name="フローチャート: 判断 368">
          <a:extLst>
            <a:ext uri="{FF2B5EF4-FFF2-40B4-BE49-F238E27FC236}">
              <a16:creationId xmlns:a16="http://schemas.microsoft.com/office/drawing/2014/main" id="{254E9D71-37B3-4C71-BC5F-0E9D0C1FA585}"/>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15F2D2A9-79D1-46A5-AE2A-B543942B7E3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D12EAE0-38AB-48ED-9C84-A4E2EEDEED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E2A56AF-C965-4C06-B0C4-AC50C00C76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71C5F0A-6C02-4A8A-A11A-216F1E9836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23C85C9-F694-4659-AEF9-80D354D315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3327084-EA1D-4A9A-9753-692C21FD04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19686</xdr:rowOff>
    </xdr:from>
    <xdr:to>
      <xdr:col>55</xdr:col>
      <xdr:colOff>50800</xdr:colOff>
      <xdr:row>107</xdr:row>
      <xdr:rowOff>121286</xdr:rowOff>
    </xdr:to>
    <xdr:sp macro="" textlink="">
      <xdr:nvSpPr>
        <xdr:cNvPr id="376" name="楕円 375">
          <a:extLst>
            <a:ext uri="{FF2B5EF4-FFF2-40B4-BE49-F238E27FC236}">
              <a16:creationId xmlns:a16="http://schemas.microsoft.com/office/drawing/2014/main" id="{E07F99DD-B3FA-48FB-8936-2C6ADCF7850A}"/>
            </a:ext>
          </a:extLst>
        </xdr:cNvPr>
        <xdr:cNvSpPr/>
      </xdr:nvSpPr>
      <xdr:spPr>
        <a:xfrm>
          <a:off x="10426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169563</xdr:rowOff>
    </xdr:from>
    <xdr:ext cx="469744" cy="259045"/>
    <xdr:sp macro="" textlink="">
      <xdr:nvSpPr>
        <xdr:cNvPr id="377" name="【市民会館】&#10;一人当たり面積該当値テキスト">
          <a:extLst>
            <a:ext uri="{FF2B5EF4-FFF2-40B4-BE49-F238E27FC236}">
              <a16:creationId xmlns:a16="http://schemas.microsoft.com/office/drawing/2014/main" id="{87E05394-5DB6-4FB3-88C3-F2A581EA669A}"/>
            </a:ext>
          </a:extLst>
        </xdr:cNvPr>
        <xdr:cNvSpPr txBox="1"/>
      </xdr:nvSpPr>
      <xdr:spPr>
        <a:xfrm>
          <a:off x="10515600"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23495</xdr:rowOff>
    </xdr:from>
    <xdr:to>
      <xdr:col>50</xdr:col>
      <xdr:colOff>165100</xdr:colOff>
      <xdr:row>107</xdr:row>
      <xdr:rowOff>125095</xdr:rowOff>
    </xdr:to>
    <xdr:sp macro="" textlink="">
      <xdr:nvSpPr>
        <xdr:cNvPr id="378" name="楕円 377">
          <a:extLst>
            <a:ext uri="{FF2B5EF4-FFF2-40B4-BE49-F238E27FC236}">
              <a16:creationId xmlns:a16="http://schemas.microsoft.com/office/drawing/2014/main" id="{6D26AD99-D96D-45C8-BC72-53795C6BA886}"/>
            </a:ext>
          </a:extLst>
        </xdr:cNvPr>
        <xdr:cNvSpPr/>
      </xdr:nvSpPr>
      <xdr:spPr>
        <a:xfrm>
          <a:off x="9588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70486</xdr:rowOff>
    </xdr:from>
    <xdr:to>
      <xdr:col>55</xdr:col>
      <xdr:colOff>0</xdr:colOff>
      <xdr:row>107</xdr:row>
      <xdr:rowOff>74295</xdr:rowOff>
    </xdr:to>
    <xdr:cxnSp macro="">
      <xdr:nvCxnSpPr>
        <xdr:cNvPr id="379" name="直線コネクタ 378">
          <a:extLst>
            <a:ext uri="{FF2B5EF4-FFF2-40B4-BE49-F238E27FC236}">
              <a16:creationId xmlns:a16="http://schemas.microsoft.com/office/drawing/2014/main" id="{CC30A224-B2B2-4123-81F0-844AFA7F71CC}"/>
            </a:ext>
          </a:extLst>
        </xdr:cNvPr>
        <xdr:cNvCxnSpPr/>
      </xdr:nvCxnSpPr>
      <xdr:spPr>
        <a:xfrm flipV="1">
          <a:off x="9639300" y="184156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80" name="楕円 379">
          <a:extLst>
            <a:ext uri="{FF2B5EF4-FFF2-40B4-BE49-F238E27FC236}">
              <a16:creationId xmlns:a16="http://schemas.microsoft.com/office/drawing/2014/main" id="{A3CFC365-DCF2-412B-ADD3-B7E42CBDA847}"/>
            </a:ext>
          </a:extLst>
        </xdr:cNvPr>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74295</xdr:rowOff>
    </xdr:from>
    <xdr:to>
      <xdr:col>50</xdr:col>
      <xdr:colOff>114300</xdr:colOff>
      <xdr:row>107</xdr:row>
      <xdr:rowOff>76200</xdr:rowOff>
    </xdr:to>
    <xdr:cxnSp macro="">
      <xdr:nvCxnSpPr>
        <xdr:cNvPr id="381" name="直線コネクタ 380">
          <a:extLst>
            <a:ext uri="{FF2B5EF4-FFF2-40B4-BE49-F238E27FC236}">
              <a16:creationId xmlns:a16="http://schemas.microsoft.com/office/drawing/2014/main" id="{F2E268CC-9907-44D7-8CB1-110EEF091DB3}"/>
            </a:ext>
          </a:extLst>
        </xdr:cNvPr>
        <xdr:cNvCxnSpPr/>
      </xdr:nvCxnSpPr>
      <xdr:spPr>
        <a:xfrm flipV="1">
          <a:off x="8750300" y="18419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382" name="楕円 381">
          <a:extLst>
            <a:ext uri="{FF2B5EF4-FFF2-40B4-BE49-F238E27FC236}">
              <a16:creationId xmlns:a16="http://schemas.microsoft.com/office/drawing/2014/main" id="{59DCCF7B-D81C-4FC1-96FB-606788C89AA4}"/>
            </a:ext>
          </a:extLst>
        </xdr:cNvPr>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80011</xdr:rowOff>
    </xdr:to>
    <xdr:cxnSp macro="">
      <xdr:nvCxnSpPr>
        <xdr:cNvPr id="383" name="直線コネクタ 382">
          <a:extLst>
            <a:ext uri="{FF2B5EF4-FFF2-40B4-BE49-F238E27FC236}">
              <a16:creationId xmlns:a16="http://schemas.microsoft.com/office/drawing/2014/main" id="{260B9DA0-4123-4988-935C-EF111412959A}"/>
            </a:ext>
          </a:extLst>
        </xdr:cNvPr>
        <xdr:cNvCxnSpPr/>
      </xdr:nvCxnSpPr>
      <xdr:spPr>
        <a:xfrm flipV="1">
          <a:off x="7861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31114</xdr:rowOff>
    </xdr:from>
    <xdr:to>
      <xdr:col>36</xdr:col>
      <xdr:colOff>165100</xdr:colOff>
      <xdr:row>107</xdr:row>
      <xdr:rowOff>132714</xdr:rowOff>
    </xdr:to>
    <xdr:sp macro="" textlink="">
      <xdr:nvSpPr>
        <xdr:cNvPr id="384" name="楕円 383">
          <a:extLst>
            <a:ext uri="{FF2B5EF4-FFF2-40B4-BE49-F238E27FC236}">
              <a16:creationId xmlns:a16="http://schemas.microsoft.com/office/drawing/2014/main" id="{87CFAB87-88F4-4E31-9DC8-42AF32B87476}"/>
            </a:ext>
          </a:extLst>
        </xdr:cNvPr>
        <xdr:cNvSpPr/>
      </xdr:nvSpPr>
      <xdr:spPr>
        <a:xfrm>
          <a:off x="6921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81914</xdr:rowOff>
    </xdr:to>
    <xdr:cxnSp macro="">
      <xdr:nvCxnSpPr>
        <xdr:cNvPr id="385" name="直線コネクタ 384">
          <a:extLst>
            <a:ext uri="{FF2B5EF4-FFF2-40B4-BE49-F238E27FC236}">
              <a16:creationId xmlns:a16="http://schemas.microsoft.com/office/drawing/2014/main" id="{1F61463D-440F-4732-BE37-C9DB4117BE40}"/>
            </a:ext>
          </a:extLst>
        </xdr:cNvPr>
        <xdr:cNvCxnSpPr/>
      </xdr:nvCxnSpPr>
      <xdr:spPr>
        <a:xfrm flipV="1">
          <a:off x="6972300" y="18425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386" name="n_1aveValue【市民会館】&#10;一人当たり面積">
          <a:extLst>
            <a:ext uri="{FF2B5EF4-FFF2-40B4-BE49-F238E27FC236}">
              <a16:creationId xmlns:a16="http://schemas.microsoft.com/office/drawing/2014/main" id="{7A732D21-8467-4B0F-AAE0-751A8158DB8D}"/>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387" name="n_2aveValue【市民会館】&#10;一人当たり面積">
          <a:extLst>
            <a:ext uri="{FF2B5EF4-FFF2-40B4-BE49-F238E27FC236}">
              <a16:creationId xmlns:a16="http://schemas.microsoft.com/office/drawing/2014/main" id="{32C640DB-586E-47E3-9938-202D0407743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388" name="n_3aveValue【市民会館】&#10;一人当たり面積">
          <a:extLst>
            <a:ext uri="{FF2B5EF4-FFF2-40B4-BE49-F238E27FC236}">
              <a16:creationId xmlns:a16="http://schemas.microsoft.com/office/drawing/2014/main" id="{FA01A0B6-2C4D-4BE3-8AAD-125CE51920A9}"/>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49CB6CD1-F6B3-4725-A41E-1802B0F6BF1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116222</xdr:rowOff>
    </xdr:from>
    <xdr:ext cx="469744" cy="259045"/>
    <xdr:sp macro="" textlink="">
      <xdr:nvSpPr>
        <xdr:cNvPr id="390" name="n_1mainValue【市民会館】&#10;一人当たり面積">
          <a:extLst>
            <a:ext uri="{FF2B5EF4-FFF2-40B4-BE49-F238E27FC236}">
              <a16:creationId xmlns:a16="http://schemas.microsoft.com/office/drawing/2014/main" id="{199EADE4-E38D-4A99-ADFF-CFCCDDF4A74F}"/>
            </a:ext>
          </a:extLst>
        </xdr:cNvPr>
        <xdr:cNvSpPr txBox="1"/>
      </xdr:nvSpPr>
      <xdr:spPr>
        <a:xfrm>
          <a:off x="93917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91" name="n_2mainValue【市民会館】&#10;一人当たり面積">
          <a:extLst>
            <a:ext uri="{FF2B5EF4-FFF2-40B4-BE49-F238E27FC236}">
              <a16:creationId xmlns:a16="http://schemas.microsoft.com/office/drawing/2014/main" id="{AEBDD911-7982-4126-B2FC-99226AF0215F}"/>
            </a:ext>
          </a:extLst>
        </xdr:cNvPr>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392" name="n_3mainValue【市民会館】&#10;一人当たり面積">
          <a:extLst>
            <a:ext uri="{FF2B5EF4-FFF2-40B4-BE49-F238E27FC236}">
              <a16:creationId xmlns:a16="http://schemas.microsoft.com/office/drawing/2014/main" id="{6A84262B-7A3F-4265-8B94-94D657924535}"/>
            </a:ext>
          </a:extLst>
        </xdr:cNvPr>
        <xdr:cNvSpPr txBox="1"/>
      </xdr:nvSpPr>
      <xdr:spPr>
        <a:xfrm>
          <a:off x="7626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123841</xdr:rowOff>
    </xdr:from>
    <xdr:ext cx="469744" cy="259045"/>
    <xdr:sp macro="" textlink="">
      <xdr:nvSpPr>
        <xdr:cNvPr id="393" name="n_4mainValue【市民会館】&#10;一人当たり面積">
          <a:extLst>
            <a:ext uri="{FF2B5EF4-FFF2-40B4-BE49-F238E27FC236}">
              <a16:creationId xmlns:a16="http://schemas.microsoft.com/office/drawing/2014/main" id="{475C4DD2-18E5-45F6-83B1-D5CFF264F534}"/>
            </a:ext>
          </a:extLst>
        </xdr:cNvPr>
        <xdr:cNvSpPr txBox="1"/>
      </xdr:nvSpPr>
      <xdr:spPr>
        <a:xfrm>
          <a:off x="6737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427C895-FFC0-456E-B365-F2D6DC418C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FB6BA60-E0A0-41E1-AE95-AA88937300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17275D7-3990-4373-86CB-29A00054E1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FB1FF81-F8CA-4823-9688-597092D709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D3BB233-5CD4-4BCF-A9BD-62B4AFBBC9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9C6C318-4574-4D54-9387-6E040D7699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B0E0D01-CBBA-4263-A69F-B1D34BC8A4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453316C-372B-4ECA-8F8C-177F627EAB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76BBBD3-EF0E-4345-88D2-F24E52DE16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1444648-326D-423A-BA60-E0C7560A7A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942477E-20CC-4E63-AA29-04632825B69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EEF2C2C-0B9E-4C0A-9893-507F59325E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E3A13D7D-73B1-40BE-92D4-3345FED9E8D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2E1D4E2-6C14-4682-BDE8-4CC15FF94E2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971E3DC4-5346-460E-8D88-3ACF6F102F5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717677EE-0F34-4DBE-BA9B-BF3E12BD00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93E1A01D-F587-4C0E-8C29-6B090B3913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DD6740B-2DAD-4A3A-AD67-6C5A00CA3A5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75FB5C1-9354-4B52-903E-97D58A0290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DBDDC379-6E21-4478-A6B1-4545FFF8EC0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1ED12CE2-CB88-46D0-BEEC-E7DBF56371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C57DE7FF-CEA4-43D0-B97D-29E24D4D59A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CD34E5E-24A8-4E7A-8CA7-5ADFA9EBBA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2069355-405A-4931-B67F-A0A3E0C399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21DDFA05-D86E-41C4-BDD8-D567F66AE0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19" name="直線コネクタ 418">
          <a:extLst>
            <a:ext uri="{FF2B5EF4-FFF2-40B4-BE49-F238E27FC236}">
              <a16:creationId xmlns:a16="http://schemas.microsoft.com/office/drawing/2014/main" id="{86E03052-68F7-40CC-846E-5576E3C2B898}"/>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A2799C86-C649-490C-B9CF-0A0F90E2F2A1}"/>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a:extLst>
            <a:ext uri="{FF2B5EF4-FFF2-40B4-BE49-F238E27FC236}">
              <a16:creationId xmlns:a16="http://schemas.microsoft.com/office/drawing/2014/main" id="{99B4BEEF-CC1C-4C9D-960E-212CB60A137E}"/>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51BF0B86-7D71-433A-9819-3745A9B3220C}"/>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3" name="直線コネクタ 422">
          <a:extLst>
            <a:ext uri="{FF2B5EF4-FFF2-40B4-BE49-F238E27FC236}">
              <a16:creationId xmlns:a16="http://schemas.microsoft.com/office/drawing/2014/main" id="{5B2E3020-6A97-4D1E-B9B1-0C3CFB1B9513}"/>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CA681DC8-EF20-47C5-ADC4-086A2E610F33}"/>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5" name="フローチャート: 判断 424">
          <a:extLst>
            <a:ext uri="{FF2B5EF4-FFF2-40B4-BE49-F238E27FC236}">
              <a16:creationId xmlns:a16="http://schemas.microsoft.com/office/drawing/2014/main" id="{04B0918A-880E-4A19-A182-49338FF1C585}"/>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6" name="フローチャート: 判断 425">
          <a:extLst>
            <a:ext uri="{FF2B5EF4-FFF2-40B4-BE49-F238E27FC236}">
              <a16:creationId xmlns:a16="http://schemas.microsoft.com/office/drawing/2014/main" id="{9FC90123-D870-4656-B4EC-46BE45C7449F}"/>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7" name="フローチャート: 判断 426">
          <a:extLst>
            <a:ext uri="{FF2B5EF4-FFF2-40B4-BE49-F238E27FC236}">
              <a16:creationId xmlns:a16="http://schemas.microsoft.com/office/drawing/2014/main" id="{5A0A6182-9F88-418E-AFAE-FD6CA95AA6A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8" name="フローチャート: 判断 427">
          <a:extLst>
            <a:ext uri="{FF2B5EF4-FFF2-40B4-BE49-F238E27FC236}">
              <a16:creationId xmlns:a16="http://schemas.microsoft.com/office/drawing/2014/main" id="{2991D97C-BD08-4F94-B215-132CEEC51B57}"/>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9" name="フローチャート: 判断 428">
          <a:extLst>
            <a:ext uri="{FF2B5EF4-FFF2-40B4-BE49-F238E27FC236}">
              <a16:creationId xmlns:a16="http://schemas.microsoft.com/office/drawing/2014/main" id="{CFEE9A0F-EF6D-4BE2-A52C-A60B38D486D2}"/>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AABDD41-EE2F-4177-9562-9DDBDA0204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43C7D69-DDA2-4B42-8697-EAF076F2EB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3AC9C0-F1EA-446C-B67A-C62E9EC920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594C38D-2A0B-45BC-B9C3-EC65EB641AC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BDB1FBD-039A-467F-8E03-2D19C1904B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123372</xdr:rowOff>
    </xdr:from>
    <xdr:to>
      <xdr:col>85</xdr:col>
      <xdr:colOff>177800</xdr:colOff>
      <xdr:row>35</xdr:row>
      <xdr:rowOff>53522</xdr:rowOff>
    </xdr:to>
    <xdr:sp macro="" textlink="">
      <xdr:nvSpPr>
        <xdr:cNvPr id="435" name="楕円 434">
          <a:extLst>
            <a:ext uri="{FF2B5EF4-FFF2-40B4-BE49-F238E27FC236}">
              <a16:creationId xmlns:a16="http://schemas.microsoft.com/office/drawing/2014/main" id="{4384FAE8-965B-4601-B77E-174D42646A0D}"/>
            </a:ext>
          </a:extLst>
        </xdr:cNvPr>
        <xdr:cNvSpPr/>
      </xdr:nvSpPr>
      <xdr:spPr>
        <a:xfrm>
          <a:off x="162687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146249</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DA49ABC-4BD1-4E9E-AE54-249E36D28035}"/>
            </a:ext>
          </a:extLst>
        </xdr:cNvPr>
        <xdr:cNvSpPr txBox="1"/>
      </xdr:nvSpPr>
      <xdr:spPr>
        <a:xfrm>
          <a:off x="16357600" y="58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437" name="楕円 436">
          <a:extLst>
            <a:ext uri="{FF2B5EF4-FFF2-40B4-BE49-F238E27FC236}">
              <a16:creationId xmlns:a16="http://schemas.microsoft.com/office/drawing/2014/main" id="{1704CC82-AEBD-43BF-ACD7-F0ABCAF7C67D}"/>
            </a:ext>
          </a:extLst>
        </xdr:cNvPr>
        <xdr:cNvSpPr/>
      </xdr:nvSpPr>
      <xdr:spPr>
        <a:xfrm>
          <a:off x="1543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2722</xdr:rowOff>
    </xdr:from>
    <xdr:to>
      <xdr:col>85</xdr:col>
      <xdr:colOff>127000</xdr:colOff>
      <xdr:row>36</xdr:row>
      <xdr:rowOff>159476</xdr:rowOff>
    </xdr:to>
    <xdr:cxnSp macro="">
      <xdr:nvCxnSpPr>
        <xdr:cNvPr id="438" name="直線コネクタ 437">
          <a:extLst>
            <a:ext uri="{FF2B5EF4-FFF2-40B4-BE49-F238E27FC236}">
              <a16:creationId xmlns:a16="http://schemas.microsoft.com/office/drawing/2014/main" id="{1AB08D21-61CC-4E7F-A613-B8C5A85B6216}"/>
            </a:ext>
          </a:extLst>
        </xdr:cNvPr>
        <xdr:cNvCxnSpPr/>
      </xdr:nvCxnSpPr>
      <xdr:spPr>
        <a:xfrm flipV="1">
          <a:off x="15481300" y="6003472"/>
          <a:ext cx="8382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67854</xdr:rowOff>
    </xdr:from>
    <xdr:to>
      <xdr:col>76</xdr:col>
      <xdr:colOff>165100</xdr:colOff>
      <xdr:row>36</xdr:row>
      <xdr:rowOff>169454</xdr:rowOff>
    </xdr:to>
    <xdr:sp macro="" textlink="">
      <xdr:nvSpPr>
        <xdr:cNvPr id="439" name="楕円 438">
          <a:extLst>
            <a:ext uri="{FF2B5EF4-FFF2-40B4-BE49-F238E27FC236}">
              <a16:creationId xmlns:a16="http://schemas.microsoft.com/office/drawing/2014/main" id="{0887AC13-AB84-4761-8451-FE1E89569118}"/>
            </a:ext>
          </a:extLst>
        </xdr:cNvPr>
        <xdr:cNvSpPr/>
      </xdr:nvSpPr>
      <xdr:spPr>
        <a:xfrm>
          <a:off x="14541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118654</xdr:rowOff>
    </xdr:from>
    <xdr:to>
      <xdr:col>81</xdr:col>
      <xdr:colOff>50800</xdr:colOff>
      <xdr:row>36</xdr:row>
      <xdr:rowOff>159476</xdr:rowOff>
    </xdr:to>
    <xdr:cxnSp macro="">
      <xdr:nvCxnSpPr>
        <xdr:cNvPr id="440" name="直線コネクタ 439">
          <a:extLst>
            <a:ext uri="{FF2B5EF4-FFF2-40B4-BE49-F238E27FC236}">
              <a16:creationId xmlns:a16="http://schemas.microsoft.com/office/drawing/2014/main" id="{1A28EADA-9990-403B-B4BA-928D34F7A78C}"/>
            </a:ext>
          </a:extLst>
        </xdr:cNvPr>
        <xdr:cNvCxnSpPr/>
      </xdr:nvCxnSpPr>
      <xdr:spPr>
        <a:xfrm>
          <a:off x="14592300" y="62908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23767</xdr:rowOff>
    </xdr:from>
    <xdr:to>
      <xdr:col>72</xdr:col>
      <xdr:colOff>38100</xdr:colOff>
      <xdr:row>36</xdr:row>
      <xdr:rowOff>125367</xdr:rowOff>
    </xdr:to>
    <xdr:sp macro="" textlink="">
      <xdr:nvSpPr>
        <xdr:cNvPr id="441" name="楕円 440">
          <a:extLst>
            <a:ext uri="{FF2B5EF4-FFF2-40B4-BE49-F238E27FC236}">
              <a16:creationId xmlns:a16="http://schemas.microsoft.com/office/drawing/2014/main" id="{D06CF0EF-B5A3-4EB6-9609-3D4F96A5BF35}"/>
            </a:ext>
          </a:extLst>
        </xdr:cNvPr>
        <xdr:cNvSpPr/>
      </xdr:nvSpPr>
      <xdr:spPr>
        <a:xfrm>
          <a:off x="13652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74567</xdr:rowOff>
    </xdr:from>
    <xdr:to>
      <xdr:col>76</xdr:col>
      <xdr:colOff>114300</xdr:colOff>
      <xdr:row>36</xdr:row>
      <xdr:rowOff>118654</xdr:rowOff>
    </xdr:to>
    <xdr:cxnSp macro="">
      <xdr:nvCxnSpPr>
        <xdr:cNvPr id="442" name="直線コネクタ 441">
          <a:extLst>
            <a:ext uri="{FF2B5EF4-FFF2-40B4-BE49-F238E27FC236}">
              <a16:creationId xmlns:a16="http://schemas.microsoft.com/office/drawing/2014/main" id="{29688F7A-D721-4E99-9BB7-62984F65C117}"/>
            </a:ext>
          </a:extLst>
        </xdr:cNvPr>
        <xdr:cNvCxnSpPr/>
      </xdr:nvCxnSpPr>
      <xdr:spPr>
        <a:xfrm>
          <a:off x="13703300" y="62467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149497</xdr:rowOff>
    </xdr:from>
    <xdr:to>
      <xdr:col>67</xdr:col>
      <xdr:colOff>101600</xdr:colOff>
      <xdr:row>36</xdr:row>
      <xdr:rowOff>79647</xdr:rowOff>
    </xdr:to>
    <xdr:sp macro="" textlink="">
      <xdr:nvSpPr>
        <xdr:cNvPr id="443" name="楕円 442">
          <a:extLst>
            <a:ext uri="{FF2B5EF4-FFF2-40B4-BE49-F238E27FC236}">
              <a16:creationId xmlns:a16="http://schemas.microsoft.com/office/drawing/2014/main" id="{9B409D8E-D1BD-4CD9-940D-44EC56EA0CA8}"/>
            </a:ext>
          </a:extLst>
        </xdr:cNvPr>
        <xdr:cNvSpPr/>
      </xdr:nvSpPr>
      <xdr:spPr>
        <a:xfrm>
          <a:off x="12763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28847</xdr:rowOff>
    </xdr:from>
    <xdr:to>
      <xdr:col>71</xdr:col>
      <xdr:colOff>177800</xdr:colOff>
      <xdr:row>36</xdr:row>
      <xdr:rowOff>74567</xdr:rowOff>
    </xdr:to>
    <xdr:cxnSp macro="">
      <xdr:nvCxnSpPr>
        <xdr:cNvPr id="444" name="直線コネクタ 443">
          <a:extLst>
            <a:ext uri="{FF2B5EF4-FFF2-40B4-BE49-F238E27FC236}">
              <a16:creationId xmlns:a16="http://schemas.microsoft.com/office/drawing/2014/main" id="{CB33862A-3632-4086-A00E-0809E1987B4A}"/>
            </a:ext>
          </a:extLst>
        </xdr:cNvPr>
        <xdr:cNvCxnSpPr/>
      </xdr:nvCxnSpPr>
      <xdr:spPr>
        <a:xfrm>
          <a:off x="12814300" y="620104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E345C045-55D4-45EB-9945-26F98AB0BD03}"/>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D85C2ED5-B499-4E96-891F-764E6B32FD9C}"/>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49F2E6CD-01EF-43C9-92E2-9A2DC9F16EB2}"/>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B76FAA6-C858-4856-8444-31D1287665B5}"/>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23A95749-ADFC-479C-AD4D-28F75C3193E1}"/>
            </a:ext>
          </a:extLst>
        </xdr:cNvPr>
        <xdr:cNvSpPr txBox="1"/>
      </xdr:nvSpPr>
      <xdr:spPr>
        <a:xfrm>
          <a:off x="15266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14531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31D2D58-0C84-44E4-B4FC-31D47D23B41A}"/>
            </a:ext>
          </a:extLst>
        </xdr:cNvPr>
        <xdr:cNvSpPr txBox="1"/>
      </xdr:nvSpPr>
      <xdr:spPr>
        <a:xfrm>
          <a:off x="14389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141894</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9899A2E4-5FD0-4A0F-BAB2-00CC719BC47C}"/>
            </a:ext>
          </a:extLst>
        </xdr:cNvPr>
        <xdr:cNvSpPr txBox="1"/>
      </xdr:nvSpPr>
      <xdr:spPr>
        <a:xfrm>
          <a:off x="13500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96174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AAD03DB4-7F5F-4A94-9CC2-D91A4EF444DE}"/>
            </a:ext>
          </a:extLst>
        </xdr:cNvPr>
        <xdr:cNvSpPr txBox="1"/>
      </xdr:nvSpPr>
      <xdr:spPr>
        <a:xfrm>
          <a:off x="12611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CA5C61F-0989-4E9B-A9BA-8A0DE579E1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4B1ABA1-0B0B-489D-9D98-4C89D1D209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EED782D-D20C-426F-BDC0-DFA6487C42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FFE2FB1-1BEF-4A35-9FA7-6FFCDD62AE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D4783377-0C7D-46A7-9C98-593FF830EA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7A14BC3-460A-4585-B2F8-2F8C2B6976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BB5BC52-AB13-4480-8149-739F88AF79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7D56130-F85F-43FC-9FD7-5623C154B5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F0FDDAB-668A-458D-A0DF-5B70E80FA5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B46CF38-1857-415A-8032-FBC819DAB6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7A3B9CC0-9798-48B5-A87F-E8FF6A8288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AD9F04BF-66F7-4BF1-B159-AC83D615923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117D66C5-C0AB-4FC4-BB1D-C97F8E1367E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022305E9-1566-429F-9224-FE29995E40B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D2412939-0CAC-4EC5-86D0-068A06C0270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895941D3-B311-44BA-90D7-103E3A09618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BAC5F6C3-ACA4-4B0A-94D6-D51B33332F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04AE6EDE-7263-4ADA-B54A-1F82208B7D9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CBEB506F-5412-42AD-9367-795A723651F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a:extLst>
            <a:ext uri="{FF2B5EF4-FFF2-40B4-BE49-F238E27FC236}">
              <a16:creationId xmlns:a16="http://schemas.microsoft.com/office/drawing/2014/main" id="{20EC0E61-7812-4E85-9251-06D7F373D45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260F296D-220F-4A35-ABDC-C4FC33E494D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a:extLst>
            <a:ext uri="{FF2B5EF4-FFF2-40B4-BE49-F238E27FC236}">
              <a16:creationId xmlns:a16="http://schemas.microsoft.com/office/drawing/2014/main" id="{57B501DC-6549-4D5C-B2BA-899664DED6F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05FADE5-0D8A-4C3E-B82F-575847F19E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B94B4287-DDA8-471B-8881-46D6B1D2A66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E25B050-7C9B-4A87-8040-06CBF99591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8" name="直線コネクタ 477">
          <a:extLst>
            <a:ext uri="{FF2B5EF4-FFF2-40B4-BE49-F238E27FC236}">
              <a16:creationId xmlns:a16="http://schemas.microsoft.com/office/drawing/2014/main" id="{BDB1A23A-E954-42AB-8410-D7D1AA632427}"/>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D7AE3395-E052-43BE-A209-21721834ED95}"/>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0" name="直線コネクタ 479">
          <a:extLst>
            <a:ext uri="{FF2B5EF4-FFF2-40B4-BE49-F238E27FC236}">
              <a16:creationId xmlns:a16="http://schemas.microsoft.com/office/drawing/2014/main" id="{1DE39EA4-784D-4696-B431-CF04560E01CB}"/>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D2EEF999-A284-4C75-8181-67278B432FEB}"/>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2" name="直線コネクタ 481">
          <a:extLst>
            <a:ext uri="{FF2B5EF4-FFF2-40B4-BE49-F238E27FC236}">
              <a16:creationId xmlns:a16="http://schemas.microsoft.com/office/drawing/2014/main" id="{25973A7B-71BD-4A3D-9456-D56985F5E6A9}"/>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E93E69BC-AA69-467E-9ED5-5290AFDC44D4}"/>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4" name="フローチャート: 判断 483">
          <a:extLst>
            <a:ext uri="{FF2B5EF4-FFF2-40B4-BE49-F238E27FC236}">
              <a16:creationId xmlns:a16="http://schemas.microsoft.com/office/drawing/2014/main" id="{2081F94F-3AE2-4551-80A3-8A596FD9AB49}"/>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5" name="フローチャート: 判断 484">
          <a:extLst>
            <a:ext uri="{FF2B5EF4-FFF2-40B4-BE49-F238E27FC236}">
              <a16:creationId xmlns:a16="http://schemas.microsoft.com/office/drawing/2014/main" id="{100EC43E-084E-496E-9682-E7FA2DE41EF8}"/>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6" name="フローチャート: 判断 485">
          <a:extLst>
            <a:ext uri="{FF2B5EF4-FFF2-40B4-BE49-F238E27FC236}">
              <a16:creationId xmlns:a16="http://schemas.microsoft.com/office/drawing/2014/main" id="{1C8652B7-3720-4BDF-B14E-C67230C46E9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7" name="フローチャート: 判断 486">
          <a:extLst>
            <a:ext uri="{FF2B5EF4-FFF2-40B4-BE49-F238E27FC236}">
              <a16:creationId xmlns:a16="http://schemas.microsoft.com/office/drawing/2014/main" id="{2AE5D967-B428-4D7B-B980-4F564FFCFCE3}"/>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8" name="フローチャート: 判断 487">
          <a:extLst>
            <a:ext uri="{FF2B5EF4-FFF2-40B4-BE49-F238E27FC236}">
              <a16:creationId xmlns:a16="http://schemas.microsoft.com/office/drawing/2014/main" id="{9C18F1C0-7155-41E9-923C-E63974FBB575}"/>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157DF09-3799-44E1-BF9D-522323A0F7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F019AA0-DCDD-4958-9419-BC4423E084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A72FB67-8D23-458A-8F7D-9C7D8A14EC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A9FCF3A-DE8C-4695-AFD6-6B2EBC48FB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E797468-4442-4C31-8F27-E8F064B414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29959</xdr:rowOff>
    </xdr:from>
    <xdr:to>
      <xdr:col>116</xdr:col>
      <xdr:colOff>114300</xdr:colOff>
      <xdr:row>39</xdr:row>
      <xdr:rowOff>131559</xdr:rowOff>
    </xdr:to>
    <xdr:sp macro="" textlink="">
      <xdr:nvSpPr>
        <xdr:cNvPr id="494" name="楕円 493">
          <a:extLst>
            <a:ext uri="{FF2B5EF4-FFF2-40B4-BE49-F238E27FC236}">
              <a16:creationId xmlns:a16="http://schemas.microsoft.com/office/drawing/2014/main" id="{AF5635C7-D8EB-4EDC-ACFC-98EE7CF9A642}"/>
            </a:ext>
          </a:extLst>
        </xdr:cNvPr>
        <xdr:cNvSpPr/>
      </xdr:nvSpPr>
      <xdr:spPr>
        <a:xfrm>
          <a:off x="22110700" y="67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52836</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9EFEFCC4-B585-48D3-80D0-13DBC2E241BB}"/>
            </a:ext>
          </a:extLst>
        </xdr:cNvPr>
        <xdr:cNvSpPr txBox="1"/>
      </xdr:nvSpPr>
      <xdr:spPr>
        <a:xfrm>
          <a:off x="22199600" y="656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23613</xdr:rowOff>
    </xdr:from>
    <xdr:to>
      <xdr:col>112</xdr:col>
      <xdr:colOff>38100</xdr:colOff>
      <xdr:row>41</xdr:row>
      <xdr:rowOff>125213</xdr:rowOff>
    </xdr:to>
    <xdr:sp macro="" textlink="">
      <xdr:nvSpPr>
        <xdr:cNvPr id="496" name="楕円 495">
          <a:extLst>
            <a:ext uri="{FF2B5EF4-FFF2-40B4-BE49-F238E27FC236}">
              <a16:creationId xmlns:a16="http://schemas.microsoft.com/office/drawing/2014/main" id="{11FCA426-3DD6-401B-B012-EAB2A54616CB}"/>
            </a:ext>
          </a:extLst>
        </xdr:cNvPr>
        <xdr:cNvSpPr/>
      </xdr:nvSpPr>
      <xdr:spPr>
        <a:xfrm>
          <a:off x="21272500" y="70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80759</xdr:rowOff>
    </xdr:from>
    <xdr:to>
      <xdr:col>116</xdr:col>
      <xdr:colOff>63500</xdr:colOff>
      <xdr:row>41</xdr:row>
      <xdr:rowOff>74413</xdr:rowOff>
    </xdr:to>
    <xdr:cxnSp macro="">
      <xdr:nvCxnSpPr>
        <xdr:cNvPr id="497" name="直線コネクタ 496">
          <a:extLst>
            <a:ext uri="{FF2B5EF4-FFF2-40B4-BE49-F238E27FC236}">
              <a16:creationId xmlns:a16="http://schemas.microsoft.com/office/drawing/2014/main" id="{9445C4EC-F1A1-47DE-995A-B559829CC3DE}"/>
            </a:ext>
          </a:extLst>
        </xdr:cNvPr>
        <xdr:cNvCxnSpPr/>
      </xdr:nvCxnSpPr>
      <xdr:spPr>
        <a:xfrm flipV="1">
          <a:off x="21323300" y="6767309"/>
          <a:ext cx="838200" cy="33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25795</xdr:rowOff>
    </xdr:from>
    <xdr:to>
      <xdr:col>107</xdr:col>
      <xdr:colOff>101600</xdr:colOff>
      <xdr:row>41</xdr:row>
      <xdr:rowOff>127395</xdr:rowOff>
    </xdr:to>
    <xdr:sp macro="" textlink="">
      <xdr:nvSpPr>
        <xdr:cNvPr id="498" name="楕円 497">
          <a:extLst>
            <a:ext uri="{FF2B5EF4-FFF2-40B4-BE49-F238E27FC236}">
              <a16:creationId xmlns:a16="http://schemas.microsoft.com/office/drawing/2014/main" id="{82AD5595-4C8E-4EAE-8E1A-7A9868845F37}"/>
            </a:ext>
          </a:extLst>
        </xdr:cNvPr>
        <xdr:cNvSpPr/>
      </xdr:nvSpPr>
      <xdr:spPr>
        <a:xfrm>
          <a:off x="20383500" y="7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74413</xdr:rowOff>
    </xdr:from>
    <xdr:to>
      <xdr:col>111</xdr:col>
      <xdr:colOff>177800</xdr:colOff>
      <xdr:row>41</xdr:row>
      <xdr:rowOff>76595</xdr:rowOff>
    </xdr:to>
    <xdr:cxnSp macro="">
      <xdr:nvCxnSpPr>
        <xdr:cNvPr id="499" name="直線コネクタ 498">
          <a:extLst>
            <a:ext uri="{FF2B5EF4-FFF2-40B4-BE49-F238E27FC236}">
              <a16:creationId xmlns:a16="http://schemas.microsoft.com/office/drawing/2014/main" id="{4980C1BC-C85C-4FAB-B517-C651E50F35AD}"/>
            </a:ext>
          </a:extLst>
        </xdr:cNvPr>
        <xdr:cNvCxnSpPr/>
      </xdr:nvCxnSpPr>
      <xdr:spPr>
        <a:xfrm flipV="1">
          <a:off x="20434300" y="7103863"/>
          <a:ext cx="8890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28133</xdr:rowOff>
    </xdr:from>
    <xdr:to>
      <xdr:col>102</xdr:col>
      <xdr:colOff>165100</xdr:colOff>
      <xdr:row>41</xdr:row>
      <xdr:rowOff>129733</xdr:rowOff>
    </xdr:to>
    <xdr:sp macro="" textlink="">
      <xdr:nvSpPr>
        <xdr:cNvPr id="500" name="楕円 499">
          <a:extLst>
            <a:ext uri="{FF2B5EF4-FFF2-40B4-BE49-F238E27FC236}">
              <a16:creationId xmlns:a16="http://schemas.microsoft.com/office/drawing/2014/main" id="{CC1510E4-EC64-4080-9687-2A392E476F48}"/>
            </a:ext>
          </a:extLst>
        </xdr:cNvPr>
        <xdr:cNvSpPr/>
      </xdr:nvSpPr>
      <xdr:spPr>
        <a:xfrm>
          <a:off x="19494500" y="70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76595</xdr:rowOff>
    </xdr:from>
    <xdr:to>
      <xdr:col>107</xdr:col>
      <xdr:colOff>50800</xdr:colOff>
      <xdr:row>41</xdr:row>
      <xdr:rowOff>78933</xdr:rowOff>
    </xdr:to>
    <xdr:cxnSp macro="">
      <xdr:nvCxnSpPr>
        <xdr:cNvPr id="501" name="直線コネクタ 500">
          <a:extLst>
            <a:ext uri="{FF2B5EF4-FFF2-40B4-BE49-F238E27FC236}">
              <a16:creationId xmlns:a16="http://schemas.microsoft.com/office/drawing/2014/main" id="{618F1A65-0B1B-49DE-9B59-D84E49E202E2}"/>
            </a:ext>
          </a:extLst>
        </xdr:cNvPr>
        <xdr:cNvCxnSpPr/>
      </xdr:nvCxnSpPr>
      <xdr:spPr>
        <a:xfrm flipV="1">
          <a:off x="19545300" y="7106045"/>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29342</xdr:rowOff>
    </xdr:from>
    <xdr:to>
      <xdr:col>98</xdr:col>
      <xdr:colOff>38100</xdr:colOff>
      <xdr:row>41</xdr:row>
      <xdr:rowOff>130942</xdr:rowOff>
    </xdr:to>
    <xdr:sp macro="" textlink="">
      <xdr:nvSpPr>
        <xdr:cNvPr id="502" name="楕円 501">
          <a:extLst>
            <a:ext uri="{FF2B5EF4-FFF2-40B4-BE49-F238E27FC236}">
              <a16:creationId xmlns:a16="http://schemas.microsoft.com/office/drawing/2014/main" id="{D68448DA-BE7E-4F71-BEC4-6CD8A4B8D409}"/>
            </a:ext>
          </a:extLst>
        </xdr:cNvPr>
        <xdr:cNvSpPr/>
      </xdr:nvSpPr>
      <xdr:spPr>
        <a:xfrm>
          <a:off x="18605500" y="70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78933</xdr:rowOff>
    </xdr:from>
    <xdr:to>
      <xdr:col>102</xdr:col>
      <xdr:colOff>114300</xdr:colOff>
      <xdr:row>41</xdr:row>
      <xdr:rowOff>80142</xdr:rowOff>
    </xdr:to>
    <xdr:cxnSp macro="">
      <xdr:nvCxnSpPr>
        <xdr:cNvPr id="503" name="直線コネクタ 502">
          <a:extLst>
            <a:ext uri="{FF2B5EF4-FFF2-40B4-BE49-F238E27FC236}">
              <a16:creationId xmlns:a16="http://schemas.microsoft.com/office/drawing/2014/main" id="{3F03BBDE-4B40-4211-95CF-79CACBCA3A9B}"/>
            </a:ext>
          </a:extLst>
        </xdr:cNvPr>
        <xdr:cNvCxnSpPr/>
      </xdr:nvCxnSpPr>
      <xdr:spPr>
        <a:xfrm flipV="1">
          <a:off x="18656300" y="7108383"/>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2B91F524-EA7E-419F-99C0-660B7564DCD4}"/>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1E1444AE-703C-4657-A299-BBF92D7D1CDA}"/>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7F88E115-312E-4DDB-AA43-E991D5B87464}"/>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1D97E98B-A2AA-49C4-A31C-769704E9033F}"/>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116340</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0778E3B7-E130-4EFE-AEF6-6FCA8671BBA0}"/>
            </a:ext>
          </a:extLst>
        </xdr:cNvPr>
        <xdr:cNvSpPr txBox="1"/>
      </xdr:nvSpPr>
      <xdr:spPr>
        <a:xfrm>
          <a:off x="21043411" y="71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118522</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547B0880-660D-4698-B8A8-A6B74CD48CD0}"/>
            </a:ext>
          </a:extLst>
        </xdr:cNvPr>
        <xdr:cNvSpPr txBox="1"/>
      </xdr:nvSpPr>
      <xdr:spPr>
        <a:xfrm>
          <a:off x="20167111" y="71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120860</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54A31191-D6CF-4EC6-9FA1-CF060264C24C}"/>
            </a:ext>
          </a:extLst>
        </xdr:cNvPr>
        <xdr:cNvSpPr txBox="1"/>
      </xdr:nvSpPr>
      <xdr:spPr>
        <a:xfrm>
          <a:off x="19278111" y="71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122069</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9C065158-9E25-4229-9F32-3762D5A46A54}"/>
            </a:ext>
          </a:extLst>
        </xdr:cNvPr>
        <xdr:cNvSpPr txBox="1"/>
      </xdr:nvSpPr>
      <xdr:spPr>
        <a:xfrm>
          <a:off x="18389111" y="71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28A72E9-C9F2-46E3-BE48-7CE06270C4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F082ADC-15B1-4534-90CC-6E8426E465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8EFD8BB0-5C70-4708-BAD8-2A8912EB20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22E53F3-A5B8-4C06-9DB7-3C116575D5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220E9D5C-E592-4E76-8E3B-4BDBE96A48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4835780-8A6D-499A-BDEF-2CAD617994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F9E291F-E4FE-49CD-A738-103F69C012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3E1A7EA-ACDD-4151-9AA2-A59C778A7F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6E55B558-9710-4F3D-858B-F8FCF9A4FD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1C47CD4F-0F94-4978-BD5D-5FB2E74321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3007291-1B12-4E8B-A3D3-619BAFA4F8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F682D06B-6E24-4999-A8A2-500CFA6B33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B724E5B4-3E94-4D22-BB18-0E51CA0AB1B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6C99FC64-F000-4FF8-B49A-CC35180F333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DA002963-210A-4E66-A28D-BA4C412FD0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627E683B-F24F-428F-950A-00B24F827BC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36760B53-1B7A-4CB2-AB73-D8DB88144F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433B67F0-1574-48F1-99D0-BC007B3B885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84FB05AF-62DD-45FA-B52F-CA7926B54AC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53E9D8AA-D402-4BC7-BB07-126E54346B0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F6B3967B-D56D-4FBF-AC34-8B7F8F9AB19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F709E68-2AC8-4B79-9028-8F48D460B2B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0FAC1354-122E-44ED-9192-E986E164B7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EEAFB874-0779-4C08-85AD-D52E1FC412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1437DDFA-BD28-4B36-906E-FD9A1E0FD1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7" name="直線コネクタ 536">
          <a:extLst>
            <a:ext uri="{FF2B5EF4-FFF2-40B4-BE49-F238E27FC236}">
              <a16:creationId xmlns:a16="http://schemas.microsoft.com/office/drawing/2014/main" id="{A268E576-7772-43DE-9BBE-B5D4A32F8592}"/>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E72B9071-01CB-4EAE-BAC3-47696D8A4509}"/>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9" name="直線コネクタ 538">
          <a:extLst>
            <a:ext uri="{FF2B5EF4-FFF2-40B4-BE49-F238E27FC236}">
              <a16:creationId xmlns:a16="http://schemas.microsoft.com/office/drawing/2014/main" id="{3CCFC370-B094-4377-84C0-5123429D8615}"/>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9A121F55-9F63-46EC-9465-A5A58C330E6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1" name="直線コネクタ 540">
          <a:extLst>
            <a:ext uri="{FF2B5EF4-FFF2-40B4-BE49-F238E27FC236}">
              <a16:creationId xmlns:a16="http://schemas.microsoft.com/office/drawing/2014/main" id="{B62BC84E-B912-4364-B110-632E8C09F76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5F41D254-A114-42AA-99CF-A691321DEE0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3" name="フローチャート: 判断 542">
          <a:extLst>
            <a:ext uri="{FF2B5EF4-FFF2-40B4-BE49-F238E27FC236}">
              <a16:creationId xmlns:a16="http://schemas.microsoft.com/office/drawing/2014/main" id="{F48959B3-285A-432C-B0B5-92E6F32B8867}"/>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4" name="フローチャート: 判断 543">
          <a:extLst>
            <a:ext uri="{FF2B5EF4-FFF2-40B4-BE49-F238E27FC236}">
              <a16:creationId xmlns:a16="http://schemas.microsoft.com/office/drawing/2014/main" id="{5C17FB9F-3F37-442A-BDCB-22522A26C676}"/>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5" name="フローチャート: 判断 544">
          <a:extLst>
            <a:ext uri="{FF2B5EF4-FFF2-40B4-BE49-F238E27FC236}">
              <a16:creationId xmlns:a16="http://schemas.microsoft.com/office/drawing/2014/main" id="{5A673E4E-9BBB-4FB2-A40C-49E17C69B1BB}"/>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6" name="フローチャート: 判断 545">
          <a:extLst>
            <a:ext uri="{FF2B5EF4-FFF2-40B4-BE49-F238E27FC236}">
              <a16:creationId xmlns:a16="http://schemas.microsoft.com/office/drawing/2014/main" id="{152B8517-4773-4D07-BACF-0DB586A330F1}"/>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7" name="フローチャート: 判断 546">
          <a:extLst>
            <a:ext uri="{FF2B5EF4-FFF2-40B4-BE49-F238E27FC236}">
              <a16:creationId xmlns:a16="http://schemas.microsoft.com/office/drawing/2014/main" id="{E0C76A31-6E3F-4046-AF61-E5BBD4150701}"/>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048A0AE-A019-4B43-8E80-4A161E292D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9AD0ED-2AA6-46F0-AA80-22826A0C0D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AB626D0-4BD7-4F88-A47A-61A5EA39D7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D75276E-5B20-46F6-AF1F-F30E2820D3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401D96C-EBF9-41AA-83FA-D0CA1A4F3B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553" name="楕円 552">
          <a:extLst>
            <a:ext uri="{FF2B5EF4-FFF2-40B4-BE49-F238E27FC236}">
              <a16:creationId xmlns:a16="http://schemas.microsoft.com/office/drawing/2014/main" id="{B9E15826-67F1-426F-8866-0F496065E6BA}"/>
            </a:ext>
          </a:extLst>
        </xdr:cNvPr>
        <xdr:cNvSpPr/>
      </xdr:nvSpPr>
      <xdr:spPr>
        <a:xfrm>
          <a:off x="162687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19430</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998561FF-08A0-445F-8D7E-E972AC21630B}"/>
            </a:ext>
          </a:extLst>
        </xdr:cNvPr>
        <xdr:cNvSpPr txBox="1"/>
      </xdr:nvSpPr>
      <xdr:spPr>
        <a:xfrm>
          <a:off x="16357600" y="1013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55" name="楕円 554">
          <a:extLst>
            <a:ext uri="{FF2B5EF4-FFF2-40B4-BE49-F238E27FC236}">
              <a16:creationId xmlns:a16="http://schemas.microsoft.com/office/drawing/2014/main" id="{A1C05BCD-C24B-42D5-A12C-80C822D79052}"/>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47353</xdr:rowOff>
    </xdr:to>
    <xdr:cxnSp macro="">
      <xdr:nvCxnSpPr>
        <xdr:cNvPr id="556" name="直線コネクタ 555">
          <a:extLst>
            <a:ext uri="{FF2B5EF4-FFF2-40B4-BE49-F238E27FC236}">
              <a16:creationId xmlns:a16="http://schemas.microsoft.com/office/drawing/2014/main" id="{395676CB-12C1-45C0-976B-E704DA6C5723}"/>
            </a:ext>
          </a:extLst>
        </xdr:cNvPr>
        <xdr:cNvCxnSpPr/>
      </xdr:nvCxnSpPr>
      <xdr:spPr>
        <a:xfrm>
          <a:off x="15481300" y="103000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99423</xdr:rowOff>
    </xdr:from>
    <xdr:to>
      <xdr:col>76</xdr:col>
      <xdr:colOff>165100</xdr:colOff>
      <xdr:row>60</xdr:row>
      <xdr:rowOff>29573</xdr:rowOff>
    </xdr:to>
    <xdr:sp macro="" textlink="">
      <xdr:nvSpPr>
        <xdr:cNvPr id="557" name="楕円 556">
          <a:extLst>
            <a:ext uri="{FF2B5EF4-FFF2-40B4-BE49-F238E27FC236}">
              <a16:creationId xmlns:a16="http://schemas.microsoft.com/office/drawing/2014/main" id="{F3632A9D-5814-4FF5-BA43-9DCE5DE6D498}"/>
            </a:ext>
          </a:extLst>
        </xdr:cNvPr>
        <xdr:cNvSpPr/>
      </xdr:nvSpPr>
      <xdr:spPr>
        <a:xfrm>
          <a:off x="14541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13063</xdr:rowOff>
    </xdr:to>
    <xdr:cxnSp macro="">
      <xdr:nvCxnSpPr>
        <xdr:cNvPr id="558" name="直線コネクタ 557">
          <a:extLst>
            <a:ext uri="{FF2B5EF4-FFF2-40B4-BE49-F238E27FC236}">
              <a16:creationId xmlns:a16="http://schemas.microsoft.com/office/drawing/2014/main" id="{0A5DC494-F104-49F8-AF0E-FD7514397CCD}"/>
            </a:ext>
          </a:extLst>
        </xdr:cNvPr>
        <xdr:cNvCxnSpPr/>
      </xdr:nvCxnSpPr>
      <xdr:spPr>
        <a:xfrm>
          <a:off x="14592300" y="1026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66766</xdr:rowOff>
    </xdr:from>
    <xdr:to>
      <xdr:col>72</xdr:col>
      <xdr:colOff>38100</xdr:colOff>
      <xdr:row>59</xdr:row>
      <xdr:rowOff>168366</xdr:rowOff>
    </xdr:to>
    <xdr:sp macro="" textlink="">
      <xdr:nvSpPr>
        <xdr:cNvPr id="559" name="楕円 558">
          <a:extLst>
            <a:ext uri="{FF2B5EF4-FFF2-40B4-BE49-F238E27FC236}">
              <a16:creationId xmlns:a16="http://schemas.microsoft.com/office/drawing/2014/main" id="{8D604048-C2DE-4D8E-87EC-754ADD868748}"/>
            </a:ext>
          </a:extLst>
        </xdr:cNvPr>
        <xdr:cNvSpPr/>
      </xdr:nvSpPr>
      <xdr:spPr>
        <a:xfrm>
          <a:off x="13652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117566</xdr:rowOff>
    </xdr:from>
    <xdr:to>
      <xdr:col>76</xdr:col>
      <xdr:colOff>114300</xdr:colOff>
      <xdr:row>59</xdr:row>
      <xdr:rowOff>150223</xdr:rowOff>
    </xdr:to>
    <xdr:cxnSp macro="">
      <xdr:nvCxnSpPr>
        <xdr:cNvPr id="560" name="直線コネクタ 559">
          <a:extLst>
            <a:ext uri="{FF2B5EF4-FFF2-40B4-BE49-F238E27FC236}">
              <a16:creationId xmlns:a16="http://schemas.microsoft.com/office/drawing/2014/main" id="{0003D027-6570-4458-957A-36C9A6F2C917}"/>
            </a:ext>
          </a:extLst>
        </xdr:cNvPr>
        <xdr:cNvCxnSpPr/>
      </xdr:nvCxnSpPr>
      <xdr:spPr>
        <a:xfrm>
          <a:off x="13703300" y="1023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32476</xdr:rowOff>
    </xdr:from>
    <xdr:to>
      <xdr:col>67</xdr:col>
      <xdr:colOff>101600</xdr:colOff>
      <xdr:row>59</xdr:row>
      <xdr:rowOff>134076</xdr:rowOff>
    </xdr:to>
    <xdr:sp macro="" textlink="">
      <xdr:nvSpPr>
        <xdr:cNvPr id="561" name="楕円 560">
          <a:extLst>
            <a:ext uri="{FF2B5EF4-FFF2-40B4-BE49-F238E27FC236}">
              <a16:creationId xmlns:a16="http://schemas.microsoft.com/office/drawing/2014/main" id="{D0769DF9-106B-4E05-BCE4-8D95D966DD1F}"/>
            </a:ext>
          </a:extLst>
        </xdr:cNvPr>
        <xdr:cNvSpPr/>
      </xdr:nvSpPr>
      <xdr:spPr>
        <a:xfrm>
          <a:off x="12763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83276</xdr:rowOff>
    </xdr:from>
    <xdr:to>
      <xdr:col>71</xdr:col>
      <xdr:colOff>177800</xdr:colOff>
      <xdr:row>59</xdr:row>
      <xdr:rowOff>117566</xdr:rowOff>
    </xdr:to>
    <xdr:cxnSp macro="">
      <xdr:nvCxnSpPr>
        <xdr:cNvPr id="562" name="直線コネクタ 561">
          <a:extLst>
            <a:ext uri="{FF2B5EF4-FFF2-40B4-BE49-F238E27FC236}">
              <a16:creationId xmlns:a16="http://schemas.microsoft.com/office/drawing/2014/main" id="{44ACDDDE-1A23-4327-A5F1-61CB2CE197AB}"/>
            </a:ext>
          </a:extLst>
        </xdr:cNvPr>
        <xdr:cNvCxnSpPr/>
      </xdr:nvCxnSpPr>
      <xdr:spPr>
        <a:xfrm>
          <a:off x="12814300" y="1019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E36A8B1-2F53-46AD-8DD8-A4D3A92FC826}"/>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DF507FF1-D055-4DB9-B264-3B7B8BFBA333}"/>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8547171C-C0AF-445B-B7FE-D27365C103D9}"/>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856FFCC8-1C8D-47D3-B381-803E76E9D7E6}"/>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80390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BCE1ADAD-2CC0-4B61-9CEB-F8D13E2CA5F1}"/>
            </a:ext>
          </a:extLst>
        </xdr:cNvPr>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54DDA5CD-97AC-40AD-8C0F-556FCA428E66}"/>
            </a:ext>
          </a:extLst>
        </xdr:cNvPr>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27BB08A6-FF48-4D97-B9D1-D131EC4FCB4E}"/>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26F1D469-2A73-4807-9BC7-15C3791C8147}"/>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16180587-816B-4915-9FF8-FB6D5161E4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243E9BAA-B5F9-4ED7-BD68-14A1EFEDFE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DE8C537-D753-47F2-A785-D80E420832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C2B27EE-413B-4247-9532-6CDEF073E1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8B0B3AD-D758-482D-9D44-9A3E6655EE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D30E683-E448-495E-A447-0A552DAB68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3EF32299-B0DC-471E-A495-C3D944129D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682496FC-B0BA-4310-BEE4-367ED64853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3971AAC-DB35-46DD-9C5E-88025E49B4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578CD172-F0F8-40FC-A148-FFB00899B2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EED71509-4879-4128-9874-3A64608C5E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51653BD-4638-45BC-AF19-33638D43E93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CEB53021-12B6-4796-9499-2CD363FBC3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6FC8A128-2242-4480-8303-5EE6536D01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7E24C120-FD5F-4B53-87A5-401C323E35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C55CEF8E-6E35-4F5C-AB78-83942B5980F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AF626610-C51A-42FB-B3FC-4005C8CA9F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350A2F08-0B07-4831-A256-CC8A7F6B23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BCF2A69-0B8E-47D7-BF47-0A211BBC7FC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FF5FF06C-9D1C-49E3-9A22-2A302EAD97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7B718F0-9637-45EF-8985-1597E8E3FB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7FCA35E2-9238-4555-AEB4-A1C0C781CE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9CBA6AA0-314B-49B4-A88F-6D52EA3CB0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4" name="直線コネクタ 593">
          <a:extLst>
            <a:ext uri="{FF2B5EF4-FFF2-40B4-BE49-F238E27FC236}">
              <a16:creationId xmlns:a16="http://schemas.microsoft.com/office/drawing/2014/main" id="{3F5DF509-C5DB-44AB-A898-AA3B0FEA8FB1}"/>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232AC06C-09E3-4953-898F-3617C019AE64}"/>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6" name="直線コネクタ 595">
          <a:extLst>
            <a:ext uri="{FF2B5EF4-FFF2-40B4-BE49-F238E27FC236}">
              <a16:creationId xmlns:a16="http://schemas.microsoft.com/office/drawing/2014/main" id="{B3A40D36-CDAF-4E6A-A30C-04E4CC08BD3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FE5C105-F5A4-4B54-9425-FBD43CA0FCAC}"/>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8" name="直線コネクタ 597">
          <a:extLst>
            <a:ext uri="{FF2B5EF4-FFF2-40B4-BE49-F238E27FC236}">
              <a16:creationId xmlns:a16="http://schemas.microsoft.com/office/drawing/2014/main" id="{8B0EA675-3D0C-425B-8061-D8AF627D74B3}"/>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F9B82F6C-6AF7-41DE-8F08-BCA6ABED092F}"/>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0" name="フローチャート: 判断 599">
          <a:extLst>
            <a:ext uri="{FF2B5EF4-FFF2-40B4-BE49-F238E27FC236}">
              <a16:creationId xmlns:a16="http://schemas.microsoft.com/office/drawing/2014/main" id="{A6CF5C5D-AFD4-4E71-88FC-41721F15A08F}"/>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1" name="フローチャート: 判断 600">
          <a:extLst>
            <a:ext uri="{FF2B5EF4-FFF2-40B4-BE49-F238E27FC236}">
              <a16:creationId xmlns:a16="http://schemas.microsoft.com/office/drawing/2014/main" id="{0D9CC6A9-D30A-4E1D-9726-BDB9D85507A4}"/>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2" name="フローチャート: 判断 601">
          <a:extLst>
            <a:ext uri="{FF2B5EF4-FFF2-40B4-BE49-F238E27FC236}">
              <a16:creationId xmlns:a16="http://schemas.microsoft.com/office/drawing/2014/main" id="{AA4F93E0-D46D-4EE7-B59A-A06A2D688BAA}"/>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3" name="フローチャート: 判断 602">
          <a:extLst>
            <a:ext uri="{FF2B5EF4-FFF2-40B4-BE49-F238E27FC236}">
              <a16:creationId xmlns:a16="http://schemas.microsoft.com/office/drawing/2014/main" id="{32A789F0-5C6D-42C2-B4A5-CCA4A03CEE1E}"/>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4" name="フローチャート: 判断 603">
          <a:extLst>
            <a:ext uri="{FF2B5EF4-FFF2-40B4-BE49-F238E27FC236}">
              <a16:creationId xmlns:a16="http://schemas.microsoft.com/office/drawing/2014/main" id="{BA92872C-3F7B-443A-B1B5-20B561EBFFA8}"/>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53F2AE2-5EAB-4349-9191-85C8006787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68925C2-C86F-4703-87D8-99DD1A34A1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45CEF5F-24EB-4F31-AF8B-998F2F0C1A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2F92A4D-E09E-4E5A-96BF-2DB41C42C0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760217F-F7BF-46E0-81D6-2087F85EA1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10" name="楕円 609">
          <a:extLst>
            <a:ext uri="{FF2B5EF4-FFF2-40B4-BE49-F238E27FC236}">
              <a16:creationId xmlns:a16="http://schemas.microsoft.com/office/drawing/2014/main" id="{81F7D44A-2E63-4B10-9ED0-5418B2D5C9FB}"/>
            </a:ext>
          </a:extLst>
        </xdr:cNvPr>
        <xdr:cNvSpPr/>
      </xdr:nvSpPr>
      <xdr:spPr>
        <a:xfrm>
          <a:off x="22110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113047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AAEFF329-4993-4097-8DB8-063C2A8B7146}"/>
            </a:ext>
          </a:extLst>
        </xdr:cNvPr>
        <xdr:cNvSpPr txBox="1"/>
      </xdr:nvSpPr>
      <xdr:spPr>
        <a:xfrm>
          <a:off x="221996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612" name="楕円 611">
          <a:extLst>
            <a:ext uri="{FF2B5EF4-FFF2-40B4-BE49-F238E27FC236}">
              <a16:creationId xmlns:a16="http://schemas.microsoft.com/office/drawing/2014/main" id="{D97D00B4-8A61-46CF-836B-18076E8F131F}"/>
            </a:ext>
          </a:extLst>
        </xdr:cNvPr>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144780</xdr:rowOff>
    </xdr:to>
    <xdr:cxnSp macro="">
      <xdr:nvCxnSpPr>
        <xdr:cNvPr id="613" name="直線コネクタ 612">
          <a:extLst>
            <a:ext uri="{FF2B5EF4-FFF2-40B4-BE49-F238E27FC236}">
              <a16:creationId xmlns:a16="http://schemas.microsoft.com/office/drawing/2014/main" id="{1F530364-0D82-41DB-B020-BC54633B7B13}"/>
            </a:ext>
          </a:extLst>
        </xdr:cNvPr>
        <xdr:cNvCxnSpPr/>
      </xdr:nvCxnSpPr>
      <xdr:spPr>
        <a:xfrm flipV="1">
          <a:off x="21323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14" name="楕円 613">
          <a:extLst>
            <a:ext uri="{FF2B5EF4-FFF2-40B4-BE49-F238E27FC236}">
              <a16:creationId xmlns:a16="http://schemas.microsoft.com/office/drawing/2014/main" id="{B44C21B5-C23D-4EA7-94C4-198F9329C196}"/>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148590</xdr:rowOff>
    </xdr:to>
    <xdr:cxnSp macro="">
      <xdr:nvCxnSpPr>
        <xdr:cNvPr id="615" name="直線コネクタ 614">
          <a:extLst>
            <a:ext uri="{FF2B5EF4-FFF2-40B4-BE49-F238E27FC236}">
              <a16:creationId xmlns:a16="http://schemas.microsoft.com/office/drawing/2014/main" id="{F1017852-5582-4134-BE9C-D9FDD1A0A211}"/>
            </a:ext>
          </a:extLst>
        </xdr:cNvPr>
        <xdr:cNvCxnSpPr/>
      </xdr:nvCxnSpPr>
      <xdr:spPr>
        <a:xfrm flipV="1">
          <a:off x="20434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16" name="楕円 615">
          <a:extLst>
            <a:ext uri="{FF2B5EF4-FFF2-40B4-BE49-F238E27FC236}">
              <a16:creationId xmlns:a16="http://schemas.microsoft.com/office/drawing/2014/main" id="{3BB67A9B-B4C6-4657-A158-B7A61457FE79}"/>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617" name="直線コネクタ 616">
          <a:extLst>
            <a:ext uri="{FF2B5EF4-FFF2-40B4-BE49-F238E27FC236}">
              <a16:creationId xmlns:a16="http://schemas.microsoft.com/office/drawing/2014/main" id="{F88E5AF6-F1A1-4135-BB7E-816450B4447A}"/>
            </a:ext>
          </a:extLst>
        </xdr:cNvPr>
        <xdr:cNvCxnSpPr/>
      </xdr:nvCxnSpPr>
      <xdr:spPr>
        <a:xfrm flipV="1">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18" name="楕円 617">
          <a:extLst>
            <a:ext uri="{FF2B5EF4-FFF2-40B4-BE49-F238E27FC236}">
              <a16:creationId xmlns:a16="http://schemas.microsoft.com/office/drawing/2014/main" id="{A5662E53-E2F9-414D-86B5-710279051B0F}"/>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619" name="直線コネクタ 618">
          <a:extLst>
            <a:ext uri="{FF2B5EF4-FFF2-40B4-BE49-F238E27FC236}">
              <a16:creationId xmlns:a16="http://schemas.microsoft.com/office/drawing/2014/main" id="{1F500364-7356-4550-A6D6-F37F3276DD3B}"/>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20" name="n_1aveValue【保健センター・保健所】&#10;一人当たり面積">
          <a:extLst>
            <a:ext uri="{FF2B5EF4-FFF2-40B4-BE49-F238E27FC236}">
              <a16:creationId xmlns:a16="http://schemas.microsoft.com/office/drawing/2014/main" id="{6F1F4685-2A09-4E7C-AE62-496FF10274D8}"/>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1" name="n_2aveValue【保健センター・保健所】&#10;一人当たり面積">
          <a:extLst>
            <a:ext uri="{FF2B5EF4-FFF2-40B4-BE49-F238E27FC236}">
              <a16:creationId xmlns:a16="http://schemas.microsoft.com/office/drawing/2014/main" id="{BE3C8BAF-3A52-4EEE-B59F-C1933338F8B1}"/>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2" name="n_3aveValue【保健センター・保健所】&#10;一人当たり面積">
          <a:extLst>
            <a:ext uri="{FF2B5EF4-FFF2-40B4-BE49-F238E27FC236}">
              <a16:creationId xmlns:a16="http://schemas.microsoft.com/office/drawing/2014/main" id="{98767CB2-A2B2-4D30-BBA3-DA75FE3AA091}"/>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3" name="n_4aveValue【保健センター・保健所】&#10;一人当たり面積">
          <a:extLst>
            <a:ext uri="{FF2B5EF4-FFF2-40B4-BE49-F238E27FC236}">
              <a16:creationId xmlns:a16="http://schemas.microsoft.com/office/drawing/2014/main" id="{406B8A61-FCA5-4001-B3D7-DABC4FFB6D10}"/>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40657</xdr:rowOff>
    </xdr:from>
    <xdr:ext cx="469744" cy="259045"/>
    <xdr:sp macro="" textlink="">
      <xdr:nvSpPr>
        <xdr:cNvPr id="624" name="n_1mainValue【保健センター・保健所】&#10;一人当たり面積">
          <a:extLst>
            <a:ext uri="{FF2B5EF4-FFF2-40B4-BE49-F238E27FC236}">
              <a16:creationId xmlns:a16="http://schemas.microsoft.com/office/drawing/2014/main" id="{056DEE3D-FAFE-440B-BAED-BB4B7AC91CF4}"/>
            </a:ext>
          </a:extLst>
        </xdr:cNvPr>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25" name="n_2mainValue【保健センター・保健所】&#10;一人当たり面積">
          <a:extLst>
            <a:ext uri="{FF2B5EF4-FFF2-40B4-BE49-F238E27FC236}">
              <a16:creationId xmlns:a16="http://schemas.microsoft.com/office/drawing/2014/main" id="{53892DFF-AA39-45B7-928D-76AF3FC77439}"/>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6" name="n_3mainValue【保健センター・保健所】&#10;一人当たり面積">
          <a:extLst>
            <a:ext uri="{FF2B5EF4-FFF2-40B4-BE49-F238E27FC236}">
              <a16:creationId xmlns:a16="http://schemas.microsoft.com/office/drawing/2014/main" id="{08687E23-FD60-4BEA-8E1A-5C0A5F57EB51}"/>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627" name="n_4mainValue【保健センター・保健所】&#10;一人当たり面積">
          <a:extLst>
            <a:ext uri="{FF2B5EF4-FFF2-40B4-BE49-F238E27FC236}">
              <a16:creationId xmlns:a16="http://schemas.microsoft.com/office/drawing/2014/main" id="{4DA16236-F2B2-485E-9E34-026788468433}"/>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D095379D-E4A4-4625-AC51-854194C4BA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3D84BC9-DFC3-4DA8-BC78-8108C2E7F5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C78861EE-BB0F-4254-95DA-3FF5160F1E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F4BA03A-6316-4D60-9A75-5BFE7FD616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2328E794-4FD9-4E4B-B426-BF57D16D65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1AF0567-A715-4EEC-BAA2-697BBE8B4C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D2230058-0BE4-4C7B-849D-298DF586C4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E497BB54-C30F-46A4-9CAF-6AC09D871C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BEAAF37-59B0-4D5D-AF5A-6FFDE20C6B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33A5E19A-CCE9-42B7-B675-4FD549FF0E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844F4CDD-A84A-4D89-8090-29BC16894C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6FD0708-3923-49D2-85F5-B6B7CA1C846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BF49ED59-A3F6-48E8-BFE8-25EA541B1C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48966913-4FDE-4AC1-B50F-235D68175F9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D768D39D-7718-4470-93CD-B6709D51148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3A88AA3-90C8-43B6-B987-4A321DF9287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AFD58E0C-0F71-492C-9371-F13CB6218D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4EB3B1A5-B3D8-423E-B012-1559F20851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47F25E12-02A8-484F-A040-A93010B7EA3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E19B19BD-22E0-4D35-934A-5CFA1DE8884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939D121F-136A-41D4-BCAD-DB1EB957A39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717CED4F-DC1D-4246-9FC8-E912F6E2C6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E479AF52-CCBC-4430-919C-3FC1886F11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7C1C362A-462D-4E36-8DD0-018CE737B3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2" name="直線コネクタ 651">
          <a:extLst>
            <a:ext uri="{FF2B5EF4-FFF2-40B4-BE49-F238E27FC236}">
              <a16:creationId xmlns:a16="http://schemas.microsoft.com/office/drawing/2014/main" id="{D3D1AA21-6730-484A-B6FC-9A9BF7BC491F}"/>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7C4F1D47-2057-455E-9C10-8729F12E87F7}"/>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4" name="直線コネクタ 653">
          <a:extLst>
            <a:ext uri="{FF2B5EF4-FFF2-40B4-BE49-F238E27FC236}">
              <a16:creationId xmlns:a16="http://schemas.microsoft.com/office/drawing/2014/main" id="{FD9E88A0-A7F8-4785-8C46-41F93097D85A}"/>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E3DF0B51-3BD7-42CD-8ED9-7B3F1269D02E}"/>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6" name="直線コネクタ 655">
          <a:extLst>
            <a:ext uri="{FF2B5EF4-FFF2-40B4-BE49-F238E27FC236}">
              <a16:creationId xmlns:a16="http://schemas.microsoft.com/office/drawing/2014/main" id="{1ECFFB61-D3AC-485C-B2A1-B64DECB25C0B}"/>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4206105E-3F89-4D3E-8F3E-1C2924FD9973}"/>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8" name="フローチャート: 判断 657">
          <a:extLst>
            <a:ext uri="{FF2B5EF4-FFF2-40B4-BE49-F238E27FC236}">
              <a16:creationId xmlns:a16="http://schemas.microsoft.com/office/drawing/2014/main" id="{8B6DA500-1C26-4ACD-900A-2CE89A3C0178}"/>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59" name="フローチャート: 判断 658">
          <a:extLst>
            <a:ext uri="{FF2B5EF4-FFF2-40B4-BE49-F238E27FC236}">
              <a16:creationId xmlns:a16="http://schemas.microsoft.com/office/drawing/2014/main" id="{631411C5-CA21-4A4A-BA14-9D009F84DBA3}"/>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0" name="フローチャート: 判断 659">
          <a:extLst>
            <a:ext uri="{FF2B5EF4-FFF2-40B4-BE49-F238E27FC236}">
              <a16:creationId xmlns:a16="http://schemas.microsoft.com/office/drawing/2014/main" id="{3F034114-B3C2-41D3-BA5E-5BF9D59C9859}"/>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1" name="フローチャート: 判断 660">
          <a:extLst>
            <a:ext uri="{FF2B5EF4-FFF2-40B4-BE49-F238E27FC236}">
              <a16:creationId xmlns:a16="http://schemas.microsoft.com/office/drawing/2014/main" id="{62B7F1E5-FA16-43A0-B9C2-029D2DD1A4F7}"/>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2" name="フローチャート: 判断 661">
          <a:extLst>
            <a:ext uri="{FF2B5EF4-FFF2-40B4-BE49-F238E27FC236}">
              <a16:creationId xmlns:a16="http://schemas.microsoft.com/office/drawing/2014/main" id="{79090E51-4909-4898-B0B1-C7EC900C9DE8}"/>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55637D7-0D1E-476D-8E45-F7DAA1D2E4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0EB5EB1-C973-4CCA-925C-A63FD1B0E5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13E00D1-F6DF-4E42-A8EC-39DE7A8D9F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9D16706-2BCA-41B8-896E-1AF2FA7D59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E7CE25AE-6DE4-4CC9-9094-7C52870046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668" name="楕円 667">
          <a:extLst>
            <a:ext uri="{FF2B5EF4-FFF2-40B4-BE49-F238E27FC236}">
              <a16:creationId xmlns:a16="http://schemas.microsoft.com/office/drawing/2014/main" id="{1C17BC6C-388B-4643-80EE-AF74340146CF}"/>
            </a:ext>
          </a:extLst>
        </xdr:cNvPr>
        <xdr:cNvSpPr/>
      </xdr:nvSpPr>
      <xdr:spPr>
        <a:xfrm>
          <a:off x="16268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383B6F85-DBC7-4F03-B5F6-99795D38254B}"/>
            </a:ext>
          </a:extLst>
        </xdr:cNvPr>
        <xdr:cNvSpPr txBox="1"/>
      </xdr:nvSpPr>
      <xdr:spPr>
        <a:xfrm>
          <a:off x="16357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70" name="楕円 669">
          <a:extLst>
            <a:ext uri="{FF2B5EF4-FFF2-40B4-BE49-F238E27FC236}">
              <a16:creationId xmlns:a16="http://schemas.microsoft.com/office/drawing/2014/main" id="{3714446D-8743-4DDA-826E-F7F33DE86234}"/>
            </a:ext>
          </a:extLst>
        </xdr:cNvPr>
        <xdr:cNvSpPr/>
      </xdr:nvSpPr>
      <xdr:spPr>
        <a:xfrm>
          <a:off x="15430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135255</xdr:rowOff>
    </xdr:to>
    <xdr:cxnSp macro="">
      <xdr:nvCxnSpPr>
        <xdr:cNvPr id="671" name="直線コネクタ 670">
          <a:extLst>
            <a:ext uri="{FF2B5EF4-FFF2-40B4-BE49-F238E27FC236}">
              <a16:creationId xmlns:a16="http://schemas.microsoft.com/office/drawing/2014/main" id="{5D832985-C145-4BBD-A2C2-C39950CDBA02}"/>
            </a:ext>
          </a:extLst>
        </xdr:cNvPr>
        <xdr:cNvCxnSpPr/>
      </xdr:nvCxnSpPr>
      <xdr:spPr>
        <a:xfrm>
          <a:off x="15481300" y="14281786"/>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672" name="楕円 671">
          <a:extLst>
            <a:ext uri="{FF2B5EF4-FFF2-40B4-BE49-F238E27FC236}">
              <a16:creationId xmlns:a16="http://schemas.microsoft.com/office/drawing/2014/main" id="{FD4DA989-71B6-4883-B1D1-B515145F0D3E}"/>
            </a:ext>
          </a:extLst>
        </xdr:cNvPr>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83</xdr:row>
      <xdr:rowOff>51436</xdr:rowOff>
    </xdr:to>
    <xdr:cxnSp macro="">
      <xdr:nvCxnSpPr>
        <xdr:cNvPr id="673" name="直線コネクタ 672">
          <a:extLst>
            <a:ext uri="{FF2B5EF4-FFF2-40B4-BE49-F238E27FC236}">
              <a16:creationId xmlns:a16="http://schemas.microsoft.com/office/drawing/2014/main" id="{CB1776AF-814C-4C9E-AC03-27FBEA88D144}"/>
            </a:ext>
          </a:extLst>
        </xdr:cNvPr>
        <xdr:cNvCxnSpPr/>
      </xdr:nvCxnSpPr>
      <xdr:spPr>
        <a:xfrm>
          <a:off x="14592300" y="141979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674" name="楕円 673">
          <a:extLst>
            <a:ext uri="{FF2B5EF4-FFF2-40B4-BE49-F238E27FC236}">
              <a16:creationId xmlns:a16="http://schemas.microsoft.com/office/drawing/2014/main" id="{E2ECAF35-C917-472C-87AB-28924C3D0C06}"/>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139064</xdr:rowOff>
    </xdr:to>
    <xdr:cxnSp macro="">
      <xdr:nvCxnSpPr>
        <xdr:cNvPr id="675" name="直線コネクタ 674">
          <a:extLst>
            <a:ext uri="{FF2B5EF4-FFF2-40B4-BE49-F238E27FC236}">
              <a16:creationId xmlns:a16="http://schemas.microsoft.com/office/drawing/2014/main" id="{EDF10066-D0AC-4A6B-9F87-BF3F05D39CA0}"/>
            </a:ext>
          </a:extLst>
        </xdr:cNvPr>
        <xdr:cNvCxnSpPr/>
      </xdr:nvCxnSpPr>
      <xdr:spPr>
        <a:xfrm>
          <a:off x="13703300" y="141884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676" name="楕円 675">
          <a:extLst>
            <a:ext uri="{FF2B5EF4-FFF2-40B4-BE49-F238E27FC236}">
              <a16:creationId xmlns:a16="http://schemas.microsoft.com/office/drawing/2014/main" id="{AA9849A0-94EE-40BF-8726-AB821F6982AE}"/>
            </a:ext>
          </a:extLst>
        </xdr:cNvPr>
        <xdr:cNvSpPr/>
      </xdr:nvSpPr>
      <xdr:spPr>
        <a:xfrm>
          <a:off x="12763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47625</xdr:rowOff>
    </xdr:from>
    <xdr:to>
      <xdr:col>71</xdr:col>
      <xdr:colOff>177800</xdr:colOff>
      <xdr:row>82</xdr:row>
      <xdr:rowOff>129539</xdr:rowOff>
    </xdr:to>
    <xdr:cxnSp macro="">
      <xdr:nvCxnSpPr>
        <xdr:cNvPr id="677" name="直線コネクタ 676">
          <a:extLst>
            <a:ext uri="{FF2B5EF4-FFF2-40B4-BE49-F238E27FC236}">
              <a16:creationId xmlns:a16="http://schemas.microsoft.com/office/drawing/2014/main" id="{87C83039-B5B6-4DBC-B377-DD810F1D2CF9}"/>
            </a:ext>
          </a:extLst>
        </xdr:cNvPr>
        <xdr:cNvCxnSpPr/>
      </xdr:nvCxnSpPr>
      <xdr:spPr>
        <a:xfrm>
          <a:off x="12814300" y="141065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8" name="n_1aveValue【消防施設】&#10;有形固定資産減価償却率">
          <a:extLst>
            <a:ext uri="{FF2B5EF4-FFF2-40B4-BE49-F238E27FC236}">
              <a16:creationId xmlns:a16="http://schemas.microsoft.com/office/drawing/2014/main" id="{124035E1-B80E-420E-83B5-EB657EE9D502}"/>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79" name="n_2aveValue【消防施設】&#10;有形固定資産減価償却率">
          <a:extLst>
            <a:ext uri="{FF2B5EF4-FFF2-40B4-BE49-F238E27FC236}">
              <a16:creationId xmlns:a16="http://schemas.microsoft.com/office/drawing/2014/main" id="{C7B67436-5D90-423E-A2F7-4A9370DEEDB7}"/>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0" name="n_3aveValue【消防施設】&#10;有形固定資産減価償却率">
          <a:extLst>
            <a:ext uri="{FF2B5EF4-FFF2-40B4-BE49-F238E27FC236}">
              <a16:creationId xmlns:a16="http://schemas.microsoft.com/office/drawing/2014/main" id="{0691113C-F860-4435-857E-33D87ED69C52}"/>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1" name="n_4aveValue【消防施設】&#10;有形固定資産減価償却率">
          <a:extLst>
            <a:ext uri="{FF2B5EF4-FFF2-40B4-BE49-F238E27FC236}">
              <a16:creationId xmlns:a16="http://schemas.microsoft.com/office/drawing/2014/main" id="{02570E6A-3ED6-46B7-9E36-982A1956AEF7}"/>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82" name="n_1mainValue【消防施設】&#10;有形固定資産減価償却率">
          <a:extLst>
            <a:ext uri="{FF2B5EF4-FFF2-40B4-BE49-F238E27FC236}">
              <a16:creationId xmlns:a16="http://schemas.microsoft.com/office/drawing/2014/main" id="{936743FF-6C82-4493-BA1E-453B2CE0A3B2}"/>
            </a:ext>
          </a:extLst>
        </xdr:cNvPr>
        <xdr:cNvSpPr txBox="1"/>
      </xdr:nvSpPr>
      <xdr:spPr>
        <a:xfrm>
          <a:off x="15266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9541</xdr:rowOff>
    </xdr:from>
    <xdr:ext cx="405111" cy="259045"/>
    <xdr:sp macro="" textlink="">
      <xdr:nvSpPr>
        <xdr:cNvPr id="683" name="n_2mainValue【消防施設】&#10;有形固定資産減価償却率">
          <a:extLst>
            <a:ext uri="{FF2B5EF4-FFF2-40B4-BE49-F238E27FC236}">
              <a16:creationId xmlns:a16="http://schemas.microsoft.com/office/drawing/2014/main" id="{3AAC5A57-2AA8-46B3-AB5D-C6864D026D4A}"/>
            </a:ext>
          </a:extLst>
        </xdr:cNvPr>
        <xdr:cNvSpPr txBox="1"/>
      </xdr:nvSpPr>
      <xdr:spPr>
        <a:xfrm>
          <a:off x="14389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684" name="n_3mainValue【消防施設】&#10;有形固定資産減価償却率">
          <a:extLst>
            <a:ext uri="{FF2B5EF4-FFF2-40B4-BE49-F238E27FC236}">
              <a16:creationId xmlns:a16="http://schemas.microsoft.com/office/drawing/2014/main" id="{C15AAD7F-ECB9-453F-89AB-EAE469E28754}"/>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685" name="n_4mainValue【消防施設】&#10;有形固定資産減価償却率">
          <a:extLst>
            <a:ext uri="{FF2B5EF4-FFF2-40B4-BE49-F238E27FC236}">
              <a16:creationId xmlns:a16="http://schemas.microsoft.com/office/drawing/2014/main" id="{04AC8987-83C6-496E-8868-8D25F63854E1}"/>
            </a:ext>
          </a:extLst>
        </xdr:cNvPr>
        <xdr:cNvSpPr txBox="1"/>
      </xdr:nvSpPr>
      <xdr:spPr>
        <a:xfrm>
          <a:off x="12611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ACF7506-6681-4F8F-916B-8501180E57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1DCE83C-EA4D-44EE-8A91-B2F9AFB413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37A790CE-82FC-4788-A538-3ED0E94551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B817EE49-D4BF-4A1E-BDB6-29D724ACB0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9E19EF7-C2BF-427E-A7B9-58A05C8206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6303AF7-0FDF-43F7-AAB3-25AECDB563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FC44743D-3AF6-4B1E-8788-33978DBFC0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59160C2D-4C68-420F-A36D-4479A2E6EB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974A7D5A-2277-4F51-A740-D9908F37E0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E79DF5C6-8DCC-4EF1-941B-E973B02541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a:extLst>
            <a:ext uri="{FF2B5EF4-FFF2-40B4-BE49-F238E27FC236}">
              <a16:creationId xmlns:a16="http://schemas.microsoft.com/office/drawing/2014/main" id="{DCEF0EE2-0EB5-4224-A93F-390657E6AEA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a:extLst>
            <a:ext uri="{FF2B5EF4-FFF2-40B4-BE49-F238E27FC236}">
              <a16:creationId xmlns:a16="http://schemas.microsoft.com/office/drawing/2014/main" id="{7940BBB6-B978-4D9D-9D8B-871F67220EA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a:extLst>
            <a:ext uri="{FF2B5EF4-FFF2-40B4-BE49-F238E27FC236}">
              <a16:creationId xmlns:a16="http://schemas.microsoft.com/office/drawing/2014/main" id="{2B3371DC-2CDE-4AEF-B833-0C3B3F4B64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a:extLst>
            <a:ext uri="{FF2B5EF4-FFF2-40B4-BE49-F238E27FC236}">
              <a16:creationId xmlns:a16="http://schemas.microsoft.com/office/drawing/2014/main" id="{AD67F83D-39C4-483D-AE3F-1FCEF7437D7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a:extLst>
            <a:ext uri="{FF2B5EF4-FFF2-40B4-BE49-F238E27FC236}">
              <a16:creationId xmlns:a16="http://schemas.microsoft.com/office/drawing/2014/main" id="{E0FAFC41-5ED1-4604-B7CB-ACED4BC2C65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a:extLst>
            <a:ext uri="{FF2B5EF4-FFF2-40B4-BE49-F238E27FC236}">
              <a16:creationId xmlns:a16="http://schemas.microsoft.com/office/drawing/2014/main" id="{6E7AFF1B-75C8-4474-AF8C-87973A6118F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a:extLst>
            <a:ext uri="{FF2B5EF4-FFF2-40B4-BE49-F238E27FC236}">
              <a16:creationId xmlns:a16="http://schemas.microsoft.com/office/drawing/2014/main" id="{A6EC04A7-D939-419A-94A3-2D9EBB02C80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a:extLst>
            <a:ext uri="{FF2B5EF4-FFF2-40B4-BE49-F238E27FC236}">
              <a16:creationId xmlns:a16="http://schemas.microsoft.com/office/drawing/2014/main" id="{51DF70AD-384A-414C-93FD-552F9041797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a:extLst>
            <a:ext uri="{FF2B5EF4-FFF2-40B4-BE49-F238E27FC236}">
              <a16:creationId xmlns:a16="http://schemas.microsoft.com/office/drawing/2014/main" id="{24EC7BAB-1ECC-42CF-BA56-513C8139A6D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a:extLst>
            <a:ext uri="{FF2B5EF4-FFF2-40B4-BE49-F238E27FC236}">
              <a16:creationId xmlns:a16="http://schemas.microsoft.com/office/drawing/2014/main" id="{A6892E64-5B68-4A1C-AB71-DDEC95E355F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a:extLst>
            <a:ext uri="{FF2B5EF4-FFF2-40B4-BE49-F238E27FC236}">
              <a16:creationId xmlns:a16="http://schemas.microsoft.com/office/drawing/2014/main" id="{F0D0FE93-2933-4DBF-BBAD-C2EF3581F7D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a:extLst>
            <a:ext uri="{FF2B5EF4-FFF2-40B4-BE49-F238E27FC236}">
              <a16:creationId xmlns:a16="http://schemas.microsoft.com/office/drawing/2014/main" id="{2480B50C-9BD7-4C28-8675-1A834B5E090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C04C966D-EF04-4676-8D70-A94C9C1852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7032D19B-CE40-4D03-BAE7-426F799517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2C266030-3DEA-4959-B57D-52AF5F3B4D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1" name="直線コネクタ 710">
          <a:extLst>
            <a:ext uri="{FF2B5EF4-FFF2-40B4-BE49-F238E27FC236}">
              <a16:creationId xmlns:a16="http://schemas.microsoft.com/office/drawing/2014/main" id="{17D5CF2A-5790-49D5-A9A4-5073A6C8C8B1}"/>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2" name="【消防施設】&#10;一人当たり面積最小値テキスト">
          <a:extLst>
            <a:ext uri="{FF2B5EF4-FFF2-40B4-BE49-F238E27FC236}">
              <a16:creationId xmlns:a16="http://schemas.microsoft.com/office/drawing/2014/main" id="{83E4A985-E9C5-4EE5-8548-4ECFA9A665AF}"/>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3" name="直線コネクタ 712">
          <a:extLst>
            <a:ext uri="{FF2B5EF4-FFF2-40B4-BE49-F238E27FC236}">
              <a16:creationId xmlns:a16="http://schemas.microsoft.com/office/drawing/2014/main" id="{3F227AEE-49E2-4A58-862B-1D497C7548E6}"/>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4" name="【消防施設】&#10;一人当たり面積最大値テキスト">
          <a:extLst>
            <a:ext uri="{FF2B5EF4-FFF2-40B4-BE49-F238E27FC236}">
              <a16:creationId xmlns:a16="http://schemas.microsoft.com/office/drawing/2014/main" id="{EF5C86E5-9371-41A4-A665-3E3F13589829}"/>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5" name="直線コネクタ 714">
          <a:extLst>
            <a:ext uri="{FF2B5EF4-FFF2-40B4-BE49-F238E27FC236}">
              <a16:creationId xmlns:a16="http://schemas.microsoft.com/office/drawing/2014/main" id="{6EC22A3E-07B1-49C4-BF84-1FFC7D90006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6" name="【消防施設】&#10;一人当たり面積平均値テキスト">
          <a:extLst>
            <a:ext uri="{FF2B5EF4-FFF2-40B4-BE49-F238E27FC236}">
              <a16:creationId xmlns:a16="http://schemas.microsoft.com/office/drawing/2014/main" id="{6E375FD9-4525-402C-97B6-448820B272AF}"/>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7" name="フローチャート: 判断 716">
          <a:extLst>
            <a:ext uri="{FF2B5EF4-FFF2-40B4-BE49-F238E27FC236}">
              <a16:creationId xmlns:a16="http://schemas.microsoft.com/office/drawing/2014/main" id="{051D9496-1E80-4CCF-B7B2-0956E071CA86}"/>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a:extLst>
            <a:ext uri="{FF2B5EF4-FFF2-40B4-BE49-F238E27FC236}">
              <a16:creationId xmlns:a16="http://schemas.microsoft.com/office/drawing/2014/main" id="{2F1D20BA-51E3-4016-BB63-701A513EDFD8}"/>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19" name="フローチャート: 判断 718">
          <a:extLst>
            <a:ext uri="{FF2B5EF4-FFF2-40B4-BE49-F238E27FC236}">
              <a16:creationId xmlns:a16="http://schemas.microsoft.com/office/drawing/2014/main" id="{4523220C-4D9D-4A1E-897B-AED21A57DCBE}"/>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0" name="フローチャート: 判断 719">
          <a:extLst>
            <a:ext uri="{FF2B5EF4-FFF2-40B4-BE49-F238E27FC236}">
              <a16:creationId xmlns:a16="http://schemas.microsoft.com/office/drawing/2014/main" id="{0732743D-58BF-48BC-9C1A-A49265816FFD}"/>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1" name="フローチャート: 判断 720">
          <a:extLst>
            <a:ext uri="{FF2B5EF4-FFF2-40B4-BE49-F238E27FC236}">
              <a16:creationId xmlns:a16="http://schemas.microsoft.com/office/drawing/2014/main" id="{CC9C6634-9944-4B20-9FDD-399E068AED18}"/>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DCAF8C5-B277-4BDA-AD8A-8B2C61DDC9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6EEB21A-5B5E-43A8-9882-D969B506A6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7B48E61-F7D2-4034-8C37-1BA7D47F5C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826CAA7-C977-4E40-954F-663D7E089B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062D245-CBB9-4F20-B250-0B566FE9633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27" name="楕円 726">
          <a:extLst>
            <a:ext uri="{FF2B5EF4-FFF2-40B4-BE49-F238E27FC236}">
              <a16:creationId xmlns:a16="http://schemas.microsoft.com/office/drawing/2014/main" id="{AE73722F-67F8-4361-8006-50FC117DBE9E}"/>
            </a:ext>
          </a:extLst>
        </xdr:cNvPr>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728" name="【消防施設】&#10;一人当たり面積該当値テキスト">
          <a:extLst>
            <a:ext uri="{FF2B5EF4-FFF2-40B4-BE49-F238E27FC236}">
              <a16:creationId xmlns:a16="http://schemas.microsoft.com/office/drawing/2014/main" id="{7D061A16-A51F-491B-9557-9E7F05178D7B}"/>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24312</xdr:rowOff>
    </xdr:from>
    <xdr:to>
      <xdr:col>112</xdr:col>
      <xdr:colOff>38100</xdr:colOff>
      <xdr:row>86</xdr:row>
      <xdr:rowOff>125912</xdr:rowOff>
    </xdr:to>
    <xdr:sp macro="" textlink="">
      <xdr:nvSpPr>
        <xdr:cNvPr id="729" name="楕円 728">
          <a:extLst>
            <a:ext uri="{FF2B5EF4-FFF2-40B4-BE49-F238E27FC236}">
              <a16:creationId xmlns:a16="http://schemas.microsoft.com/office/drawing/2014/main" id="{235F6FE9-90A0-4F70-AD2F-AAB5DE26E83A}"/>
            </a:ext>
          </a:extLst>
        </xdr:cNvPr>
        <xdr:cNvSpPr/>
      </xdr:nvSpPr>
      <xdr:spPr>
        <a:xfrm>
          <a:off x="212725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75112</xdr:rowOff>
    </xdr:to>
    <xdr:cxnSp macro="">
      <xdr:nvCxnSpPr>
        <xdr:cNvPr id="730" name="直線コネクタ 729">
          <a:extLst>
            <a:ext uri="{FF2B5EF4-FFF2-40B4-BE49-F238E27FC236}">
              <a16:creationId xmlns:a16="http://schemas.microsoft.com/office/drawing/2014/main" id="{13C7BA72-9DD8-4EC1-93F3-940C58B378FE}"/>
            </a:ext>
          </a:extLst>
        </xdr:cNvPr>
        <xdr:cNvCxnSpPr/>
      </xdr:nvCxnSpPr>
      <xdr:spPr>
        <a:xfrm flipV="1">
          <a:off x="21323300" y="148187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31" name="楕円 730">
          <a:extLst>
            <a:ext uri="{FF2B5EF4-FFF2-40B4-BE49-F238E27FC236}">
              <a16:creationId xmlns:a16="http://schemas.microsoft.com/office/drawing/2014/main" id="{96F68843-DBCA-47FC-89D7-AD1D7E451713}"/>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75112</xdr:rowOff>
    </xdr:from>
    <xdr:to>
      <xdr:col>111</xdr:col>
      <xdr:colOff>177800</xdr:colOff>
      <xdr:row>86</xdr:row>
      <xdr:rowOff>76200</xdr:rowOff>
    </xdr:to>
    <xdr:cxnSp macro="">
      <xdr:nvCxnSpPr>
        <xdr:cNvPr id="732" name="直線コネクタ 731">
          <a:extLst>
            <a:ext uri="{FF2B5EF4-FFF2-40B4-BE49-F238E27FC236}">
              <a16:creationId xmlns:a16="http://schemas.microsoft.com/office/drawing/2014/main" id="{E0352DFA-1897-4CE0-BB80-A1E32862286F}"/>
            </a:ext>
          </a:extLst>
        </xdr:cNvPr>
        <xdr:cNvCxnSpPr/>
      </xdr:nvCxnSpPr>
      <xdr:spPr>
        <a:xfrm flipV="1">
          <a:off x="20434300" y="148198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26488</xdr:rowOff>
    </xdr:from>
    <xdr:to>
      <xdr:col>102</xdr:col>
      <xdr:colOff>165100</xdr:colOff>
      <xdr:row>86</xdr:row>
      <xdr:rowOff>128088</xdr:rowOff>
    </xdr:to>
    <xdr:sp macro="" textlink="">
      <xdr:nvSpPr>
        <xdr:cNvPr id="733" name="楕円 732">
          <a:extLst>
            <a:ext uri="{FF2B5EF4-FFF2-40B4-BE49-F238E27FC236}">
              <a16:creationId xmlns:a16="http://schemas.microsoft.com/office/drawing/2014/main" id="{45557988-540A-4082-A6F5-E2041A03C1A3}"/>
            </a:ext>
          </a:extLst>
        </xdr:cNvPr>
        <xdr:cNvSpPr/>
      </xdr:nvSpPr>
      <xdr:spPr>
        <a:xfrm>
          <a:off x="19494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77288</xdr:rowOff>
    </xdr:to>
    <xdr:cxnSp macro="">
      <xdr:nvCxnSpPr>
        <xdr:cNvPr id="734" name="直線コネクタ 733">
          <a:extLst>
            <a:ext uri="{FF2B5EF4-FFF2-40B4-BE49-F238E27FC236}">
              <a16:creationId xmlns:a16="http://schemas.microsoft.com/office/drawing/2014/main" id="{C2BAEC37-C096-45D4-BD0E-19572F539046}"/>
            </a:ext>
          </a:extLst>
        </xdr:cNvPr>
        <xdr:cNvCxnSpPr/>
      </xdr:nvCxnSpPr>
      <xdr:spPr>
        <a:xfrm flipV="1">
          <a:off x="19545300" y="148209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27577</xdr:rowOff>
    </xdr:from>
    <xdr:to>
      <xdr:col>98</xdr:col>
      <xdr:colOff>38100</xdr:colOff>
      <xdr:row>86</xdr:row>
      <xdr:rowOff>129177</xdr:rowOff>
    </xdr:to>
    <xdr:sp macro="" textlink="">
      <xdr:nvSpPr>
        <xdr:cNvPr id="735" name="楕円 734">
          <a:extLst>
            <a:ext uri="{FF2B5EF4-FFF2-40B4-BE49-F238E27FC236}">
              <a16:creationId xmlns:a16="http://schemas.microsoft.com/office/drawing/2014/main" id="{4B8A241D-3EF6-40A1-9EC9-D586D967954C}"/>
            </a:ext>
          </a:extLst>
        </xdr:cNvPr>
        <xdr:cNvSpPr/>
      </xdr:nvSpPr>
      <xdr:spPr>
        <a:xfrm>
          <a:off x="18605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77288</xdr:rowOff>
    </xdr:from>
    <xdr:to>
      <xdr:col>102</xdr:col>
      <xdr:colOff>114300</xdr:colOff>
      <xdr:row>86</xdr:row>
      <xdr:rowOff>78377</xdr:rowOff>
    </xdr:to>
    <xdr:cxnSp macro="">
      <xdr:nvCxnSpPr>
        <xdr:cNvPr id="736" name="直線コネクタ 735">
          <a:extLst>
            <a:ext uri="{FF2B5EF4-FFF2-40B4-BE49-F238E27FC236}">
              <a16:creationId xmlns:a16="http://schemas.microsoft.com/office/drawing/2014/main" id="{D0A2DFFA-B228-4A5A-9A0A-177E98E70779}"/>
            </a:ext>
          </a:extLst>
        </xdr:cNvPr>
        <xdr:cNvCxnSpPr/>
      </xdr:nvCxnSpPr>
      <xdr:spPr>
        <a:xfrm flipV="1">
          <a:off x="18656300" y="14821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7" name="n_1aveValue【消防施設】&#10;一人当たり面積">
          <a:extLst>
            <a:ext uri="{FF2B5EF4-FFF2-40B4-BE49-F238E27FC236}">
              <a16:creationId xmlns:a16="http://schemas.microsoft.com/office/drawing/2014/main" id="{F4BA5494-E4D8-4007-B356-F12D71DDA2B1}"/>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8" name="n_2aveValue【消防施設】&#10;一人当たり面積">
          <a:extLst>
            <a:ext uri="{FF2B5EF4-FFF2-40B4-BE49-F238E27FC236}">
              <a16:creationId xmlns:a16="http://schemas.microsoft.com/office/drawing/2014/main" id="{C5AAA4A9-974C-43E6-993A-0F3244EF88CA}"/>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39" name="n_3aveValue【消防施設】&#10;一人当たり面積">
          <a:extLst>
            <a:ext uri="{FF2B5EF4-FFF2-40B4-BE49-F238E27FC236}">
              <a16:creationId xmlns:a16="http://schemas.microsoft.com/office/drawing/2014/main" id="{D8228789-40AF-40C4-A87A-8C4125915BBA}"/>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40" name="n_4aveValue【消防施設】&#10;一人当たり面積">
          <a:extLst>
            <a:ext uri="{FF2B5EF4-FFF2-40B4-BE49-F238E27FC236}">
              <a16:creationId xmlns:a16="http://schemas.microsoft.com/office/drawing/2014/main" id="{53DF7828-583F-4C07-AAD0-513546C3A027}"/>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117039</xdr:rowOff>
    </xdr:from>
    <xdr:ext cx="469744" cy="259045"/>
    <xdr:sp macro="" textlink="">
      <xdr:nvSpPr>
        <xdr:cNvPr id="741" name="n_1mainValue【消防施設】&#10;一人当たり面積">
          <a:extLst>
            <a:ext uri="{FF2B5EF4-FFF2-40B4-BE49-F238E27FC236}">
              <a16:creationId xmlns:a16="http://schemas.microsoft.com/office/drawing/2014/main" id="{AC46EC3A-4D73-49C9-BEFC-B6B654B1861C}"/>
            </a:ext>
          </a:extLst>
        </xdr:cNvPr>
        <xdr:cNvSpPr txBox="1"/>
      </xdr:nvSpPr>
      <xdr:spPr>
        <a:xfrm>
          <a:off x="21075727"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42" name="n_2mainValue【消防施設】&#10;一人当たり面積">
          <a:extLst>
            <a:ext uri="{FF2B5EF4-FFF2-40B4-BE49-F238E27FC236}">
              <a16:creationId xmlns:a16="http://schemas.microsoft.com/office/drawing/2014/main" id="{B7418BDC-8BA9-41F7-8472-9AB7BC55BA56}"/>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119215</xdr:rowOff>
    </xdr:from>
    <xdr:ext cx="469744" cy="259045"/>
    <xdr:sp macro="" textlink="">
      <xdr:nvSpPr>
        <xdr:cNvPr id="743" name="n_3mainValue【消防施設】&#10;一人当たり面積">
          <a:extLst>
            <a:ext uri="{FF2B5EF4-FFF2-40B4-BE49-F238E27FC236}">
              <a16:creationId xmlns:a16="http://schemas.microsoft.com/office/drawing/2014/main" id="{23B7D14E-5A45-48BF-8E74-48FA36CCCA3F}"/>
            </a:ext>
          </a:extLst>
        </xdr:cNvPr>
        <xdr:cNvSpPr txBox="1"/>
      </xdr:nvSpPr>
      <xdr:spPr>
        <a:xfrm>
          <a:off x="19310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120304</xdr:rowOff>
    </xdr:from>
    <xdr:ext cx="469744" cy="259045"/>
    <xdr:sp macro="" textlink="">
      <xdr:nvSpPr>
        <xdr:cNvPr id="744" name="n_4mainValue【消防施設】&#10;一人当たり面積">
          <a:extLst>
            <a:ext uri="{FF2B5EF4-FFF2-40B4-BE49-F238E27FC236}">
              <a16:creationId xmlns:a16="http://schemas.microsoft.com/office/drawing/2014/main" id="{F0EF1ACC-71F2-405C-9F7A-921ED2288993}"/>
            </a:ext>
          </a:extLst>
        </xdr:cNvPr>
        <xdr:cNvSpPr txBox="1"/>
      </xdr:nvSpPr>
      <xdr:spPr>
        <a:xfrm>
          <a:off x="18421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D2E71CA-58A1-49AE-973B-1257D4F9E5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CEF9E8FE-AD51-4FC0-A518-356CC67037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80BCB454-5C42-4638-9E15-813D661F64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B819F7BB-9746-43E0-8C43-C2D540BA50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1BF5A301-2AEE-4CC3-8FDE-72497B2A36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41A0A0F6-FA81-4DB9-8279-CD3FCEF1A2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E42A9D55-1A97-48B2-ABBF-BA010EE606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45295D2-F99F-464E-A756-97B0B1AEE2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863FA296-823D-4976-A44A-A676BD5A61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6C02528-2F29-4BB2-9CA5-5DB44B37BB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AF63AA95-9818-4F2E-8901-9F8BDF4956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FB10F58C-1D11-47DC-BB3D-DAE911653D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E703BE59-BDA4-424B-9C4B-2D2B6A0AEE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D17184A4-6271-4CB8-A057-E3E8D8639C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EB33443-1B32-4069-B6C2-B21EB920496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CDB48A46-4536-41AE-8B55-35FC088440A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EB9E3F00-19AF-4655-9CA1-2B24A4A224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58B75EB1-34DB-4F4A-9054-F7F6E35DCD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E946C3BE-AAFA-45B5-9C64-8EEA8B868D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940E837B-5294-4766-A041-3AA7F55FBF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16BA5393-13C0-42BF-AD02-3BD117D491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2D927A8E-B3B6-4CF7-A8B3-1D79707532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2815F497-B40B-4D7C-B25F-9F771AC387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80BD8CD6-A1C4-4917-B33E-76AB03CA60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6592850E-26BA-4D9D-A3B8-A415A8BF00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0" name="直線コネクタ 769">
          <a:extLst>
            <a:ext uri="{FF2B5EF4-FFF2-40B4-BE49-F238E27FC236}">
              <a16:creationId xmlns:a16="http://schemas.microsoft.com/office/drawing/2014/main" id="{E9F6E1EC-7718-4000-B2B4-6C57A27DFCAB}"/>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1" name="【庁舎】&#10;有形固定資産減価償却率最小値テキスト">
          <a:extLst>
            <a:ext uri="{FF2B5EF4-FFF2-40B4-BE49-F238E27FC236}">
              <a16:creationId xmlns:a16="http://schemas.microsoft.com/office/drawing/2014/main" id="{23566C58-E70A-4F08-BBE3-7DCDDB317349}"/>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2" name="直線コネクタ 771">
          <a:extLst>
            <a:ext uri="{FF2B5EF4-FFF2-40B4-BE49-F238E27FC236}">
              <a16:creationId xmlns:a16="http://schemas.microsoft.com/office/drawing/2014/main" id="{2AD5704C-3D69-466A-9E90-799E14DDF52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3" name="【庁舎】&#10;有形固定資産減価償却率最大値テキスト">
          <a:extLst>
            <a:ext uri="{FF2B5EF4-FFF2-40B4-BE49-F238E27FC236}">
              <a16:creationId xmlns:a16="http://schemas.microsoft.com/office/drawing/2014/main" id="{E685BA3D-E19A-473F-A5BB-C685D0991984}"/>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4" name="直線コネクタ 773">
          <a:extLst>
            <a:ext uri="{FF2B5EF4-FFF2-40B4-BE49-F238E27FC236}">
              <a16:creationId xmlns:a16="http://schemas.microsoft.com/office/drawing/2014/main" id="{6EE2F68A-C897-4295-98D8-4ACCF37B04B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5" name="【庁舎】&#10;有形固定資産減価償却率平均値テキスト">
          <a:extLst>
            <a:ext uri="{FF2B5EF4-FFF2-40B4-BE49-F238E27FC236}">
              <a16:creationId xmlns:a16="http://schemas.microsoft.com/office/drawing/2014/main" id="{82DBFE02-E6D0-43EC-AF62-10DFF6A81073}"/>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6" name="フローチャート: 判断 775">
          <a:extLst>
            <a:ext uri="{FF2B5EF4-FFF2-40B4-BE49-F238E27FC236}">
              <a16:creationId xmlns:a16="http://schemas.microsoft.com/office/drawing/2014/main" id="{9BE2DF22-C9F2-4D00-BE11-3C61B150D7FE}"/>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7" name="フローチャート: 判断 776">
          <a:extLst>
            <a:ext uri="{FF2B5EF4-FFF2-40B4-BE49-F238E27FC236}">
              <a16:creationId xmlns:a16="http://schemas.microsoft.com/office/drawing/2014/main" id="{BFCC10BC-0047-44CC-B0E1-1E1829A4360D}"/>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8" name="フローチャート: 判断 777">
          <a:extLst>
            <a:ext uri="{FF2B5EF4-FFF2-40B4-BE49-F238E27FC236}">
              <a16:creationId xmlns:a16="http://schemas.microsoft.com/office/drawing/2014/main" id="{98A77109-03A8-4B4F-A50A-08AA78E13369}"/>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9" name="フローチャート: 判断 778">
          <a:extLst>
            <a:ext uri="{FF2B5EF4-FFF2-40B4-BE49-F238E27FC236}">
              <a16:creationId xmlns:a16="http://schemas.microsoft.com/office/drawing/2014/main" id="{044F0919-8927-4A8A-8AB7-39360848D98E}"/>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0" name="フローチャート: 判断 779">
          <a:extLst>
            <a:ext uri="{FF2B5EF4-FFF2-40B4-BE49-F238E27FC236}">
              <a16:creationId xmlns:a16="http://schemas.microsoft.com/office/drawing/2014/main" id="{C84AC39D-E972-4FDF-871F-270C49F69D92}"/>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50E5C3-FD53-4E0B-9A5F-9714FE293D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880B11A-7090-45A5-9B13-C6A4C9827A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BF08ABC-677E-404A-A29E-D0E4C4E2E4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B688AF2-5444-4A26-8DE4-95B607BA63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624B1C88-D49C-41A7-9CFA-10D69CD3C0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786" name="楕円 785">
          <a:extLst>
            <a:ext uri="{FF2B5EF4-FFF2-40B4-BE49-F238E27FC236}">
              <a16:creationId xmlns:a16="http://schemas.microsoft.com/office/drawing/2014/main" id="{6876402B-3915-4870-93A5-A080F8F9E115}"/>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787" name="【庁舎】&#10;有形固定資産減価償却率該当値テキスト">
          <a:extLst>
            <a:ext uri="{FF2B5EF4-FFF2-40B4-BE49-F238E27FC236}">
              <a16:creationId xmlns:a16="http://schemas.microsoft.com/office/drawing/2014/main" id="{8878EA5C-747B-455C-BEF4-A57DC464A831}"/>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788" name="楕円 787">
          <a:extLst>
            <a:ext uri="{FF2B5EF4-FFF2-40B4-BE49-F238E27FC236}">
              <a16:creationId xmlns:a16="http://schemas.microsoft.com/office/drawing/2014/main" id="{7EBDAAB9-1902-4838-B3DE-F83F51C202CF}"/>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107224</xdr:rowOff>
    </xdr:to>
    <xdr:cxnSp macro="">
      <xdr:nvCxnSpPr>
        <xdr:cNvPr id="789" name="直線コネクタ 788">
          <a:extLst>
            <a:ext uri="{FF2B5EF4-FFF2-40B4-BE49-F238E27FC236}">
              <a16:creationId xmlns:a16="http://schemas.microsoft.com/office/drawing/2014/main" id="{94335F76-75DE-4CEB-B6F9-9976F3ED1AA0}"/>
            </a:ext>
          </a:extLst>
        </xdr:cNvPr>
        <xdr:cNvCxnSpPr/>
      </xdr:nvCxnSpPr>
      <xdr:spPr>
        <a:xfrm>
          <a:off x="15481300" y="182433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790" name="楕円 789">
          <a:extLst>
            <a:ext uri="{FF2B5EF4-FFF2-40B4-BE49-F238E27FC236}">
              <a16:creationId xmlns:a16="http://schemas.microsoft.com/office/drawing/2014/main" id="{7673E5E9-2E4A-42E8-BD4D-D0120F4A770C}"/>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69669</xdr:rowOff>
    </xdr:to>
    <xdr:cxnSp macro="">
      <xdr:nvCxnSpPr>
        <xdr:cNvPr id="791" name="直線コネクタ 790">
          <a:extLst>
            <a:ext uri="{FF2B5EF4-FFF2-40B4-BE49-F238E27FC236}">
              <a16:creationId xmlns:a16="http://schemas.microsoft.com/office/drawing/2014/main" id="{A3629C5B-C8AA-45D3-9163-A0D5C26AF876}"/>
            </a:ext>
          </a:extLst>
        </xdr:cNvPr>
        <xdr:cNvCxnSpPr/>
      </xdr:nvCxnSpPr>
      <xdr:spPr>
        <a:xfrm>
          <a:off x="14592300" y="18204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92" name="楕円 791">
          <a:extLst>
            <a:ext uri="{FF2B5EF4-FFF2-40B4-BE49-F238E27FC236}">
              <a16:creationId xmlns:a16="http://schemas.microsoft.com/office/drawing/2014/main" id="{B09EB351-647D-4768-B29F-46F22928D23A}"/>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30480</xdr:rowOff>
    </xdr:to>
    <xdr:cxnSp macro="">
      <xdr:nvCxnSpPr>
        <xdr:cNvPr id="793" name="直線コネクタ 792">
          <a:extLst>
            <a:ext uri="{FF2B5EF4-FFF2-40B4-BE49-F238E27FC236}">
              <a16:creationId xmlns:a16="http://schemas.microsoft.com/office/drawing/2014/main" id="{8D92F489-1BC3-48F3-BD14-2C5F1D9B26CD}"/>
            </a:ext>
          </a:extLst>
        </xdr:cNvPr>
        <xdr:cNvCxnSpPr/>
      </xdr:nvCxnSpPr>
      <xdr:spPr>
        <a:xfrm>
          <a:off x="13703300" y="181829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92348</xdr:rowOff>
    </xdr:from>
    <xdr:to>
      <xdr:col>67</xdr:col>
      <xdr:colOff>101600</xdr:colOff>
      <xdr:row>106</xdr:row>
      <xdr:rowOff>22498</xdr:rowOff>
    </xdr:to>
    <xdr:sp macro="" textlink="">
      <xdr:nvSpPr>
        <xdr:cNvPr id="794" name="楕円 793">
          <a:extLst>
            <a:ext uri="{FF2B5EF4-FFF2-40B4-BE49-F238E27FC236}">
              <a16:creationId xmlns:a16="http://schemas.microsoft.com/office/drawing/2014/main" id="{88DB304C-ACA4-411B-B656-F67C74CC4267}"/>
            </a:ext>
          </a:extLst>
        </xdr:cNvPr>
        <xdr:cNvSpPr/>
      </xdr:nvSpPr>
      <xdr:spPr>
        <a:xfrm>
          <a:off x="1276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143148</xdr:rowOff>
    </xdr:from>
    <xdr:to>
      <xdr:col>71</xdr:col>
      <xdr:colOff>177800</xdr:colOff>
      <xdr:row>106</xdr:row>
      <xdr:rowOff>9252</xdr:rowOff>
    </xdr:to>
    <xdr:cxnSp macro="">
      <xdr:nvCxnSpPr>
        <xdr:cNvPr id="795" name="直線コネクタ 794">
          <a:extLst>
            <a:ext uri="{FF2B5EF4-FFF2-40B4-BE49-F238E27FC236}">
              <a16:creationId xmlns:a16="http://schemas.microsoft.com/office/drawing/2014/main" id="{357B798C-B343-43C4-96BC-4D1E4A41FA45}"/>
            </a:ext>
          </a:extLst>
        </xdr:cNvPr>
        <xdr:cNvCxnSpPr/>
      </xdr:nvCxnSpPr>
      <xdr:spPr>
        <a:xfrm>
          <a:off x="12814300" y="181453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6" name="n_1aveValue【庁舎】&#10;有形固定資産減価償却率">
          <a:extLst>
            <a:ext uri="{FF2B5EF4-FFF2-40B4-BE49-F238E27FC236}">
              <a16:creationId xmlns:a16="http://schemas.microsoft.com/office/drawing/2014/main" id="{6C67C6ED-4CEA-4AD2-85C2-64106ED995F7}"/>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7" name="n_2aveValue【庁舎】&#10;有形固定資産減価償却率">
          <a:extLst>
            <a:ext uri="{FF2B5EF4-FFF2-40B4-BE49-F238E27FC236}">
              <a16:creationId xmlns:a16="http://schemas.microsoft.com/office/drawing/2014/main" id="{CEFAD2A2-D111-4659-864A-01A48915FDF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8" name="n_3aveValue【庁舎】&#10;有形固定資産減価償却率">
          <a:extLst>
            <a:ext uri="{FF2B5EF4-FFF2-40B4-BE49-F238E27FC236}">
              <a16:creationId xmlns:a16="http://schemas.microsoft.com/office/drawing/2014/main" id="{9B89FECC-08FE-440A-8C2C-611171D34DA8}"/>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99" name="n_4aveValue【庁舎】&#10;有形固定資産減価償却率">
          <a:extLst>
            <a:ext uri="{FF2B5EF4-FFF2-40B4-BE49-F238E27FC236}">
              <a16:creationId xmlns:a16="http://schemas.microsoft.com/office/drawing/2014/main" id="{6A3F1FF2-510D-44E4-A7CB-37EA9C41723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800" name="n_1mainValue【庁舎】&#10;有形固定資産減価償却率">
          <a:extLst>
            <a:ext uri="{FF2B5EF4-FFF2-40B4-BE49-F238E27FC236}">
              <a16:creationId xmlns:a16="http://schemas.microsoft.com/office/drawing/2014/main" id="{6A4C9CE2-5FBE-4992-9E47-8AD6FCB4B0CA}"/>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01" name="n_2mainValue【庁舎】&#10;有形固定資産減価償却率">
          <a:extLst>
            <a:ext uri="{FF2B5EF4-FFF2-40B4-BE49-F238E27FC236}">
              <a16:creationId xmlns:a16="http://schemas.microsoft.com/office/drawing/2014/main" id="{E2D7C586-6614-453C-91D5-8CA350D82404}"/>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02" name="n_3mainValue【庁舎】&#10;有形固定資産減価償却率">
          <a:extLst>
            <a:ext uri="{FF2B5EF4-FFF2-40B4-BE49-F238E27FC236}">
              <a16:creationId xmlns:a16="http://schemas.microsoft.com/office/drawing/2014/main" id="{495FDBB7-2E79-403B-A8C2-A4A98B203B35}"/>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13625</xdr:rowOff>
    </xdr:from>
    <xdr:ext cx="405111" cy="259045"/>
    <xdr:sp macro="" textlink="">
      <xdr:nvSpPr>
        <xdr:cNvPr id="803" name="n_4mainValue【庁舎】&#10;有形固定資産減価償却率">
          <a:extLst>
            <a:ext uri="{FF2B5EF4-FFF2-40B4-BE49-F238E27FC236}">
              <a16:creationId xmlns:a16="http://schemas.microsoft.com/office/drawing/2014/main" id="{FAF1C70E-61A2-429D-9850-7C4E9C1BDEAA}"/>
            </a:ext>
          </a:extLst>
        </xdr:cNvPr>
        <xdr:cNvSpPr txBox="1"/>
      </xdr:nvSpPr>
      <xdr:spPr>
        <a:xfrm>
          <a:off x="12611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6D0D169E-BA02-454F-8CC2-0141C50198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B4C8976-5578-446C-AB5B-BAE0C44A92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67DC0D6C-B5C3-4799-B0F9-906E7CC232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7F1E5F2E-7D20-4990-B829-672A3FA04F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F889BDF7-4B25-4CC0-B640-4E48D5B88E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35C319AA-6C0F-4C49-9123-F2E356B7A1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B17AE7DE-A9EB-4C2C-ABA9-593E002F97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B3C8D790-9822-4865-8C8A-608F352410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24D7989A-C8F9-462C-A6DD-DA41D4D2D5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472EC292-61B4-4CD0-B8FC-14ED02DDE4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A1D1C151-2F19-4F95-88CE-986376948C9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94F28632-4F97-47B7-96FC-E259B002F6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E701066B-2FBE-4037-B8D9-993B5B8F5E8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9074F991-15A4-421F-BEEC-749741CD03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61EA12C1-A4F1-439B-A083-CB16E7B179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8FDA5080-3CF6-496C-AEC5-E5A38ED543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DB100CC8-59AD-48F6-9121-0124D7425B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34684132-48FA-4AA9-880E-ED48FF2D23A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4C9B8973-6B3C-4287-A078-1C0A2473A9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3CBF70D6-3190-4BE3-BF8C-7265CCB5536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13EE297B-DEC2-4D19-89E9-46246BC245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8ECFB918-E385-4F4C-B7BA-A29E3C2CD1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A395A69-48E3-4FFC-967D-D5A4C00D5D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7" name="直線コネクタ 826">
          <a:extLst>
            <a:ext uri="{FF2B5EF4-FFF2-40B4-BE49-F238E27FC236}">
              <a16:creationId xmlns:a16="http://schemas.microsoft.com/office/drawing/2014/main" id="{8D8A2FCD-3097-452D-AAEE-E5E0C7A8F689}"/>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a:extLst>
            <a:ext uri="{FF2B5EF4-FFF2-40B4-BE49-F238E27FC236}">
              <a16:creationId xmlns:a16="http://schemas.microsoft.com/office/drawing/2014/main" id="{807574F5-7D38-456E-97DA-9281D2D19518}"/>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F0725241-357D-4ED5-8EA1-2745271EF84F}"/>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0" name="【庁舎】&#10;一人当たり面積最大値テキスト">
          <a:extLst>
            <a:ext uri="{FF2B5EF4-FFF2-40B4-BE49-F238E27FC236}">
              <a16:creationId xmlns:a16="http://schemas.microsoft.com/office/drawing/2014/main" id="{476270F2-9348-4207-A4C2-A7D3A61DAEC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1" name="直線コネクタ 830">
          <a:extLst>
            <a:ext uri="{FF2B5EF4-FFF2-40B4-BE49-F238E27FC236}">
              <a16:creationId xmlns:a16="http://schemas.microsoft.com/office/drawing/2014/main" id="{56A5839F-DD67-4A2D-BE35-A280E0344543}"/>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2" name="【庁舎】&#10;一人当たり面積平均値テキスト">
          <a:extLst>
            <a:ext uri="{FF2B5EF4-FFF2-40B4-BE49-F238E27FC236}">
              <a16:creationId xmlns:a16="http://schemas.microsoft.com/office/drawing/2014/main" id="{94C781FA-85E6-4EF1-9DA7-7001A299B05B}"/>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3" name="フローチャート: 判断 832">
          <a:extLst>
            <a:ext uri="{FF2B5EF4-FFF2-40B4-BE49-F238E27FC236}">
              <a16:creationId xmlns:a16="http://schemas.microsoft.com/office/drawing/2014/main" id="{DEC24B05-7C83-4BCF-B454-14BA3AC4A27A}"/>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2DB787FE-F461-41FC-A862-BBE2190167EA}"/>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5F6B4F85-8ED5-42AB-BEB1-56CC075A8DE2}"/>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9B801718-DD80-495A-B648-BBBF54351DB6}"/>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2BE23F08-2104-4BE4-99DB-01BB3A296DEE}"/>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A7BE8F3-2494-4E16-8550-34201AE432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2E406B8-3AE1-4571-B0D1-030917F91F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781C886-5187-439F-9AC8-E840CF7AF4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96A6AEF-8A21-4D2C-A76C-0407E0284C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804F18A-90B1-4DEB-98D6-86A8DBEEAA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164464</xdr:rowOff>
    </xdr:from>
    <xdr:to>
      <xdr:col>116</xdr:col>
      <xdr:colOff>114300</xdr:colOff>
      <xdr:row>106</xdr:row>
      <xdr:rowOff>94614</xdr:rowOff>
    </xdr:to>
    <xdr:sp macro="" textlink="">
      <xdr:nvSpPr>
        <xdr:cNvPr id="843" name="楕円 842">
          <a:extLst>
            <a:ext uri="{FF2B5EF4-FFF2-40B4-BE49-F238E27FC236}">
              <a16:creationId xmlns:a16="http://schemas.microsoft.com/office/drawing/2014/main" id="{44645239-6B81-44EC-A4D6-0943D9F75810}"/>
            </a:ext>
          </a:extLst>
        </xdr:cNvPr>
        <xdr:cNvSpPr/>
      </xdr:nvSpPr>
      <xdr:spPr>
        <a:xfrm>
          <a:off x="22110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142891</xdr:rowOff>
    </xdr:from>
    <xdr:ext cx="469744" cy="259045"/>
    <xdr:sp macro="" textlink="">
      <xdr:nvSpPr>
        <xdr:cNvPr id="844" name="【庁舎】&#10;一人当たり面積該当値テキスト">
          <a:extLst>
            <a:ext uri="{FF2B5EF4-FFF2-40B4-BE49-F238E27FC236}">
              <a16:creationId xmlns:a16="http://schemas.microsoft.com/office/drawing/2014/main" id="{8CFE994C-3C6E-41B7-9318-751BF77BD7F7}"/>
            </a:ext>
          </a:extLst>
        </xdr:cNvPr>
        <xdr:cNvSpPr txBox="1"/>
      </xdr:nvSpPr>
      <xdr:spPr>
        <a:xfrm>
          <a:off x="22199600" y="181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845" name="楕円 844">
          <a:extLst>
            <a:ext uri="{FF2B5EF4-FFF2-40B4-BE49-F238E27FC236}">
              <a16:creationId xmlns:a16="http://schemas.microsoft.com/office/drawing/2014/main" id="{2587465E-7F07-46BD-8AB3-E35BD35B2D36}"/>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43814</xdr:rowOff>
    </xdr:from>
    <xdr:to>
      <xdr:col>116</xdr:col>
      <xdr:colOff>63500</xdr:colOff>
      <xdr:row>106</xdr:row>
      <xdr:rowOff>49530</xdr:rowOff>
    </xdr:to>
    <xdr:cxnSp macro="">
      <xdr:nvCxnSpPr>
        <xdr:cNvPr id="846" name="直線コネクタ 845">
          <a:extLst>
            <a:ext uri="{FF2B5EF4-FFF2-40B4-BE49-F238E27FC236}">
              <a16:creationId xmlns:a16="http://schemas.microsoft.com/office/drawing/2014/main" id="{4FDFA723-FCF6-4EAB-AEEA-29E660C00179}"/>
            </a:ext>
          </a:extLst>
        </xdr:cNvPr>
        <xdr:cNvCxnSpPr/>
      </xdr:nvCxnSpPr>
      <xdr:spPr>
        <a:xfrm flipV="1">
          <a:off x="21323300" y="182175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847" name="楕円 846">
          <a:extLst>
            <a:ext uri="{FF2B5EF4-FFF2-40B4-BE49-F238E27FC236}">
              <a16:creationId xmlns:a16="http://schemas.microsoft.com/office/drawing/2014/main" id="{C69F1742-2B70-4ADF-B128-EA97C0D7A8A7}"/>
            </a:ext>
          </a:extLst>
        </xdr:cNvPr>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55245</xdr:rowOff>
    </xdr:to>
    <xdr:cxnSp macro="">
      <xdr:nvCxnSpPr>
        <xdr:cNvPr id="848" name="直線コネクタ 847">
          <a:extLst>
            <a:ext uri="{FF2B5EF4-FFF2-40B4-BE49-F238E27FC236}">
              <a16:creationId xmlns:a16="http://schemas.microsoft.com/office/drawing/2014/main" id="{66C915CB-104D-4FB6-873C-A41A214E8E2E}"/>
            </a:ext>
          </a:extLst>
        </xdr:cNvPr>
        <xdr:cNvCxnSpPr/>
      </xdr:nvCxnSpPr>
      <xdr:spPr>
        <a:xfrm flipV="1">
          <a:off x="20434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xdr:rowOff>
    </xdr:from>
    <xdr:to>
      <xdr:col>102</xdr:col>
      <xdr:colOff>165100</xdr:colOff>
      <xdr:row>106</xdr:row>
      <xdr:rowOff>109855</xdr:rowOff>
    </xdr:to>
    <xdr:sp macro="" textlink="">
      <xdr:nvSpPr>
        <xdr:cNvPr id="849" name="楕円 848">
          <a:extLst>
            <a:ext uri="{FF2B5EF4-FFF2-40B4-BE49-F238E27FC236}">
              <a16:creationId xmlns:a16="http://schemas.microsoft.com/office/drawing/2014/main" id="{144843C1-92A1-4D57-9465-DDFBAC89C0EB}"/>
            </a:ext>
          </a:extLst>
        </xdr:cNvPr>
        <xdr:cNvSpPr/>
      </xdr:nvSpPr>
      <xdr:spPr>
        <a:xfrm>
          <a:off x="19494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59055</xdr:rowOff>
    </xdr:to>
    <xdr:cxnSp macro="">
      <xdr:nvCxnSpPr>
        <xdr:cNvPr id="850" name="直線コネクタ 849">
          <a:extLst>
            <a:ext uri="{FF2B5EF4-FFF2-40B4-BE49-F238E27FC236}">
              <a16:creationId xmlns:a16="http://schemas.microsoft.com/office/drawing/2014/main" id="{79D9C5D1-39B8-4606-9445-8213E494F745}"/>
            </a:ext>
          </a:extLst>
        </xdr:cNvPr>
        <xdr:cNvCxnSpPr/>
      </xdr:nvCxnSpPr>
      <xdr:spPr>
        <a:xfrm flipV="1">
          <a:off x="19545300" y="1822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12064</xdr:rowOff>
    </xdr:from>
    <xdr:to>
      <xdr:col>98</xdr:col>
      <xdr:colOff>38100</xdr:colOff>
      <xdr:row>106</xdr:row>
      <xdr:rowOff>113664</xdr:rowOff>
    </xdr:to>
    <xdr:sp macro="" textlink="">
      <xdr:nvSpPr>
        <xdr:cNvPr id="851" name="楕円 850">
          <a:extLst>
            <a:ext uri="{FF2B5EF4-FFF2-40B4-BE49-F238E27FC236}">
              <a16:creationId xmlns:a16="http://schemas.microsoft.com/office/drawing/2014/main" id="{D0D73296-3EEA-447C-8D26-6D6742384CE9}"/>
            </a:ext>
          </a:extLst>
        </xdr:cNvPr>
        <xdr:cNvSpPr/>
      </xdr:nvSpPr>
      <xdr:spPr>
        <a:xfrm>
          <a:off x="18605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59055</xdr:rowOff>
    </xdr:from>
    <xdr:to>
      <xdr:col>102</xdr:col>
      <xdr:colOff>114300</xdr:colOff>
      <xdr:row>106</xdr:row>
      <xdr:rowOff>62864</xdr:rowOff>
    </xdr:to>
    <xdr:cxnSp macro="">
      <xdr:nvCxnSpPr>
        <xdr:cNvPr id="852" name="直線コネクタ 851">
          <a:extLst>
            <a:ext uri="{FF2B5EF4-FFF2-40B4-BE49-F238E27FC236}">
              <a16:creationId xmlns:a16="http://schemas.microsoft.com/office/drawing/2014/main" id="{2F331EAF-7C69-459B-806D-A4EE2FAFDD96}"/>
            </a:ext>
          </a:extLst>
        </xdr:cNvPr>
        <xdr:cNvCxnSpPr/>
      </xdr:nvCxnSpPr>
      <xdr:spPr>
        <a:xfrm flipV="1">
          <a:off x="18656300" y="18232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3" name="n_1aveValue【庁舎】&#10;一人当たり面積">
          <a:extLst>
            <a:ext uri="{FF2B5EF4-FFF2-40B4-BE49-F238E27FC236}">
              <a16:creationId xmlns:a16="http://schemas.microsoft.com/office/drawing/2014/main" id="{F9F14795-5CA0-42DC-A67C-47B55C8C008D}"/>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4" name="n_2aveValue【庁舎】&#10;一人当たり面積">
          <a:extLst>
            <a:ext uri="{FF2B5EF4-FFF2-40B4-BE49-F238E27FC236}">
              <a16:creationId xmlns:a16="http://schemas.microsoft.com/office/drawing/2014/main" id="{3F20945B-3D8C-42A2-9C75-A91089540A81}"/>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5" name="n_3aveValue【庁舎】&#10;一人当たり面積">
          <a:extLst>
            <a:ext uri="{FF2B5EF4-FFF2-40B4-BE49-F238E27FC236}">
              <a16:creationId xmlns:a16="http://schemas.microsoft.com/office/drawing/2014/main" id="{757CF5FA-8BAB-48B7-85B5-B0F516C06FE8}"/>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6" name="n_4aveValue【庁舎】&#10;一人当たり面積">
          <a:extLst>
            <a:ext uri="{FF2B5EF4-FFF2-40B4-BE49-F238E27FC236}">
              <a16:creationId xmlns:a16="http://schemas.microsoft.com/office/drawing/2014/main" id="{0E591EE7-0A36-4EED-86AD-F879B82AFD4A}"/>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857" name="n_1mainValue【庁舎】&#10;一人当たり面積">
          <a:extLst>
            <a:ext uri="{FF2B5EF4-FFF2-40B4-BE49-F238E27FC236}">
              <a16:creationId xmlns:a16="http://schemas.microsoft.com/office/drawing/2014/main" id="{F8B2F0DE-492A-488B-A789-49DE7B86D6C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858" name="n_2mainValue【庁舎】&#10;一人当たり面積">
          <a:extLst>
            <a:ext uri="{FF2B5EF4-FFF2-40B4-BE49-F238E27FC236}">
              <a16:creationId xmlns:a16="http://schemas.microsoft.com/office/drawing/2014/main" id="{F5DE822E-12B3-46B4-B0C0-4F2C93992EDB}"/>
            </a:ext>
          </a:extLst>
        </xdr:cNvPr>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100982</xdr:rowOff>
    </xdr:from>
    <xdr:ext cx="469744" cy="259045"/>
    <xdr:sp macro="" textlink="">
      <xdr:nvSpPr>
        <xdr:cNvPr id="859" name="n_3mainValue【庁舎】&#10;一人当たり面積">
          <a:extLst>
            <a:ext uri="{FF2B5EF4-FFF2-40B4-BE49-F238E27FC236}">
              <a16:creationId xmlns:a16="http://schemas.microsoft.com/office/drawing/2014/main" id="{2F9F8BA7-FF5D-4B63-8B2C-862177DD1002}"/>
            </a:ext>
          </a:extLst>
        </xdr:cNvPr>
        <xdr:cNvSpPr txBox="1"/>
      </xdr:nvSpPr>
      <xdr:spPr>
        <a:xfrm>
          <a:off x="19310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104791</xdr:rowOff>
    </xdr:from>
    <xdr:ext cx="469744" cy="259045"/>
    <xdr:sp macro="" textlink="">
      <xdr:nvSpPr>
        <xdr:cNvPr id="860" name="n_4mainValue【庁舎】&#10;一人当たり面積">
          <a:extLst>
            <a:ext uri="{FF2B5EF4-FFF2-40B4-BE49-F238E27FC236}">
              <a16:creationId xmlns:a16="http://schemas.microsoft.com/office/drawing/2014/main" id="{96600C2F-2505-4008-8D0D-6C674F681BA0}"/>
            </a:ext>
          </a:extLst>
        </xdr:cNvPr>
        <xdr:cNvSpPr txBox="1"/>
      </xdr:nvSpPr>
      <xdr:spPr>
        <a:xfrm>
          <a:off x="18421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4155449A-3ACE-47F5-BC7C-5CAC70D196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5849DC7B-6756-4F5E-827A-69AF4D91BE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26FB1474-FBEA-4064-9DC9-CDD9E60718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全国平均と比較して、特に有形固定資産減価償却率が低くなっているものは一般廃棄物処理施設であり、保健センター・保健所は全国平均と同等の数値になっている。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図書館、体育館・プール、消防施設、市民会館、庁舎の多くの施設区分で全国平均値比較で数値が高くなっている。これら施設は、個別施設計画等を策定済みであり、計画や施設の状況を随時見極めながら大規模な長寿命化工事や設備等の更新・修繕を実施していく。</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長寿命化工事等を実施すれば、全体的に有形固定資産減価償却率が改善すると思われるが、一つ一つの施設が大型であり、財政面の負担も大きいことから慎重に取り組んでいく必要がある。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また、すべての施設に関してではあるものの、特に有形固定資産減価償却率が高くなってしまっている施設は、維持管理に係る経費の増加にも留意しつつ、安全に利用できる環境を整えていく。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財政力指数は前年より０．０２ポイント減少して０．５３ポイントとなりました。</a:t>
          </a:r>
        </a:p>
        <a:p>
          <a:r>
            <a:rPr kumimoji="1" lang="ja-JP" altLang="en-US" sz="1300">
              <a:latin typeface="ＭＳ Ｐゴシック" panose="020B0600070205080204" pitchFamily="50" charset="-128"/>
              <a:ea typeface="ＭＳ Ｐゴシック" panose="020B0600070205080204" pitchFamily="50" charset="-128"/>
            </a:rPr>
            <a:t>　新潟県中部産業団地が完売し、進出企業の法人市民税や固定資産税の収入が見込める状況です。特に減免をおこなっていた進出企業の固定資産税が、減免期間の終了に伴い増加する見込みです。</a:t>
          </a:r>
        </a:p>
        <a:p>
          <a:r>
            <a:rPr kumimoji="1" lang="ja-JP" altLang="en-US" sz="1300">
              <a:latin typeface="ＭＳ Ｐゴシック" panose="020B0600070205080204" pitchFamily="50" charset="-128"/>
              <a:ea typeface="ＭＳ Ｐゴシック" panose="020B0600070205080204" pitchFamily="50" charset="-128"/>
            </a:rPr>
            <a:t>　安定的な財政運営ができるように、市税を中心とした自主財源の確保に一層努めていきます。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令和５年度の経常収支比率は９４．９％となりました。</a:t>
          </a:r>
        </a:p>
        <a:p>
          <a:r>
            <a:rPr kumimoji="1" lang="ja-JP" altLang="en-US" sz="1300">
              <a:latin typeface="ＭＳ Ｐゴシック" panose="020B0600070205080204" pitchFamily="50" charset="-128"/>
              <a:ea typeface="ＭＳ Ｐゴシック" panose="020B0600070205080204" pitchFamily="50" charset="-128"/>
            </a:rPr>
            <a:t>　近年は普通交付税の増加などがあり、数値は改善しましたが、病院事業や下水道事業への多額な繰出金や過去の大型事業に係る公債費の増加が影響し、高い水準で推移しています。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今後は、事業の見直しなどに取り組み、効率的な行政運営に努め経常収支比率の増加を抑制します。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869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20744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0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66</xdr:row>
      <xdr:rowOff>82550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6499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67</xdr:row>
      <xdr:rowOff>15663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82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人口１人当たりの人件費・物件費等は、類似団体内平均値と同程度となっています。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正職員の人数は少ないものの、会計年度任用職員等を相当数雇っているため類似団体に近い水準となっています。物件費についても、指定管理者制度をはじめとした委託業務の費用が多く、類似団体内平均値に比べて同水準となっています。</a:t>
          </a:r>
        </a:p>
        <a:p>
          <a:r>
            <a:rPr kumimoji="1" lang="ja-JP" altLang="en-US" sz="1300">
              <a:latin typeface="ＭＳ Ｐゴシック" panose="020B0600070205080204" pitchFamily="50" charset="-128"/>
              <a:ea typeface="ＭＳ Ｐゴシック" panose="020B0600070205080204" pitchFamily="50" charset="-128"/>
            </a:rPr>
            <a:t>　業務内容の精査等を行い人件費の抑制に努め、委託業務についても削減効果などを明確化した上で行うなど、物件費の圧縮を図ります。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154059</xdr:rowOff>
    </xdr:from>
    <xdr:to>
      <xdr:col>23</xdr:col>
      <xdr:colOff>133350</xdr:colOff>
      <xdr:row>84</xdr:row>
      <xdr:rowOff>20241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84409"/>
          <a:ext cx="8382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100498</xdr:rowOff>
    </xdr:from>
    <xdr:to>
      <xdr:col>19</xdr:col>
      <xdr:colOff>133350</xdr:colOff>
      <xdr:row>84</xdr:row>
      <xdr:rowOff>20241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0848"/>
          <a:ext cx="889000" cy="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59603</xdr:rowOff>
    </xdr:from>
    <xdr:to>
      <xdr:col>15</xdr:col>
      <xdr:colOff>82550</xdr:colOff>
      <xdr:row>83</xdr:row>
      <xdr:rowOff>100498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9953"/>
          <a:ext cx="889000" cy="4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151786</xdr:rowOff>
    </xdr:from>
    <xdr:to>
      <xdr:col>11</xdr:col>
      <xdr:colOff>31750</xdr:colOff>
      <xdr:row>83</xdr:row>
      <xdr:rowOff>59603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0686"/>
          <a:ext cx="889000" cy="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103259</xdr:rowOff>
    </xdr:from>
    <xdr:to>
      <xdr:col>23</xdr:col>
      <xdr:colOff>184150</xdr:colOff>
      <xdr:row>84</xdr:row>
      <xdr:rowOff>33409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119786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140891</xdr:rowOff>
    </xdr:from>
    <xdr:to>
      <xdr:col>19</xdr:col>
      <xdr:colOff>184150</xdr:colOff>
      <xdr:row>84</xdr:row>
      <xdr:rowOff>71041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81218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49698</xdr:rowOff>
    </xdr:from>
    <xdr:to>
      <xdr:col>15</xdr:col>
      <xdr:colOff>133350</xdr:colOff>
      <xdr:row>83</xdr:row>
      <xdr:rowOff>151298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161475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8803</xdr:rowOff>
    </xdr:from>
    <xdr:to>
      <xdr:col>11</xdr:col>
      <xdr:colOff>82550</xdr:colOff>
      <xdr:row>83</xdr:row>
      <xdr:rowOff>110403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120580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100986</xdr:rowOff>
    </xdr:from>
    <xdr:to>
      <xdr:col>7</xdr:col>
      <xdr:colOff>31750</xdr:colOff>
      <xdr:row>83</xdr:row>
      <xdr:rowOff>31136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2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ラスパイレス指数は全国市平均及び類似団体平均より低い水準となっています。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当市では、早い時期から人事考課制度を取り入れ、その達成状況を業績評価に反映させる取り組みを実施しており、職員給与の適正化に努めています。</a:t>
          </a:r>
        </a:p>
        <a:p>
          <a:r>
            <a:rPr kumimoji="1" lang="ja-JP" altLang="en-US" sz="1300">
              <a:latin typeface="ＭＳ Ｐゴシック" panose="020B0600070205080204" pitchFamily="50" charset="-128"/>
              <a:ea typeface="ＭＳ Ｐゴシック" panose="020B0600070205080204" pitchFamily="50" charset="-128"/>
            </a:rPr>
            <a:t>　今後も、適正な職員評価と職員配置に取り組むことで、給与と業務のバランスが崩れることがないよう努めていきます。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42863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430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27781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430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27781</xdr:rowOff>
    </xdr:from>
    <xdr:to>
      <xdr:col>68</xdr:col>
      <xdr:colOff>152400</xdr:colOff>
      <xdr:row>83</xdr:row>
      <xdr:rowOff>73025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581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163513</xdr:rowOff>
    </xdr:from>
    <xdr:to>
      <xdr:col>81</xdr:col>
      <xdr:colOff>95250</xdr:colOff>
      <xdr:row>83</xdr:row>
      <xdr:rowOff>93663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8590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6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148431</xdr:rowOff>
    </xdr:from>
    <xdr:to>
      <xdr:col>68</xdr:col>
      <xdr:colOff>203200</xdr:colOff>
      <xdr:row>83</xdr:row>
      <xdr:rowOff>78581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88758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人口千人当たりの職員数は、定員適正化計画を基にして職員数の削減を進めており、類似団体平均よりも少ない水準となっています。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少ない職員数を維持しながら、行政サービスの低下を招くことのないように、指定管理者制度をはじめとする民間活力の活用等の検討も含め、効果的な組織づくりと効率的な行政運営を進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10220</xdr:rowOff>
    </xdr:from>
    <xdr:to>
      <xdr:col>81</xdr:col>
      <xdr:colOff>44450</xdr:colOff>
      <xdr:row>61</xdr:row>
      <xdr:rowOff>24009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867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9072</xdr:rowOff>
    </xdr:from>
    <xdr:to>
      <xdr:col>77</xdr:col>
      <xdr:colOff>44450</xdr:colOff>
      <xdr:row>61</xdr:row>
      <xdr:rowOff>10220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752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171329</xdr:rowOff>
    </xdr:from>
    <xdr:to>
      <xdr:col>72</xdr:col>
      <xdr:colOff>203200</xdr:colOff>
      <xdr:row>61</xdr:row>
      <xdr:rowOff>9072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832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171329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913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144659</xdr:rowOff>
    </xdr:from>
    <xdr:to>
      <xdr:col>81</xdr:col>
      <xdr:colOff>95250</xdr:colOff>
      <xdr:row>61</xdr:row>
      <xdr:rowOff>74809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161186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130870</xdr:rowOff>
    </xdr:from>
    <xdr:to>
      <xdr:col>77</xdr:col>
      <xdr:colOff>95250</xdr:colOff>
      <xdr:row>61</xdr:row>
      <xdr:rowOff>61020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71197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129722</xdr:rowOff>
    </xdr:from>
    <xdr:to>
      <xdr:col>73</xdr:col>
      <xdr:colOff>44450</xdr:colOff>
      <xdr:row>61</xdr:row>
      <xdr:rowOff>59872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120529</xdr:rowOff>
    </xdr:from>
    <xdr:to>
      <xdr:col>68</xdr:col>
      <xdr:colOff>203200</xdr:colOff>
      <xdr:row>61</xdr:row>
      <xdr:rowOff>50679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60856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実質公債費比率は、過去の大型建設事業で発行した市債の償還が始まることにより増加し、類似団体の平均を３．３ポイント超えました。</a:t>
          </a:r>
        </a:p>
        <a:p>
          <a:r>
            <a:rPr kumimoji="1" lang="ja-JP" altLang="en-US" sz="1300">
              <a:latin typeface="ＭＳ Ｐゴシック" panose="020B0600070205080204" pitchFamily="50" charset="-128"/>
              <a:ea typeface="ＭＳ Ｐゴシック" panose="020B0600070205080204" pitchFamily="50" charset="-128"/>
            </a:rPr>
            <a:t>　今後も公債費の大きな減少は見込めないため、公営ガス事業売却益を積立てた減債基金等を活用して、市債の償還に対応していくとともに、新たな市債を発行する大型建設事業等については、より一層慎重に行っていき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43</xdr:row>
      <xdr:rowOff>118231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106741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641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163285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57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5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過去に大型建設事業を実施して多額の市債を発行したことにより上昇傾向でしたが、令和２年度に公営ガス事業を民間へ売却し、この売却益を基金に積み立てた結果、大きく改善することができました。</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今後も公債費等義務的経費の削減を中心とした財政の健全化に努めます。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98323</xdr:rowOff>
    </xdr:from>
    <xdr:to>
      <xdr:col>81</xdr:col>
      <xdr:colOff>44450</xdr:colOff>
      <xdr:row>17</xdr:row>
      <xdr:rowOff>21463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41523"/>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157683</xdr:rowOff>
    </xdr:from>
    <xdr:to>
      <xdr:col>77</xdr:col>
      <xdr:colOff>44450</xdr:colOff>
      <xdr:row>17</xdr:row>
      <xdr:rowOff>21463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0088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157683</xdr:rowOff>
    </xdr:from>
    <xdr:to>
      <xdr:col>72</xdr:col>
      <xdr:colOff>203200</xdr:colOff>
      <xdr:row>17</xdr:row>
      <xdr:rowOff>38354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0088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18</xdr:row>
      <xdr:rowOff>69113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53004"/>
          <a:ext cx="889000" cy="2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47523</xdr:rowOff>
    </xdr:from>
    <xdr:to>
      <xdr:col>81</xdr:col>
      <xdr:colOff>95250</xdr:colOff>
      <xdr:row>16</xdr:row>
      <xdr:rowOff>149123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19600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6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142113</xdr:rowOff>
    </xdr:from>
    <xdr:to>
      <xdr:col>77</xdr:col>
      <xdr:colOff>95250</xdr:colOff>
      <xdr:row>17</xdr:row>
      <xdr:rowOff>72263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57040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7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106883</xdr:rowOff>
    </xdr:from>
    <xdr:to>
      <xdr:col>73</xdr:col>
      <xdr:colOff>44450</xdr:colOff>
      <xdr:row>17</xdr:row>
      <xdr:rowOff>37033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21810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159004</xdr:rowOff>
    </xdr:from>
    <xdr:to>
      <xdr:col>68</xdr:col>
      <xdr:colOff>203200</xdr:colOff>
      <xdr:row>17</xdr:row>
      <xdr:rowOff>89154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18313</xdr:rowOff>
    </xdr:from>
    <xdr:to>
      <xdr:col>64</xdr:col>
      <xdr:colOff>152400</xdr:colOff>
      <xdr:row>18</xdr:row>
      <xdr:rowOff>119913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104690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9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当市の人件費は若干類似団体平均よりも高い数値で推移していますが、退職者数の増減により大きく影響をうけるため年度によって数値の変動があります。</a:t>
          </a:r>
        </a:p>
        <a:p>
          <a:r>
            <a:rPr kumimoji="1" lang="ja-JP" altLang="en-US" sz="1300">
              <a:latin typeface="ＭＳ Ｐゴシック" panose="020B0600070205080204" pitchFamily="50" charset="-128"/>
              <a:ea typeface="ＭＳ Ｐゴシック" panose="020B0600070205080204" pitchFamily="50" charset="-128"/>
            </a:rPr>
            <a:t>　市の業務範囲は年々拡大傾向にあり、人件費の抑制は簡単ではありませんが、民間活力の活用、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の活用、事業の検証及び廃止等などを進めることで、人件費抑制に努めていきます。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89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3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3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4536</xdr:rowOff>
    </xdr:from>
    <xdr:to>
      <xdr:col>11</xdr:col>
      <xdr:colOff>9525</xdr:colOff>
      <xdr:row>37</xdr:row>
      <xdr:rowOff>146050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48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40113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物件費の比率は類似団体平均に比べると高い水準で推移しています。</a:t>
          </a:r>
        </a:p>
        <a:p>
          <a:r>
            <a:rPr kumimoji="1" lang="ja-JP" altLang="en-US" sz="1300">
              <a:latin typeface="ＭＳ Ｐゴシック" panose="020B0600070205080204" pitchFamily="50" charset="-128"/>
              <a:ea typeface="ＭＳ Ｐゴシック" panose="020B0600070205080204" pitchFamily="50" charset="-128"/>
            </a:rPr>
            <a:t>　市民ニーズの多様化などにより、比例して事業も多くなる傾向にあります。それに伴い、民間企業に委託等を行っているため物件費を下げることが難しい状況です。</a:t>
          </a:r>
        </a:p>
        <a:p>
          <a:r>
            <a:rPr kumimoji="1" lang="ja-JP" altLang="en-US" sz="1300">
              <a:latin typeface="ＭＳ Ｐゴシック" panose="020B0600070205080204" pitchFamily="50" charset="-128"/>
              <a:ea typeface="ＭＳ Ｐゴシック" panose="020B0600070205080204" pitchFamily="50" charset="-128"/>
            </a:rPr>
            <a:t>　役割の終えた事業や効果の薄い事業は、統合及び廃止を検討し、物件費の削減に努めていきます。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28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89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20</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27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45720</xdr:rowOff>
    </xdr:from>
    <xdr:to>
      <xdr:col>65</xdr:col>
      <xdr:colOff>53975</xdr:colOff>
      <xdr:row>20</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扶助費は類似団体平均と比べて同程度の水準となりました。</a:t>
          </a:r>
        </a:p>
        <a:p>
          <a:r>
            <a:rPr kumimoji="1" lang="ja-JP" altLang="en-US" sz="1300">
              <a:latin typeface="ＭＳ Ｐゴシック" panose="020B0600070205080204" pitchFamily="50" charset="-128"/>
              <a:ea typeface="ＭＳ Ｐゴシック" panose="020B0600070205080204" pitchFamily="50" charset="-128"/>
            </a:rPr>
            <a:t>　高齢化社会の進展や障害者福祉、子育て環境の充実などにより増加傾向にあり、今後拡大することが予想されます。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生活保護の資格審査の適正化など、公平公正な制度運用を行うことで扶助費の増加を抑制していきます。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1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55</xdr:row>
      <xdr:rowOff>75293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41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05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22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その他の経費は、繰出金、維持補修費等の経費が該当します。例年、類似団体平均と同等の水準で推移していますが、今後は、公共施設等の老朽化の進展により維持補修費の増加が見込まれます。</a:t>
          </a:r>
        </a:p>
        <a:p>
          <a:r>
            <a:rPr kumimoji="1" lang="ja-JP" altLang="en-US" sz="1300">
              <a:latin typeface="ＭＳ Ｐゴシック" panose="020B0600070205080204" pitchFamily="50" charset="-128"/>
              <a:ea typeface="ＭＳ Ｐゴシック" panose="020B0600070205080204" pitchFamily="50" charset="-128"/>
            </a:rPr>
            <a:t>　「公共施設等総合管理計画」や「公共施設個別施設計画」に基づき、計画的に修繕・改修、長寿命化工事を実施し、公共施設の維持管理費用の縮減・平準化を図っていきます。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6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補助費等については、公営企業会計への繰出金が大きな割合を占めており、特に、下水道事業会計と病院事業会計への繰出金が大きくなっています。</a:t>
          </a:r>
        </a:p>
        <a:p>
          <a:r>
            <a:rPr kumimoji="1" lang="ja-JP" altLang="en-US" sz="1300">
              <a:latin typeface="ＭＳ Ｐゴシック" panose="020B0600070205080204" pitchFamily="50" charset="-128"/>
              <a:ea typeface="ＭＳ Ｐゴシック" panose="020B0600070205080204" pitchFamily="50" charset="-128"/>
            </a:rPr>
            <a:t>　繰出金を抑制するために、病院事業会計では急性期病床を回復期病床へ転換し、近隣市からの受け入れを実施するなど、経営状況の改善に向けて動いています。また、下水道事業会計においても「見附市下水道事業経営戦略」を推進することで、財政健全化に努め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0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69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69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平成２８年度から令和元年度までの大型建設事業に伴い発行した市債の償還のため、公債費上昇が見込まれています。</a:t>
          </a:r>
        </a:p>
        <a:p>
          <a:r>
            <a:rPr kumimoji="1" lang="ja-JP" altLang="en-US" sz="1300">
              <a:latin typeface="ＭＳ Ｐゴシック" panose="020B0600070205080204" pitchFamily="50" charset="-128"/>
              <a:ea typeface="ＭＳ Ｐゴシック" panose="020B0600070205080204" pitchFamily="50" charset="-128"/>
            </a:rPr>
            <a:t>　令和２年度に基金へ積み立てた公営ガス事業売却益を活用し、市債の償還に充てる原資にするなど、計画的な市債の償還に努めていきます。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8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124713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715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122445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公債費以外の経費の割合は、類似団体の平均を上回っており、人件費及び物件費の比率が類似団体に比べて高いことが要因となっています。</a:t>
          </a:r>
        </a:p>
        <a:p>
          <a:r>
            <a:rPr kumimoji="1" lang="ja-JP" altLang="en-US" sz="1300">
              <a:latin typeface="ＭＳ Ｐゴシック" panose="020B0600070205080204" pitchFamily="50" charset="-128"/>
              <a:ea typeface="ＭＳ Ｐゴシック" panose="020B0600070205080204" pitchFamily="50" charset="-128"/>
            </a:rPr>
            <a:t>　人件費及び物件費の縮減に向けて、市民ニーズが低くなった事業について縮減し、施設の統廃合や既存事業の見直しを検討していきます。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65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77</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0005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144145</xdr:rowOff>
    </xdr:from>
    <xdr:to>
      <xdr:col>69</xdr:col>
      <xdr:colOff>92075</xdr:colOff>
      <xdr:row>78</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457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55082</xdr:rowOff>
    </xdr:from>
    <xdr:to>
      <xdr:col>29</xdr:col>
      <xdr:colOff>127000</xdr:colOff>
      <xdr:row>18</xdr:row>
      <xdr:rowOff>58389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88807"/>
          <a:ext cx="647700" cy="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55082</xdr:rowOff>
    </xdr:from>
    <xdr:to>
      <xdr:col>26</xdr:col>
      <xdr:colOff>50800</xdr:colOff>
      <xdr:row>19</xdr:row>
      <xdr:rowOff>13249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8807"/>
          <a:ext cx="698500" cy="129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13249</xdr:rowOff>
    </xdr:from>
    <xdr:to>
      <xdr:col>22</xdr:col>
      <xdr:colOff>114300</xdr:colOff>
      <xdr:row>19</xdr:row>
      <xdr:rowOff>37709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8424"/>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37709</xdr:rowOff>
    </xdr:from>
    <xdr:to>
      <xdr:col>18</xdr:col>
      <xdr:colOff>177800</xdr:colOff>
      <xdr:row>19</xdr:row>
      <xdr:rowOff>50876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2884"/>
          <a:ext cx="698500" cy="1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7589</xdr:rowOff>
    </xdr:from>
    <xdr:to>
      <xdr:col>29</xdr:col>
      <xdr:colOff>177800</xdr:colOff>
      <xdr:row>18</xdr:row>
      <xdr:rowOff>109189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151116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4282</xdr:rowOff>
    </xdr:from>
    <xdr:to>
      <xdr:col>26</xdr:col>
      <xdr:colOff>101600</xdr:colOff>
      <xdr:row>18</xdr:row>
      <xdr:rowOff>105882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90659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133899</xdr:rowOff>
    </xdr:from>
    <xdr:to>
      <xdr:col>22</xdr:col>
      <xdr:colOff>165100</xdr:colOff>
      <xdr:row>19</xdr:row>
      <xdr:rowOff>64049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48826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158359</xdr:rowOff>
    </xdr:from>
    <xdr:to>
      <xdr:col>19</xdr:col>
      <xdr:colOff>38100</xdr:colOff>
      <xdr:row>19</xdr:row>
      <xdr:rowOff>88509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73286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xdr:rowOff>
    </xdr:from>
    <xdr:to>
      <xdr:col>15</xdr:col>
      <xdr:colOff>101600</xdr:colOff>
      <xdr:row>19</xdr:row>
      <xdr:rowOff>101676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111129</xdr:rowOff>
    </xdr:from>
    <xdr:to>
      <xdr:col>29</xdr:col>
      <xdr:colOff>127000</xdr:colOff>
      <xdr:row>35</xdr:row>
      <xdr:rowOff>151623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21479"/>
          <a:ext cx="6477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71744</xdr:rowOff>
    </xdr:from>
    <xdr:to>
      <xdr:col>26</xdr:col>
      <xdr:colOff>50800</xdr:colOff>
      <xdr:row>35</xdr:row>
      <xdr:rowOff>111129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82094"/>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71744</xdr:rowOff>
    </xdr:from>
    <xdr:to>
      <xdr:col>22</xdr:col>
      <xdr:colOff>114300</xdr:colOff>
      <xdr:row>35</xdr:row>
      <xdr:rowOff>219518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82094"/>
          <a:ext cx="698500" cy="14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219518</xdr:rowOff>
    </xdr:from>
    <xdr:to>
      <xdr:col>18</xdr:col>
      <xdr:colOff>177800</xdr:colOff>
      <xdr:row>36</xdr:row>
      <xdr:rowOff>29322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9868"/>
          <a:ext cx="698500" cy="15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100823</xdr:rowOff>
    </xdr:from>
    <xdr:to>
      <xdr:col>29</xdr:col>
      <xdr:colOff>177800</xdr:colOff>
      <xdr:row>35</xdr:row>
      <xdr:rowOff>202423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288800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60329</xdr:rowOff>
    </xdr:from>
    <xdr:to>
      <xdr:col>26</xdr:col>
      <xdr:colOff>101600</xdr:colOff>
      <xdr:row>35</xdr:row>
      <xdr:rowOff>161929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172106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20944</xdr:rowOff>
    </xdr:from>
    <xdr:to>
      <xdr:col>22</xdr:col>
      <xdr:colOff>165100</xdr:colOff>
      <xdr:row>35</xdr:row>
      <xdr:rowOff>122544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3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132721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0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168718</xdr:rowOff>
    </xdr:from>
    <xdr:to>
      <xdr:col>19</xdr:col>
      <xdr:colOff>38100</xdr:colOff>
      <xdr:row>35</xdr:row>
      <xdr:rowOff>270318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280495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321422</xdr:rowOff>
    </xdr:from>
    <xdr:to>
      <xdr:col>15</xdr:col>
      <xdr:colOff>101600</xdr:colOff>
      <xdr:row>36</xdr:row>
      <xdr:rowOff>80122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64899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111608</xdr:rowOff>
    </xdr:from>
    <xdr:to>
      <xdr:col>24</xdr:col>
      <xdr:colOff>63500</xdr:colOff>
      <xdr:row>35</xdr:row>
      <xdr:rowOff>137008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2358"/>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137008</xdr:rowOff>
    </xdr:from>
    <xdr:to>
      <xdr:col>19</xdr:col>
      <xdr:colOff>177800</xdr:colOff>
      <xdr:row>36</xdr:row>
      <xdr:rowOff>43421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7758"/>
          <a:ext cx="889000" cy="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33731</xdr:rowOff>
    </xdr:from>
    <xdr:to>
      <xdr:col>15</xdr:col>
      <xdr:colOff>50800</xdr:colOff>
      <xdr:row>36</xdr:row>
      <xdr:rowOff>43421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59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33731</xdr:rowOff>
    </xdr:from>
    <xdr:to>
      <xdr:col>10</xdr:col>
      <xdr:colOff>114300</xdr:colOff>
      <xdr:row>36</xdr:row>
      <xdr:rowOff>134988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5931"/>
          <a:ext cx="889000" cy="1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60808</xdr:rowOff>
    </xdr:from>
    <xdr:to>
      <xdr:col>24</xdr:col>
      <xdr:colOff>114300</xdr:colOff>
      <xdr:row>35</xdr:row>
      <xdr:rowOff>162408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39235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86208</xdr:rowOff>
    </xdr:from>
    <xdr:to>
      <xdr:col>20</xdr:col>
      <xdr:colOff>38100</xdr:colOff>
      <xdr:row>36</xdr:row>
      <xdr:rowOff>16358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7485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164071</xdr:rowOff>
    </xdr:from>
    <xdr:to>
      <xdr:col>15</xdr:col>
      <xdr:colOff>101600</xdr:colOff>
      <xdr:row>36</xdr:row>
      <xdr:rowOff>94221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154381</xdr:rowOff>
    </xdr:from>
    <xdr:to>
      <xdr:col>10</xdr:col>
      <xdr:colOff>165100</xdr:colOff>
      <xdr:row>36</xdr:row>
      <xdr:rowOff>84531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75658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84188</xdr:rowOff>
    </xdr:from>
    <xdr:to>
      <xdr:col>6</xdr:col>
      <xdr:colOff>38100</xdr:colOff>
      <xdr:row>37</xdr:row>
      <xdr:rowOff>14338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159607</xdr:rowOff>
    </xdr:from>
    <xdr:to>
      <xdr:col>24</xdr:col>
      <xdr:colOff>63500</xdr:colOff>
      <xdr:row>57</xdr:row>
      <xdr:rowOff>14574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0807"/>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159607</xdr:rowOff>
    </xdr:from>
    <xdr:to>
      <xdr:col>19</xdr:col>
      <xdr:colOff>177800</xdr:colOff>
      <xdr:row>57</xdr:row>
      <xdr:rowOff>64308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0807"/>
          <a:ext cx="889000" cy="7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64308</xdr:rowOff>
    </xdr:from>
    <xdr:to>
      <xdr:col>15</xdr:col>
      <xdr:colOff>50800</xdr:colOff>
      <xdr:row>57</xdr:row>
      <xdr:rowOff>116246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6958"/>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115377</xdr:rowOff>
    </xdr:from>
    <xdr:to>
      <xdr:col>10</xdr:col>
      <xdr:colOff>114300</xdr:colOff>
      <xdr:row>57</xdr:row>
      <xdr:rowOff>116246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802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135224</xdr:rowOff>
    </xdr:from>
    <xdr:to>
      <xdr:col>24</xdr:col>
      <xdr:colOff>114300</xdr:colOff>
      <xdr:row>57</xdr:row>
      <xdr:rowOff>65374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113651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108807</xdr:rowOff>
    </xdr:from>
    <xdr:to>
      <xdr:col>20</xdr:col>
      <xdr:colOff>38100</xdr:colOff>
      <xdr:row>57</xdr:row>
      <xdr:rowOff>38957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30084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13508</xdr:rowOff>
    </xdr:from>
    <xdr:to>
      <xdr:col>15</xdr:col>
      <xdr:colOff>101600</xdr:colOff>
      <xdr:row>57</xdr:row>
      <xdr:rowOff>115108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106235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65446</xdr:rowOff>
    </xdr:from>
    <xdr:to>
      <xdr:col>10</xdr:col>
      <xdr:colOff>165100</xdr:colOff>
      <xdr:row>57</xdr:row>
      <xdr:rowOff>167046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64577</xdr:rowOff>
    </xdr:from>
    <xdr:to>
      <xdr:col>6</xdr:col>
      <xdr:colOff>38100</xdr:colOff>
      <xdr:row>57</xdr:row>
      <xdr:rowOff>166177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157304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110623</xdr:rowOff>
    </xdr:from>
    <xdr:to>
      <xdr:col>24</xdr:col>
      <xdr:colOff>63500</xdr:colOff>
      <xdr:row>78</xdr:row>
      <xdr:rowOff>11981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2273"/>
          <a:ext cx="8382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84471</xdr:rowOff>
    </xdr:from>
    <xdr:to>
      <xdr:col>19</xdr:col>
      <xdr:colOff>177800</xdr:colOff>
      <xdr:row>77</xdr:row>
      <xdr:rowOff>110623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6121"/>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60970</xdr:rowOff>
    </xdr:from>
    <xdr:to>
      <xdr:col>15</xdr:col>
      <xdr:colOff>50800</xdr:colOff>
      <xdr:row>77</xdr:row>
      <xdr:rowOff>84471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2620"/>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60970</xdr:rowOff>
    </xdr:from>
    <xdr:to>
      <xdr:col>10</xdr:col>
      <xdr:colOff>114300</xdr:colOff>
      <xdr:row>78</xdr:row>
      <xdr:rowOff>30110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2620"/>
          <a:ext cx="8890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132631</xdr:rowOff>
    </xdr:from>
    <xdr:to>
      <xdr:col>24</xdr:col>
      <xdr:colOff>114300</xdr:colOff>
      <xdr:row>78</xdr:row>
      <xdr:rowOff>62781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59823</xdr:rowOff>
    </xdr:from>
    <xdr:to>
      <xdr:col>20</xdr:col>
      <xdr:colOff>38100</xdr:colOff>
      <xdr:row>77</xdr:row>
      <xdr:rowOff>161423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6500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33671</xdr:rowOff>
    </xdr:from>
    <xdr:to>
      <xdr:col>15</xdr:col>
      <xdr:colOff>101600</xdr:colOff>
      <xdr:row>77</xdr:row>
      <xdr:rowOff>135271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151798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10170</xdr:rowOff>
    </xdr:from>
    <xdr:to>
      <xdr:col>10</xdr:col>
      <xdr:colOff>165100</xdr:colOff>
      <xdr:row>77</xdr:row>
      <xdr:rowOff>111770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150760</xdr:rowOff>
    </xdr:from>
    <xdr:to>
      <xdr:col>6</xdr:col>
      <xdr:colOff>38100</xdr:colOff>
      <xdr:row>78</xdr:row>
      <xdr:rowOff>80910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72037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28651</xdr:rowOff>
    </xdr:from>
    <xdr:to>
      <xdr:col>24</xdr:col>
      <xdr:colOff>63500</xdr:colOff>
      <xdr:row>98</xdr:row>
      <xdr:rowOff>63615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830751"/>
          <a:ext cx="8382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28651</xdr:rowOff>
    </xdr:from>
    <xdr:to>
      <xdr:col>19</xdr:col>
      <xdr:colOff>177800</xdr:colOff>
      <xdr:row>98</xdr:row>
      <xdr:rowOff>51358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83075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51358</xdr:rowOff>
    </xdr:from>
    <xdr:to>
      <xdr:col>15</xdr:col>
      <xdr:colOff>50800</xdr:colOff>
      <xdr:row>98</xdr:row>
      <xdr:rowOff>136970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53458"/>
          <a:ext cx="889000" cy="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85344</xdr:rowOff>
    </xdr:from>
    <xdr:to>
      <xdr:col>10</xdr:col>
      <xdr:colOff>114300</xdr:colOff>
      <xdr:row>98</xdr:row>
      <xdr:rowOff>136970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87444"/>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12815</xdr:rowOff>
    </xdr:from>
    <xdr:to>
      <xdr:col>24</xdr:col>
      <xdr:colOff>114300</xdr:colOff>
      <xdr:row>98</xdr:row>
      <xdr:rowOff>114415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8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162692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7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149301</xdr:rowOff>
    </xdr:from>
    <xdr:to>
      <xdr:col>20</xdr:col>
      <xdr:colOff>38100</xdr:colOff>
      <xdr:row>98</xdr:row>
      <xdr:rowOff>79451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xdr:rowOff>
    </xdr:from>
    <xdr:to>
      <xdr:col>15</xdr:col>
      <xdr:colOff>101600</xdr:colOff>
      <xdr:row>98</xdr:row>
      <xdr:rowOff>102158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93285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86170</xdr:rowOff>
    </xdr:from>
    <xdr:to>
      <xdr:col>10</xdr:col>
      <xdr:colOff>165100</xdr:colOff>
      <xdr:row>99</xdr:row>
      <xdr:rowOff>16320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34544</xdr:rowOff>
    </xdr:from>
    <xdr:to>
      <xdr:col>6</xdr:col>
      <xdr:colOff>38100</xdr:colOff>
      <xdr:row>98</xdr:row>
      <xdr:rowOff>136144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127271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2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100362</xdr:rowOff>
    </xdr:from>
    <xdr:to>
      <xdr:col>55</xdr:col>
      <xdr:colOff>0</xdr:colOff>
      <xdr:row>36</xdr:row>
      <xdr:rowOff>107285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72562"/>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142827</xdr:rowOff>
    </xdr:from>
    <xdr:to>
      <xdr:col>50</xdr:col>
      <xdr:colOff>114300</xdr:colOff>
      <xdr:row>36</xdr:row>
      <xdr:rowOff>107285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43577"/>
          <a:ext cx="889000" cy="1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117096</xdr:rowOff>
    </xdr:from>
    <xdr:to>
      <xdr:col>45</xdr:col>
      <xdr:colOff>177800</xdr:colOff>
      <xdr:row>35</xdr:row>
      <xdr:rowOff>142827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60596"/>
          <a:ext cx="889000" cy="8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117096</xdr:rowOff>
    </xdr:from>
    <xdr:to>
      <xdr:col>41</xdr:col>
      <xdr:colOff>50800</xdr:colOff>
      <xdr:row>37</xdr:row>
      <xdr:rowOff>160539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60596"/>
          <a:ext cx="889000" cy="124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49562</xdr:rowOff>
    </xdr:from>
    <xdr:to>
      <xdr:col>55</xdr:col>
      <xdr:colOff>50800</xdr:colOff>
      <xdr:row>36</xdr:row>
      <xdr:rowOff>151162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72439</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56485</xdr:rowOff>
    </xdr:from>
    <xdr:to>
      <xdr:col>50</xdr:col>
      <xdr:colOff>165100</xdr:colOff>
      <xdr:row>36</xdr:row>
      <xdr:rowOff>158085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3162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00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92027</xdr:rowOff>
    </xdr:from>
    <xdr:to>
      <xdr:col>46</xdr:col>
      <xdr:colOff>38100</xdr:colOff>
      <xdr:row>36</xdr:row>
      <xdr:rowOff>22177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38704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66296</xdr:rowOff>
    </xdr:from>
    <xdr:to>
      <xdr:col>41</xdr:col>
      <xdr:colOff>101600</xdr:colOff>
      <xdr:row>30</xdr:row>
      <xdr:rowOff>167896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12973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8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109739</xdr:rowOff>
    </xdr:from>
    <xdr:to>
      <xdr:col>36</xdr:col>
      <xdr:colOff>165100</xdr:colOff>
      <xdr:row>38</xdr:row>
      <xdr:rowOff>39889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31016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4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96070</xdr:rowOff>
    </xdr:from>
    <xdr:to>
      <xdr:col>55</xdr:col>
      <xdr:colOff>0</xdr:colOff>
      <xdr:row>58</xdr:row>
      <xdr:rowOff>70121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68720"/>
          <a:ext cx="838200" cy="1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70121</xdr:rowOff>
    </xdr:from>
    <xdr:to>
      <xdr:col>50</xdr:col>
      <xdr:colOff>114300</xdr:colOff>
      <xdr:row>58</xdr:row>
      <xdr:rowOff>102118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4221"/>
          <a:ext cx="8890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102118</xdr:rowOff>
    </xdr:from>
    <xdr:to>
      <xdr:col>45</xdr:col>
      <xdr:colOff>177800</xdr:colOff>
      <xdr:row>58</xdr:row>
      <xdr:rowOff>105495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6218"/>
          <a:ext cx="889000" cy="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129028</xdr:rowOff>
    </xdr:from>
    <xdr:to>
      <xdr:col>41</xdr:col>
      <xdr:colOff>50800</xdr:colOff>
      <xdr:row>58</xdr:row>
      <xdr:rowOff>105495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01678"/>
          <a:ext cx="889000" cy="1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45270</xdr:rowOff>
    </xdr:from>
    <xdr:to>
      <xdr:col>55</xdr:col>
      <xdr:colOff>50800</xdr:colOff>
      <xdr:row>57</xdr:row>
      <xdr:rowOff>146870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23697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19321</xdr:rowOff>
    </xdr:from>
    <xdr:to>
      <xdr:col>50</xdr:col>
      <xdr:colOff>165100</xdr:colOff>
      <xdr:row>58</xdr:row>
      <xdr:rowOff>120921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112048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5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51318</xdr:rowOff>
    </xdr:from>
    <xdr:to>
      <xdr:col>46</xdr:col>
      <xdr:colOff>38100</xdr:colOff>
      <xdr:row>58</xdr:row>
      <xdr:rowOff>152918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144045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54695</xdr:rowOff>
    </xdr:from>
    <xdr:to>
      <xdr:col>41</xdr:col>
      <xdr:colOff>101600</xdr:colOff>
      <xdr:row>58</xdr:row>
      <xdr:rowOff>156295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147422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78228</xdr:rowOff>
    </xdr:from>
    <xdr:to>
      <xdr:col>36</xdr:col>
      <xdr:colOff>165100</xdr:colOff>
      <xdr:row>58</xdr:row>
      <xdr:rowOff>8378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44526</xdr:rowOff>
    </xdr:from>
    <xdr:to>
      <xdr:col>55</xdr:col>
      <xdr:colOff>0</xdr:colOff>
      <xdr:row>79</xdr:row>
      <xdr:rowOff>52408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9076"/>
          <a:ext cx="8382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52408</xdr:rowOff>
    </xdr:from>
    <xdr:to>
      <xdr:col>50</xdr:col>
      <xdr:colOff>114300</xdr:colOff>
      <xdr:row>79</xdr:row>
      <xdr:rowOff>74026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96958"/>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36264</xdr:rowOff>
    </xdr:from>
    <xdr:to>
      <xdr:col>45</xdr:col>
      <xdr:colOff>177800</xdr:colOff>
      <xdr:row>79</xdr:row>
      <xdr:rowOff>74026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81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36264</xdr:rowOff>
    </xdr:from>
    <xdr:to>
      <xdr:col>41</xdr:col>
      <xdr:colOff>50800</xdr:colOff>
      <xdr:row>79</xdr:row>
      <xdr:rowOff>49653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081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165176</xdr:rowOff>
    </xdr:from>
    <xdr:to>
      <xdr:col>55</xdr:col>
      <xdr:colOff>50800</xdr:colOff>
      <xdr:row>79</xdr:row>
      <xdr:rowOff>95326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80103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1608</xdr:rowOff>
    </xdr:from>
    <xdr:to>
      <xdr:col>50</xdr:col>
      <xdr:colOff>165100</xdr:colOff>
      <xdr:row>79</xdr:row>
      <xdr:rowOff>103208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94335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3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23226</xdr:rowOff>
    </xdr:from>
    <xdr:to>
      <xdr:col>46</xdr:col>
      <xdr:colOff>38100</xdr:colOff>
      <xdr:row>79</xdr:row>
      <xdr:rowOff>124826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115953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156914</xdr:rowOff>
    </xdr:from>
    <xdr:to>
      <xdr:col>41</xdr:col>
      <xdr:colOff>101600</xdr:colOff>
      <xdr:row>79</xdr:row>
      <xdr:rowOff>87064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78191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170303</xdr:rowOff>
    </xdr:from>
    <xdr:to>
      <xdr:col>36</xdr:col>
      <xdr:colOff>165100</xdr:colOff>
      <xdr:row>79</xdr:row>
      <xdr:rowOff>100453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91580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3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144641</xdr:rowOff>
    </xdr:from>
    <xdr:to>
      <xdr:col>55</xdr:col>
      <xdr:colOff>0</xdr:colOff>
      <xdr:row>97</xdr:row>
      <xdr:rowOff>117970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03841"/>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117970</xdr:rowOff>
    </xdr:from>
    <xdr:to>
      <xdr:col>50</xdr:col>
      <xdr:colOff>114300</xdr:colOff>
      <xdr:row>98</xdr:row>
      <xdr:rowOff>21679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48620"/>
          <a:ext cx="889000" cy="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167208</xdr:rowOff>
    </xdr:from>
    <xdr:to>
      <xdr:col>45</xdr:col>
      <xdr:colOff>177800</xdr:colOff>
      <xdr:row>98</xdr:row>
      <xdr:rowOff>21679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785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84544</xdr:rowOff>
    </xdr:from>
    <xdr:to>
      <xdr:col>41</xdr:col>
      <xdr:colOff>50800</xdr:colOff>
      <xdr:row>97</xdr:row>
      <xdr:rowOff>167208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43744"/>
          <a:ext cx="889000" cy="2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93841</xdr:rowOff>
    </xdr:from>
    <xdr:to>
      <xdr:col>55</xdr:col>
      <xdr:colOff>50800</xdr:colOff>
      <xdr:row>97</xdr:row>
      <xdr:rowOff>23991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72268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67170</xdr:rowOff>
    </xdr:from>
    <xdr:to>
      <xdr:col>50</xdr:col>
      <xdr:colOff>165100</xdr:colOff>
      <xdr:row>97</xdr:row>
      <xdr:rowOff>168770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159897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142329</xdr:rowOff>
    </xdr:from>
    <xdr:to>
      <xdr:col>46</xdr:col>
      <xdr:colOff>38100</xdr:colOff>
      <xdr:row>98</xdr:row>
      <xdr:rowOff>72479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63606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116408</xdr:rowOff>
    </xdr:from>
    <xdr:to>
      <xdr:col>41</xdr:col>
      <xdr:colOff>101600</xdr:colOff>
      <xdr:row>98</xdr:row>
      <xdr:rowOff>46558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33744</xdr:rowOff>
    </xdr:from>
    <xdr:to>
      <xdr:col>36</xdr:col>
      <xdr:colOff>165100</xdr:colOff>
      <xdr:row>96</xdr:row>
      <xdr:rowOff>135344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31038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7588"/>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41707</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2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151688</xdr:rowOff>
    </xdr:from>
    <xdr:to>
      <xdr:col>85</xdr:col>
      <xdr:colOff>177800</xdr:colOff>
      <xdr:row>39</xdr:row>
      <xdr:rowOff>81838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66615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162357</xdr:rowOff>
    </xdr:from>
    <xdr:to>
      <xdr:col>67</xdr:col>
      <xdr:colOff>101600</xdr:colOff>
      <xdr:row>39</xdr:row>
      <xdr:rowOff>92507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83634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143383</xdr:rowOff>
    </xdr:from>
    <xdr:to>
      <xdr:col>85</xdr:col>
      <xdr:colOff>127000</xdr:colOff>
      <xdr:row>75</xdr:row>
      <xdr:rowOff>155347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002133"/>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143383</xdr:rowOff>
    </xdr:from>
    <xdr:to>
      <xdr:col>81</xdr:col>
      <xdr:colOff>50800</xdr:colOff>
      <xdr:row>75</xdr:row>
      <xdr:rowOff>152476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02133"/>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152476</xdr:rowOff>
    </xdr:from>
    <xdr:to>
      <xdr:col>76</xdr:col>
      <xdr:colOff>114300</xdr:colOff>
      <xdr:row>76</xdr:row>
      <xdr:rowOff>51867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11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51867</xdr:rowOff>
    </xdr:from>
    <xdr:to>
      <xdr:col>71</xdr:col>
      <xdr:colOff>177800</xdr:colOff>
      <xdr:row>76</xdr:row>
      <xdr:rowOff>66218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82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104546</xdr:rowOff>
    </xdr:from>
    <xdr:to>
      <xdr:col>85</xdr:col>
      <xdr:colOff>177800</xdr:colOff>
      <xdr:row>76</xdr:row>
      <xdr:rowOff>34696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82973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92583</xdr:rowOff>
    </xdr:from>
    <xdr:to>
      <xdr:col>81</xdr:col>
      <xdr:colOff>101600</xdr:colOff>
      <xdr:row>76</xdr:row>
      <xdr:rowOff>22733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101676</xdr:rowOff>
    </xdr:from>
    <xdr:to>
      <xdr:col>76</xdr:col>
      <xdr:colOff>165100</xdr:colOff>
      <xdr:row>76</xdr:row>
      <xdr:rowOff>31826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22953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xdr:rowOff>
    </xdr:from>
    <xdr:to>
      <xdr:col>72</xdr:col>
      <xdr:colOff>38100</xdr:colOff>
      <xdr:row>76</xdr:row>
      <xdr:rowOff>102667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93794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15418</xdr:rowOff>
    </xdr:from>
    <xdr:to>
      <xdr:col>67</xdr:col>
      <xdr:colOff>101600</xdr:colOff>
      <xdr:row>76</xdr:row>
      <xdr:rowOff>117018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108145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77653</xdr:rowOff>
    </xdr:from>
    <xdr:to>
      <xdr:col>85</xdr:col>
      <xdr:colOff>127000</xdr:colOff>
      <xdr:row>98</xdr:row>
      <xdr:rowOff>87204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79753"/>
          <a:ext cx="8382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77653</xdr:rowOff>
    </xdr:from>
    <xdr:to>
      <xdr:col>81</xdr:col>
      <xdr:colOff>50800</xdr:colOff>
      <xdr:row>98</xdr:row>
      <xdr:rowOff>97889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79753"/>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76592</xdr:rowOff>
    </xdr:from>
    <xdr:to>
      <xdr:col>76</xdr:col>
      <xdr:colOff>114300</xdr:colOff>
      <xdr:row>98</xdr:row>
      <xdr:rowOff>97889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364342"/>
          <a:ext cx="889000" cy="5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76592</xdr:rowOff>
    </xdr:from>
    <xdr:to>
      <xdr:col>71</xdr:col>
      <xdr:colOff>177800</xdr:colOff>
      <xdr:row>98</xdr:row>
      <xdr:rowOff>99558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364342"/>
          <a:ext cx="889000" cy="5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36404</xdr:rowOff>
    </xdr:from>
    <xdr:to>
      <xdr:col>85</xdr:col>
      <xdr:colOff>177800</xdr:colOff>
      <xdr:row>98</xdr:row>
      <xdr:rowOff>138004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122781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26853</xdr:rowOff>
    </xdr:from>
    <xdr:to>
      <xdr:col>81</xdr:col>
      <xdr:colOff>101600</xdr:colOff>
      <xdr:row>98</xdr:row>
      <xdr:rowOff>128453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2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47089</xdr:rowOff>
    </xdr:from>
    <xdr:to>
      <xdr:col>76</xdr:col>
      <xdr:colOff>165100</xdr:colOff>
      <xdr:row>98</xdr:row>
      <xdr:rowOff>148689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139816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25792</xdr:rowOff>
    </xdr:from>
    <xdr:to>
      <xdr:col>72</xdr:col>
      <xdr:colOff>38100</xdr:colOff>
      <xdr:row>95</xdr:row>
      <xdr:rowOff>127392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3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143919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08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48758</xdr:rowOff>
    </xdr:from>
    <xdr:to>
      <xdr:col>67</xdr:col>
      <xdr:colOff>101600</xdr:colOff>
      <xdr:row>98</xdr:row>
      <xdr:rowOff>150358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141485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4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99303</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5585703"/>
          <a:ext cx="889000" cy="119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37777</xdr:rowOff>
    </xdr:from>
    <xdr:to>
      <xdr:col>102</xdr:col>
      <xdr:colOff>114300</xdr:colOff>
      <xdr:row>32</xdr:row>
      <xdr:rowOff>99303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5352727"/>
          <a:ext cx="889000" cy="2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48503</xdr:rowOff>
    </xdr:from>
    <xdr:to>
      <xdr:col>102</xdr:col>
      <xdr:colOff>165100</xdr:colOff>
      <xdr:row>32</xdr:row>
      <xdr:rowOff>150103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5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166630</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3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158427</xdr:rowOff>
    </xdr:from>
    <xdr:to>
      <xdr:col>98</xdr:col>
      <xdr:colOff>38100</xdr:colOff>
      <xdr:row>31</xdr:row>
      <xdr:rowOff>88577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3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105104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07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8331</xdr:rowOff>
    </xdr:from>
    <xdr:to>
      <xdr:col>116</xdr:col>
      <xdr:colOff>63500</xdr:colOff>
      <xdr:row>59</xdr:row>
      <xdr:rowOff>10198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2388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168275</xdr:rowOff>
    </xdr:from>
    <xdr:to>
      <xdr:col>111</xdr:col>
      <xdr:colOff>177800</xdr:colOff>
      <xdr:row>59</xdr:row>
      <xdr:rowOff>8331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1237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143319</xdr:rowOff>
    </xdr:from>
    <xdr:to>
      <xdr:col>107</xdr:col>
      <xdr:colOff>50800</xdr:colOff>
      <xdr:row>58</xdr:row>
      <xdr:rowOff>168275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7419"/>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126099</xdr:rowOff>
    </xdr:from>
    <xdr:to>
      <xdr:col>102</xdr:col>
      <xdr:colOff>114300</xdr:colOff>
      <xdr:row>58</xdr:row>
      <xdr:rowOff>143319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0199"/>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130848</xdr:rowOff>
    </xdr:from>
    <xdr:to>
      <xdr:col>116</xdr:col>
      <xdr:colOff>114300</xdr:colOff>
      <xdr:row>59</xdr:row>
      <xdr:rowOff>60998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45775</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128981</xdr:rowOff>
    </xdr:from>
    <xdr:to>
      <xdr:col>112</xdr:col>
      <xdr:colOff>38100</xdr:colOff>
      <xdr:row>59</xdr:row>
      <xdr:rowOff>59131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50258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117475</xdr:rowOff>
    </xdr:from>
    <xdr:to>
      <xdr:col>107</xdr:col>
      <xdr:colOff>101600</xdr:colOff>
      <xdr:row>59</xdr:row>
      <xdr:rowOff>47625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92519</xdr:rowOff>
    </xdr:from>
    <xdr:to>
      <xdr:col>102</xdr:col>
      <xdr:colOff>165100</xdr:colOff>
      <xdr:row>59</xdr:row>
      <xdr:rowOff>22669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13796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75299</xdr:rowOff>
    </xdr:from>
    <xdr:to>
      <xdr:col>98</xdr:col>
      <xdr:colOff>38100</xdr:colOff>
      <xdr:row>59</xdr:row>
      <xdr:rowOff>5449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20352</xdr:rowOff>
    </xdr:from>
    <xdr:to>
      <xdr:col>116</xdr:col>
      <xdr:colOff>63500</xdr:colOff>
      <xdr:row>77</xdr:row>
      <xdr:rowOff>48222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22002"/>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48222</xdr:rowOff>
    </xdr:from>
    <xdr:to>
      <xdr:col>111</xdr:col>
      <xdr:colOff>177800</xdr:colOff>
      <xdr:row>77</xdr:row>
      <xdr:rowOff>66205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49872"/>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66205</xdr:rowOff>
    </xdr:from>
    <xdr:to>
      <xdr:col>107</xdr:col>
      <xdr:colOff>50800</xdr:colOff>
      <xdr:row>77</xdr:row>
      <xdr:rowOff>80817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67855"/>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80817</xdr:rowOff>
    </xdr:from>
    <xdr:to>
      <xdr:col>102</xdr:col>
      <xdr:colOff>114300</xdr:colOff>
      <xdr:row>77</xdr:row>
      <xdr:rowOff>104820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246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141002</xdr:rowOff>
    </xdr:from>
    <xdr:to>
      <xdr:col>116</xdr:col>
      <xdr:colOff>114300</xdr:colOff>
      <xdr:row>77</xdr:row>
      <xdr:rowOff>71152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119429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168872</xdr:rowOff>
    </xdr:from>
    <xdr:to>
      <xdr:col>112</xdr:col>
      <xdr:colOff>38100</xdr:colOff>
      <xdr:row>77</xdr:row>
      <xdr:rowOff>99022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90149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15405</xdr:rowOff>
    </xdr:from>
    <xdr:to>
      <xdr:col>107</xdr:col>
      <xdr:colOff>101600</xdr:colOff>
      <xdr:row>77</xdr:row>
      <xdr:rowOff>117005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108132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30017</xdr:rowOff>
    </xdr:from>
    <xdr:to>
      <xdr:col>102</xdr:col>
      <xdr:colOff>165100</xdr:colOff>
      <xdr:row>77</xdr:row>
      <xdr:rowOff>131617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122744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54020</xdr:rowOff>
    </xdr:from>
    <xdr:to>
      <xdr:col>98</xdr:col>
      <xdr:colOff>38100</xdr:colOff>
      <xdr:row>77</xdr:row>
      <xdr:rowOff>155620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146747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性質別でみた場合、ほとんどの項目で類似団体平均より少ないコストとなっています。これは、本市は面積が小さく、全体的に少ないコストで行政運営ができているためと考えられます。</a:t>
          </a:r>
        </a:p>
        <a:p>
          <a:r>
            <a:rPr kumimoji="1" lang="ja-JP" altLang="en-US" sz="1300">
              <a:latin typeface="ＭＳ Ｐゴシック" panose="020B0600070205080204" pitchFamily="50" charset="-128"/>
              <a:ea typeface="ＭＳ Ｐゴシック" panose="020B0600070205080204" pitchFamily="50" charset="-128"/>
            </a:rPr>
            <a:t>　「投資及び出資金」においては、浄水場更新事業に伴う一般会計から水道事業会計への出資金が要因となり令和元年度及び令和２年度において類似団体と比較すると高い水準となっています。また、　「積立金」においては、公営ガス事業売却益を「財政調整基金」と「減債基金」への積立てが要因となり令和２年度のみ高い水準となっています。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116840</xdr:rowOff>
    </xdr:from>
    <xdr:to>
      <xdr:col>24</xdr:col>
      <xdr:colOff>63500</xdr:colOff>
      <xdr:row>37</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049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38</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8016"/>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73025</xdr:rowOff>
    </xdr:from>
    <xdr:to>
      <xdr:col>15</xdr:col>
      <xdr:colOff>50800</xdr:colOff>
      <xdr:row>38</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8812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17399</xdr:rowOff>
    </xdr:from>
    <xdr:to>
      <xdr:col>10</xdr:col>
      <xdr:colOff>114300</xdr:colOff>
      <xdr:row>38</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249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66040</xdr:rowOff>
    </xdr:from>
    <xdr:to>
      <xdr:col>24</xdr:col>
      <xdr:colOff>114300</xdr:colOff>
      <xdr:row>37</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83566</xdr:rowOff>
    </xdr:from>
    <xdr:to>
      <xdr:col>20</xdr:col>
      <xdr:colOff>38100</xdr:colOff>
      <xdr:row>38</xdr:row>
      <xdr:rowOff>13715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22225</xdr:rowOff>
    </xdr:from>
    <xdr:to>
      <xdr:col>15</xdr:col>
      <xdr:colOff>101600</xdr:colOff>
      <xdr:row>38</xdr:row>
      <xdr:rowOff>123825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114952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59944</xdr:rowOff>
    </xdr:from>
    <xdr:to>
      <xdr:col>10</xdr:col>
      <xdr:colOff>165100</xdr:colOff>
      <xdr:row>38</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138049</xdr:rowOff>
    </xdr:from>
    <xdr:to>
      <xdr:col>6</xdr:col>
      <xdr:colOff>38100</xdr:colOff>
      <xdr:row>38</xdr:row>
      <xdr:rowOff>68199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59326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158076</xdr:rowOff>
    </xdr:from>
    <xdr:to>
      <xdr:col>24</xdr:col>
      <xdr:colOff>63500</xdr:colOff>
      <xdr:row>57</xdr:row>
      <xdr:rowOff>162004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0726"/>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158076</xdr:rowOff>
    </xdr:from>
    <xdr:to>
      <xdr:col>19</xdr:col>
      <xdr:colOff>177800</xdr:colOff>
      <xdr:row>58</xdr:row>
      <xdr:rowOff>22603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0726"/>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42419</xdr:rowOff>
    </xdr:from>
    <xdr:to>
      <xdr:col>15</xdr:col>
      <xdr:colOff>50800</xdr:colOff>
      <xdr:row>58</xdr:row>
      <xdr:rowOff>22603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29269"/>
          <a:ext cx="889000" cy="8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42419</xdr:rowOff>
    </xdr:from>
    <xdr:to>
      <xdr:col>10</xdr:col>
      <xdr:colOff>114300</xdr:colOff>
      <xdr:row>58</xdr:row>
      <xdr:rowOff>21457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29269"/>
          <a:ext cx="889000" cy="8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111204</xdr:rowOff>
    </xdr:from>
    <xdr:to>
      <xdr:col>24</xdr:col>
      <xdr:colOff>114300</xdr:colOff>
      <xdr:row>58</xdr:row>
      <xdr:rowOff>41354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26131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107276</xdr:rowOff>
    </xdr:from>
    <xdr:to>
      <xdr:col>20</xdr:col>
      <xdr:colOff>38100</xdr:colOff>
      <xdr:row>58</xdr:row>
      <xdr:rowOff>37426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28553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143253</xdr:rowOff>
    </xdr:from>
    <xdr:to>
      <xdr:col>15</xdr:col>
      <xdr:colOff>101600</xdr:colOff>
      <xdr:row>58</xdr:row>
      <xdr:rowOff>73403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64530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163069</xdr:rowOff>
    </xdr:from>
    <xdr:to>
      <xdr:col>10</xdr:col>
      <xdr:colOff>165100</xdr:colOff>
      <xdr:row>53</xdr:row>
      <xdr:rowOff>93219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109746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5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142107</xdr:rowOff>
    </xdr:from>
    <xdr:to>
      <xdr:col>6</xdr:col>
      <xdr:colOff>38100</xdr:colOff>
      <xdr:row>58</xdr:row>
      <xdr:rowOff>72257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63384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25661</xdr:rowOff>
    </xdr:from>
    <xdr:to>
      <xdr:col>24</xdr:col>
      <xdr:colOff>63500</xdr:colOff>
      <xdr:row>76</xdr:row>
      <xdr:rowOff>121935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4411"/>
          <a:ext cx="838200" cy="26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52189</xdr:rowOff>
    </xdr:from>
    <xdr:to>
      <xdr:col>19</xdr:col>
      <xdr:colOff>177800</xdr:colOff>
      <xdr:row>76</xdr:row>
      <xdr:rowOff>121935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2389"/>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52189</xdr:rowOff>
    </xdr:from>
    <xdr:to>
      <xdr:col>15</xdr:col>
      <xdr:colOff>50800</xdr:colOff>
      <xdr:row>77</xdr:row>
      <xdr:rowOff>167393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2389"/>
          <a:ext cx="889000" cy="2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167393</xdr:rowOff>
    </xdr:from>
    <xdr:to>
      <xdr:col>10</xdr:col>
      <xdr:colOff>114300</xdr:colOff>
      <xdr:row>78</xdr:row>
      <xdr:rowOff>95493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9043"/>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146311</xdr:rowOff>
    </xdr:from>
    <xdr:to>
      <xdr:col>24</xdr:col>
      <xdr:colOff>114300</xdr:colOff>
      <xdr:row>75</xdr:row>
      <xdr:rowOff>76461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169188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71135</xdr:rowOff>
    </xdr:from>
    <xdr:to>
      <xdr:col>20</xdr:col>
      <xdr:colOff>38100</xdr:colOff>
      <xdr:row>77</xdr:row>
      <xdr:rowOff>1285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163862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9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xdr:rowOff>
    </xdr:from>
    <xdr:to>
      <xdr:col>15</xdr:col>
      <xdr:colOff>101600</xdr:colOff>
      <xdr:row>76</xdr:row>
      <xdr:rowOff>102989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2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116593</xdr:rowOff>
    </xdr:from>
    <xdr:to>
      <xdr:col>10</xdr:col>
      <xdr:colOff>165100</xdr:colOff>
      <xdr:row>78</xdr:row>
      <xdr:rowOff>46743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37870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44693</xdr:rowOff>
    </xdr:from>
    <xdr:to>
      <xdr:col>6</xdr:col>
      <xdr:colOff>38100</xdr:colOff>
      <xdr:row>78</xdr:row>
      <xdr:rowOff>146293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137420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117850</xdr:rowOff>
    </xdr:from>
    <xdr:to>
      <xdr:col>24</xdr:col>
      <xdr:colOff>63500</xdr:colOff>
      <xdr:row>96</xdr:row>
      <xdr:rowOff>69348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5600"/>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117850</xdr:rowOff>
    </xdr:from>
    <xdr:to>
      <xdr:col>19</xdr:col>
      <xdr:colOff>177800</xdr:colOff>
      <xdr:row>96</xdr:row>
      <xdr:rowOff>63919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5600"/>
          <a:ext cx="889000" cy="1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2635</xdr:rowOff>
    </xdr:from>
    <xdr:to>
      <xdr:col>15</xdr:col>
      <xdr:colOff>50800</xdr:colOff>
      <xdr:row>96</xdr:row>
      <xdr:rowOff>63919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947485"/>
          <a:ext cx="889000" cy="5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53270</xdr:rowOff>
    </xdr:from>
    <xdr:to>
      <xdr:col>10</xdr:col>
      <xdr:colOff>114300</xdr:colOff>
      <xdr:row>93</xdr:row>
      <xdr:rowOff>2635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655220"/>
          <a:ext cx="889000" cy="29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18548</xdr:rowOff>
    </xdr:from>
    <xdr:to>
      <xdr:col>24</xdr:col>
      <xdr:colOff>114300</xdr:colOff>
      <xdr:row>96</xdr:row>
      <xdr:rowOff>120148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168425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67050</xdr:rowOff>
    </xdr:from>
    <xdr:to>
      <xdr:col>20</xdr:col>
      <xdr:colOff>38100</xdr:colOff>
      <xdr:row>95</xdr:row>
      <xdr:rowOff>168650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159777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13119</xdr:rowOff>
    </xdr:from>
    <xdr:to>
      <xdr:col>15</xdr:col>
      <xdr:colOff>101600</xdr:colOff>
      <xdr:row>96</xdr:row>
      <xdr:rowOff>114719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105846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123285</xdr:rowOff>
    </xdr:from>
    <xdr:to>
      <xdr:col>10</xdr:col>
      <xdr:colOff>165100</xdr:colOff>
      <xdr:row>93</xdr:row>
      <xdr:rowOff>53435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69962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6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2470</xdr:rowOff>
    </xdr:from>
    <xdr:to>
      <xdr:col>6</xdr:col>
      <xdr:colOff>38100</xdr:colOff>
      <xdr:row>91</xdr:row>
      <xdr:rowOff>104070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6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120597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37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76672</xdr:rowOff>
    </xdr:from>
    <xdr:to>
      <xdr:col>55</xdr:col>
      <xdr:colOff>0</xdr:colOff>
      <xdr:row>37</xdr:row>
      <xdr:rowOff>100511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20322"/>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22134</xdr:rowOff>
    </xdr:from>
    <xdr:to>
      <xdr:col>50</xdr:col>
      <xdr:colOff>114300</xdr:colOff>
      <xdr:row>37</xdr:row>
      <xdr:rowOff>100511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6578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22134</xdr:rowOff>
    </xdr:from>
    <xdr:to>
      <xdr:col>45</xdr:col>
      <xdr:colOff>177800</xdr:colOff>
      <xdr:row>37</xdr:row>
      <xdr:rowOff>60016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6578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45974</xdr:rowOff>
    </xdr:from>
    <xdr:to>
      <xdr:col>41</xdr:col>
      <xdr:colOff>50800</xdr:colOff>
      <xdr:row>37</xdr:row>
      <xdr:rowOff>60016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8962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25872</xdr:rowOff>
    </xdr:from>
    <xdr:to>
      <xdr:col>55</xdr:col>
      <xdr:colOff>50800</xdr:colOff>
      <xdr:row>37</xdr:row>
      <xdr:rowOff>127472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48749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2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49711</xdr:rowOff>
    </xdr:from>
    <xdr:to>
      <xdr:col>50</xdr:col>
      <xdr:colOff>165100</xdr:colOff>
      <xdr:row>37</xdr:row>
      <xdr:rowOff>151311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167838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142784</xdr:rowOff>
    </xdr:from>
    <xdr:to>
      <xdr:col>46</xdr:col>
      <xdr:colOff>38100</xdr:colOff>
      <xdr:row>37</xdr:row>
      <xdr:rowOff>72934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89461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9216</xdr:rowOff>
    </xdr:from>
    <xdr:to>
      <xdr:col>41</xdr:col>
      <xdr:colOff>101600</xdr:colOff>
      <xdr:row>37</xdr:row>
      <xdr:rowOff>110816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127343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166624</xdr:rowOff>
    </xdr:from>
    <xdr:to>
      <xdr:col>36</xdr:col>
      <xdr:colOff>165100</xdr:colOff>
      <xdr:row>37</xdr:row>
      <xdr:rowOff>96774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113301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148292</xdr:rowOff>
    </xdr:from>
    <xdr:to>
      <xdr:col>55</xdr:col>
      <xdr:colOff>0</xdr:colOff>
      <xdr:row>57</xdr:row>
      <xdr:rowOff>150730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0942"/>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150730</xdr:rowOff>
    </xdr:from>
    <xdr:to>
      <xdr:col>50</xdr:col>
      <xdr:colOff>114300</xdr:colOff>
      <xdr:row>57</xdr:row>
      <xdr:rowOff>169570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338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169570</xdr:rowOff>
    </xdr:from>
    <xdr:to>
      <xdr:col>45</xdr:col>
      <xdr:colOff>177800</xdr:colOff>
      <xdr:row>58</xdr:row>
      <xdr:rowOff>3721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2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58</xdr:row>
      <xdr:rowOff>3721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9190"/>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97492</xdr:rowOff>
    </xdr:from>
    <xdr:to>
      <xdr:col>55</xdr:col>
      <xdr:colOff>50800</xdr:colOff>
      <xdr:row>58</xdr:row>
      <xdr:rowOff>27642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75919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99930</xdr:rowOff>
    </xdr:from>
    <xdr:to>
      <xdr:col>50</xdr:col>
      <xdr:colOff>165100</xdr:colOff>
      <xdr:row>58</xdr:row>
      <xdr:rowOff>30080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118770</xdr:rowOff>
    </xdr:from>
    <xdr:to>
      <xdr:col>46</xdr:col>
      <xdr:colOff>38100</xdr:colOff>
      <xdr:row>58</xdr:row>
      <xdr:rowOff>48920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40047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124371</xdr:rowOff>
    </xdr:from>
    <xdr:to>
      <xdr:col>41</xdr:col>
      <xdr:colOff>101600</xdr:colOff>
      <xdr:row>58</xdr:row>
      <xdr:rowOff>54521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45648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105740</xdr:rowOff>
    </xdr:from>
    <xdr:to>
      <xdr:col>36</xdr:col>
      <xdr:colOff>165100</xdr:colOff>
      <xdr:row>58</xdr:row>
      <xdr:rowOff>35890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27017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64548</xdr:rowOff>
    </xdr:from>
    <xdr:to>
      <xdr:col>55</xdr:col>
      <xdr:colOff>0</xdr:colOff>
      <xdr:row>78</xdr:row>
      <xdr:rowOff>118878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66198"/>
          <a:ext cx="8382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159131</xdr:rowOff>
    </xdr:from>
    <xdr:to>
      <xdr:col>50</xdr:col>
      <xdr:colOff>114300</xdr:colOff>
      <xdr:row>77</xdr:row>
      <xdr:rowOff>64548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9331"/>
          <a:ext cx="8890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48431</xdr:rowOff>
    </xdr:from>
    <xdr:to>
      <xdr:col>45</xdr:col>
      <xdr:colOff>177800</xdr:colOff>
      <xdr:row>76</xdr:row>
      <xdr:rowOff>159131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78631"/>
          <a:ext cx="889000" cy="1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48431</xdr:rowOff>
    </xdr:from>
    <xdr:to>
      <xdr:col>41</xdr:col>
      <xdr:colOff>50800</xdr:colOff>
      <xdr:row>78</xdr:row>
      <xdr:rowOff>43287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78631"/>
          <a:ext cx="889000" cy="3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68078</xdr:rowOff>
    </xdr:from>
    <xdr:to>
      <xdr:col>55</xdr:col>
      <xdr:colOff>50800</xdr:colOff>
      <xdr:row>78</xdr:row>
      <xdr:rowOff>169678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154455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13748</xdr:rowOff>
    </xdr:from>
    <xdr:to>
      <xdr:col>50</xdr:col>
      <xdr:colOff>165100</xdr:colOff>
      <xdr:row>77</xdr:row>
      <xdr:rowOff>115348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106475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108331</xdr:rowOff>
    </xdr:from>
    <xdr:to>
      <xdr:col>46</xdr:col>
      <xdr:colOff>38100</xdr:colOff>
      <xdr:row>77</xdr:row>
      <xdr:rowOff>38481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29608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169081</xdr:rowOff>
    </xdr:from>
    <xdr:to>
      <xdr:col>41</xdr:col>
      <xdr:colOff>101600</xdr:colOff>
      <xdr:row>76</xdr:row>
      <xdr:rowOff>99231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115758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163937</xdr:rowOff>
    </xdr:from>
    <xdr:to>
      <xdr:col>36</xdr:col>
      <xdr:colOff>165100</xdr:colOff>
      <xdr:row>78</xdr:row>
      <xdr:rowOff>94087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85214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157747</xdr:rowOff>
    </xdr:from>
    <xdr:to>
      <xdr:col>55</xdr:col>
      <xdr:colOff>0</xdr:colOff>
      <xdr:row>97</xdr:row>
      <xdr:rowOff>73025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16947"/>
          <a:ext cx="838200" cy="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29260</xdr:rowOff>
    </xdr:from>
    <xdr:to>
      <xdr:col>50</xdr:col>
      <xdr:colOff>114300</xdr:colOff>
      <xdr:row>97</xdr:row>
      <xdr:rowOff>73025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59910"/>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10033</xdr:rowOff>
    </xdr:from>
    <xdr:to>
      <xdr:col>45</xdr:col>
      <xdr:colOff>177800</xdr:colOff>
      <xdr:row>97</xdr:row>
      <xdr:rowOff>29260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40683"/>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10033</xdr:rowOff>
    </xdr:from>
    <xdr:to>
      <xdr:col>41</xdr:col>
      <xdr:colOff>50800</xdr:colOff>
      <xdr:row>97</xdr:row>
      <xdr:rowOff>48667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4068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106947</xdr:rowOff>
    </xdr:from>
    <xdr:to>
      <xdr:col>55</xdr:col>
      <xdr:colOff>50800</xdr:colOff>
      <xdr:row>97</xdr:row>
      <xdr:rowOff>37097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129824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22225</xdr:rowOff>
    </xdr:from>
    <xdr:to>
      <xdr:col>50</xdr:col>
      <xdr:colOff>165100</xdr:colOff>
      <xdr:row>97</xdr:row>
      <xdr:rowOff>123825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114952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149910</xdr:rowOff>
    </xdr:from>
    <xdr:to>
      <xdr:col>46</xdr:col>
      <xdr:colOff>38100</xdr:colOff>
      <xdr:row>97</xdr:row>
      <xdr:rowOff>80060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71187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130683</xdr:rowOff>
    </xdr:from>
    <xdr:to>
      <xdr:col>41</xdr:col>
      <xdr:colOff>101600</xdr:colOff>
      <xdr:row>97</xdr:row>
      <xdr:rowOff>60833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169317</xdr:rowOff>
    </xdr:from>
    <xdr:to>
      <xdr:col>36</xdr:col>
      <xdr:colOff>165100</xdr:colOff>
      <xdr:row>97</xdr:row>
      <xdr:rowOff>99467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115994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92369</xdr:rowOff>
    </xdr:from>
    <xdr:to>
      <xdr:col>85</xdr:col>
      <xdr:colOff>127000</xdr:colOff>
      <xdr:row>38</xdr:row>
      <xdr:rowOff>94775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7469"/>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94775</xdr:rowOff>
    </xdr:from>
    <xdr:to>
      <xdr:col>81</xdr:col>
      <xdr:colOff>50800</xdr:colOff>
      <xdr:row>38</xdr:row>
      <xdr:rowOff>109220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9875"/>
          <a:ext cx="8890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95580</xdr:rowOff>
    </xdr:from>
    <xdr:to>
      <xdr:col>76</xdr:col>
      <xdr:colOff>114300</xdr:colOff>
      <xdr:row>38</xdr:row>
      <xdr:rowOff>109220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068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83824</xdr:rowOff>
    </xdr:from>
    <xdr:to>
      <xdr:col>71</xdr:col>
      <xdr:colOff>177800</xdr:colOff>
      <xdr:row>38</xdr:row>
      <xdr:rowOff>95580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8924"/>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41569</xdr:rowOff>
    </xdr:from>
    <xdr:to>
      <xdr:col>85</xdr:col>
      <xdr:colOff>177800</xdr:colOff>
      <xdr:row>38</xdr:row>
      <xdr:rowOff>143169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127946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7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43975</xdr:rowOff>
    </xdr:from>
    <xdr:to>
      <xdr:col>81</xdr:col>
      <xdr:colOff>101600</xdr:colOff>
      <xdr:row>38</xdr:row>
      <xdr:rowOff>145575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136702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58420</xdr:rowOff>
    </xdr:from>
    <xdr:to>
      <xdr:col>76</xdr:col>
      <xdr:colOff>165100</xdr:colOff>
      <xdr:row>38</xdr:row>
      <xdr:rowOff>160020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151147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44780</xdr:rowOff>
    </xdr:from>
    <xdr:to>
      <xdr:col>72</xdr:col>
      <xdr:colOff>38100</xdr:colOff>
      <xdr:row>38</xdr:row>
      <xdr:rowOff>146380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137507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33024</xdr:rowOff>
    </xdr:from>
    <xdr:to>
      <xdr:col>67</xdr:col>
      <xdr:colOff>101600</xdr:colOff>
      <xdr:row>38</xdr:row>
      <xdr:rowOff>134624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125751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4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159937</xdr:rowOff>
    </xdr:from>
    <xdr:to>
      <xdr:col>85</xdr:col>
      <xdr:colOff>127000</xdr:colOff>
      <xdr:row>59</xdr:row>
      <xdr:rowOff>20926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104037"/>
          <a:ext cx="8382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20926</xdr:rowOff>
    </xdr:from>
    <xdr:to>
      <xdr:col>81</xdr:col>
      <xdr:colOff>50800</xdr:colOff>
      <xdr:row>59</xdr:row>
      <xdr:rowOff>87525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6476"/>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6426</xdr:rowOff>
    </xdr:from>
    <xdr:to>
      <xdr:col>76</xdr:col>
      <xdr:colOff>114300</xdr:colOff>
      <xdr:row>59</xdr:row>
      <xdr:rowOff>87525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21976"/>
          <a:ext cx="8890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6426</xdr:rowOff>
    </xdr:from>
    <xdr:to>
      <xdr:col>71</xdr:col>
      <xdr:colOff>177800</xdr:colOff>
      <xdr:row>59</xdr:row>
      <xdr:rowOff>37026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121976"/>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109137</xdr:rowOff>
    </xdr:from>
    <xdr:to>
      <xdr:col>85</xdr:col>
      <xdr:colOff>177800</xdr:colOff>
      <xdr:row>59</xdr:row>
      <xdr:rowOff>39287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24064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141576</xdr:rowOff>
    </xdr:from>
    <xdr:to>
      <xdr:col>81</xdr:col>
      <xdr:colOff>101600</xdr:colOff>
      <xdr:row>59</xdr:row>
      <xdr:rowOff>71726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62853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36725</xdr:rowOff>
    </xdr:from>
    <xdr:to>
      <xdr:col>76</xdr:col>
      <xdr:colOff>165100</xdr:colOff>
      <xdr:row>59</xdr:row>
      <xdr:rowOff>138325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129452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127076</xdr:rowOff>
    </xdr:from>
    <xdr:to>
      <xdr:col>72</xdr:col>
      <xdr:colOff>38100</xdr:colOff>
      <xdr:row>59</xdr:row>
      <xdr:rowOff>57226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48353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157676</xdr:rowOff>
    </xdr:from>
    <xdr:to>
      <xdr:col>67</xdr:col>
      <xdr:colOff>101600</xdr:colOff>
      <xdr:row>59</xdr:row>
      <xdr:rowOff>87826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78953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9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31038</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75588"/>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41708</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62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151688</xdr:rowOff>
    </xdr:from>
    <xdr:to>
      <xdr:col>85</xdr:col>
      <xdr:colOff>177800</xdr:colOff>
      <xdr:row>79</xdr:row>
      <xdr:rowOff>81838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66615</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162358</xdr:rowOff>
    </xdr:from>
    <xdr:to>
      <xdr:col>67</xdr:col>
      <xdr:colOff>101600</xdr:colOff>
      <xdr:row>79</xdr:row>
      <xdr:rowOff>92508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83635</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28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143383</xdr:rowOff>
    </xdr:from>
    <xdr:to>
      <xdr:col>85</xdr:col>
      <xdr:colOff>127000</xdr:colOff>
      <xdr:row>95</xdr:row>
      <xdr:rowOff>155347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31133"/>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143383</xdr:rowOff>
    </xdr:from>
    <xdr:to>
      <xdr:col>81</xdr:col>
      <xdr:colOff>50800</xdr:colOff>
      <xdr:row>95</xdr:row>
      <xdr:rowOff>152476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31133"/>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152476</xdr:rowOff>
    </xdr:from>
    <xdr:to>
      <xdr:col>76</xdr:col>
      <xdr:colOff>114300</xdr:colOff>
      <xdr:row>96</xdr:row>
      <xdr:rowOff>51867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40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51867</xdr:rowOff>
    </xdr:from>
    <xdr:to>
      <xdr:col>71</xdr:col>
      <xdr:colOff>177800</xdr:colOff>
      <xdr:row>96</xdr:row>
      <xdr:rowOff>66218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11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104547</xdr:rowOff>
    </xdr:from>
    <xdr:to>
      <xdr:col>85</xdr:col>
      <xdr:colOff>177800</xdr:colOff>
      <xdr:row>96</xdr:row>
      <xdr:rowOff>34697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82974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92583</xdr:rowOff>
    </xdr:from>
    <xdr:to>
      <xdr:col>81</xdr:col>
      <xdr:colOff>101600</xdr:colOff>
      <xdr:row>96</xdr:row>
      <xdr:rowOff>22733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13860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101676</xdr:rowOff>
    </xdr:from>
    <xdr:to>
      <xdr:col>76</xdr:col>
      <xdr:colOff>165100</xdr:colOff>
      <xdr:row>96</xdr:row>
      <xdr:rowOff>31826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22953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8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xdr:rowOff>
    </xdr:from>
    <xdr:to>
      <xdr:col>72</xdr:col>
      <xdr:colOff>38100</xdr:colOff>
      <xdr:row>96</xdr:row>
      <xdr:rowOff>102667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93794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15418</xdr:rowOff>
    </xdr:from>
    <xdr:to>
      <xdr:col>67</xdr:col>
      <xdr:colOff>101600</xdr:colOff>
      <xdr:row>96</xdr:row>
      <xdr:rowOff>117018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108145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41529</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2807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162179</xdr:rowOff>
    </xdr:from>
    <xdr:to>
      <xdr:col>98</xdr:col>
      <xdr:colOff>38100</xdr:colOff>
      <xdr:row>39</xdr:row>
      <xdr:rowOff>92329</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83456</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7700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住民一人当たりのコストを目的別で見た場合、類似団体平均より比較的コストが高くなっている項目は、民生費、労働費、土木費があげられますがほぼ同程度となっています。</a:t>
          </a:r>
        </a:p>
        <a:p>
          <a:r>
            <a:rPr kumimoji="1" lang="ja-JP" altLang="en-US" sz="1300">
              <a:latin typeface="ＭＳ Ｐゴシック" panose="020B0600070205080204" pitchFamily="50" charset="-128"/>
              <a:ea typeface="ＭＳ Ｐゴシック" panose="020B0600070205080204" pitchFamily="50" charset="-128"/>
            </a:rPr>
            <a:t>　全体として、住民一人当たりのコストは類似団体平均を下回っており、効率的な行政運営ができていると考えます。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mn-lt"/>
              <a:ea typeface="+mn-ea"/>
              <a:cs typeface="+mn-cs"/>
            </a:rPr>
            <a:t>　令和２年度に特異的に公営ガス事業売却益を財政調整基金に積み立てたことにより、大きく増加しました。</a:t>
          </a:r>
          <a:endParaRPr lang="ja-JP" altLang="ja-JP" sz="1800">
            <a:effectLst/>
          </a:endParaRPr>
        </a:p>
        <a:p>
          <a:r>
            <a:rPr kumimoji="1" lang="ja-JP" altLang="ja-JP" sz="1800">
              <a:solidFill>
                <a:schemeClr val="dk1"/>
              </a:solidFill>
              <a:effectLst/>
              <a:latin typeface="+mn-lt"/>
              <a:ea typeface="+mn-ea"/>
              <a:cs typeface="+mn-cs"/>
            </a:rPr>
            <a:t>　今後の積立金の活用使途について財政部門を中心に全庁的に検証を進めていきたいと思います。</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連結実質赤字・黒字比率については、平成２９年度以降は標準財政規模比で５０パーセントを超える黒字額となっています。</a:t>
          </a:r>
          <a:endParaRPr lang="ja-JP" altLang="ja-JP" sz="1400">
            <a:effectLst/>
          </a:endParaRPr>
        </a:p>
        <a:p>
          <a:r>
            <a:rPr kumimoji="1" lang="ja-JP" altLang="ja-JP" sz="1400">
              <a:solidFill>
                <a:schemeClr val="dk1"/>
              </a:solidFill>
              <a:effectLst/>
              <a:latin typeface="+mn-lt"/>
              <a:ea typeface="+mn-ea"/>
              <a:cs typeface="+mn-cs"/>
            </a:rPr>
            <a:t>　一般会計では概ね５％を前後しており、水道事業会計、下水道事業会計</a:t>
          </a:r>
          <a:r>
            <a:rPr kumimoji="1" lang="ja-JP" altLang="en-US" sz="1400">
              <a:solidFill>
                <a:schemeClr val="dk1"/>
              </a:solidFill>
              <a:effectLst/>
              <a:latin typeface="+mn-lt"/>
              <a:ea typeface="+mn-ea"/>
              <a:cs typeface="+mn-cs"/>
            </a:rPr>
            <a:t>、病院事業会計</a:t>
          </a:r>
          <a:r>
            <a:rPr kumimoji="1" lang="ja-JP" altLang="ja-JP" sz="1400">
              <a:solidFill>
                <a:schemeClr val="dk1"/>
              </a:solidFill>
              <a:effectLst/>
              <a:latin typeface="+mn-lt"/>
              <a:ea typeface="+mn-ea"/>
              <a:cs typeface="+mn-cs"/>
            </a:rPr>
            <a:t>においては数値が増加傾向にあります。</a:t>
          </a:r>
          <a:endParaRPr lang="ja-JP" altLang="ja-JP" sz="1400">
            <a:effectLst/>
          </a:endParaRPr>
        </a:p>
        <a:p>
          <a:r>
            <a:rPr kumimoji="1" lang="ja-JP" altLang="ja-JP" sz="1400">
              <a:solidFill>
                <a:schemeClr val="dk1"/>
              </a:solidFill>
              <a:effectLst/>
              <a:latin typeface="+mn-lt"/>
              <a:ea typeface="+mn-ea"/>
              <a:cs typeface="+mn-cs"/>
            </a:rPr>
            <a:t>　今後、一般会計では「</a:t>
          </a:r>
          <a:r>
            <a:rPr kumimoji="1" lang="ja-JP" altLang="en-US" sz="1400">
              <a:solidFill>
                <a:schemeClr val="dk1"/>
              </a:solidFill>
              <a:effectLst/>
              <a:latin typeface="+mn-lt"/>
              <a:ea typeface="+mn-ea"/>
              <a:cs typeface="+mn-cs"/>
            </a:rPr>
            <a:t>最終処分場の整備</a:t>
          </a:r>
          <a:r>
            <a:rPr kumimoji="1" lang="ja-JP" altLang="ja-JP" sz="1400">
              <a:solidFill>
                <a:schemeClr val="dk1"/>
              </a:solidFill>
              <a:effectLst/>
              <a:latin typeface="+mn-lt"/>
              <a:ea typeface="+mn-ea"/>
              <a:cs typeface="+mn-cs"/>
            </a:rPr>
            <a:t>」、「学校の修繕」などの大型の公共事業の実施を見込んでおりますが、事業</a:t>
          </a:r>
          <a:r>
            <a:rPr kumimoji="1" lang="ja-JP" altLang="en-US" sz="1400">
              <a:solidFill>
                <a:schemeClr val="dk1"/>
              </a:solidFill>
              <a:effectLst/>
              <a:latin typeface="+mn-lt"/>
              <a:ea typeface="+mn-ea"/>
              <a:cs typeface="+mn-cs"/>
            </a:rPr>
            <a:t>規模を慎重に検証し、</a:t>
          </a:r>
          <a:r>
            <a:rPr kumimoji="1" lang="ja-JP" altLang="ja-JP" sz="1400">
              <a:solidFill>
                <a:schemeClr val="dk1"/>
              </a:solidFill>
              <a:effectLst/>
              <a:latin typeface="+mn-lt"/>
              <a:ea typeface="+mn-ea"/>
              <a:cs typeface="+mn-cs"/>
            </a:rPr>
            <a:t>進めていきます。</a:t>
          </a:r>
          <a:endParaRPr lang="ja-JP" altLang="ja-JP" sz="1400">
            <a:effectLst/>
          </a:endParaRPr>
        </a:p>
        <a:p>
          <a:r>
            <a:rPr kumimoji="1" lang="ja-JP" altLang="ja-JP" sz="1400">
              <a:solidFill>
                <a:schemeClr val="dk1"/>
              </a:solidFill>
              <a:effectLst/>
              <a:latin typeface="+mn-lt"/>
              <a:ea typeface="+mn-ea"/>
              <a:cs typeface="+mn-cs"/>
            </a:rPr>
            <a:t>　その他、国民健康保険事業や後期高齢者医療、介護保険事業などの特別会計では、人口減少・少子高齢化社会の進展から一層厳しい財政運営が予想されるため、適正な予算編成や執行を行っていきます。</a:t>
          </a:r>
          <a:endParaRPr lang="ja-JP" altLang="ja-JP" sz="1400">
            <a:effectLst/>
          </a:endParaRPr>
        </a:p>
        <a:p>
          <a:r>
            <a:rPr kumimoji="1" lang="ja-JP" altLang="ja-JP" sz="1400">
              <a:solidFill>
                <a:schemeClr val="dk1"/>
              </a:solidFill>
              <a:effectLst/>
              <a:latin typeface="+mn-lt"/>
              <a:ea typeface="+mn-ea"/>
              <a:cs typeface="+mn-cs"/>
            </a:rPr>
            <a:t>　また、企業会計は現在のような黒字額を確保できるよう経営戦略に基づき、財政の健全化に努めていきます。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19176194</v>
      </c>
      <c r="BO4" s="384"/>
      <c r="BP4" s="384"/>
      <c r="BQ4" s="384"/>
      <c r="BR4" s="384"/>
      <c r="BS4" s="384"/>
      <c r="BT4" s="384"/>
      <c r="BU4" s="385"/>
      <c r="BV4" s="383">
        <v>18985955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5.4</v>
      </c>
      <c r="CU4" s="390"/>
      <c r="CV4" s="390"/>
      <c r="CW4" s="390"/>
      <c r="CX4" s="390"/>
      <c r="CY4" s="390"/>
      <c r="CZ4" s="390"/>
      <c r="DA4" s="391"/>
      <c r="DB4" s="389">
        <v>5.9</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18548242</v>
      </c>
      <c r="BO5" s="421"/>
      <c r="BP5" s="421"/>
      <c r="BQ5" s="421"/>
      <c r="BR5" s="421"/>
      <c r="BS5" s="421"/>
      <c r="BT5" s="421"/>
      <c r="BU5" s="422"/>
      <c r="BV5" s="420">
        <v>18186362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94.9</v>
      </c>
      <c r="CU5" s="418"/>
      <c r="CV5" s="418"/>
      <c r="CW5" s="418"/>
      <c r="CX5" s="418"/>
      <c r="CY5" s="418"/>
      <c r="CZ5" s="418"/>
      <c r="DA5" s="419"/>
      <c r="DB5" s="417">
        <v>93.9</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627952</v>
      </c>
      <c r="BO6" s="421"/>
      <c r="BP6" s="421"/>
      <c r="BQ6" s="421"/>
      <c r="BR6" s="421"/>
      <c r="BS6" s="421"/>
      <c r="BT6" s="421"/>
      <c r="BU6" s="422"/>
      <c r="BV6" s="420">
        <v>799593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95.7</v>
      </c>
      <c r="CU6" s="458"/>
      <c r="CV6" s="458"/>
      <c r="CW6" s="458"/>
      <c r="CX6" s="458"/>
      <c r="CY6" s="458"/>
      <c r="CZ6" s="458"/>
      <c r="DA6" s="459"/>
      <c r="DB6" s="457">
        <v>95.6</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74073</v>
      </c>
      <c r="BO7" s="421"/>
      <c r="BP7" s="421"/>
      <c r="BQ7" s="421"/>
      <c r="BR7" s="421"/>
      <c r="BS7" s="421"/>
      <c r="BT7" s="421"/>
      <c r="BU7" s="422"/>
      <c r="BV7" s="420">
        <v>201501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10168759</v>
      </c>
      <c r="CU7" s="421"/>
      <c r="CV7" s="421"/>
      <c r="CW7" s="421"/>
      <c r="CX7" s="421"/>
      <c r="CY7" s="421"/>
      <c r="CZ7" s="421"/>
      <c r="DA7" s="422"/>
      <c r="DB7" s="420">
        <v>10116179</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553879</v>
      </c>
      <c r="BO8" s="421"/>
      <c r="BP8" s="421"/>
      <c r="BQ8" s="421"/>
      <c r="BR8" s="421"/>
      <c r="BS8" s="421"/>
      <c r="BT8" s="421"/>
      <c r="BU8" s="422"/>
      <c r="BV8" s="420">
        <v>598092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0.53</v>
      </c>
      <c r="CU8" s="461"/>
      <c r="CV8" s="461"/>
      <c r="CW8" s="461"/>
      <c r="CX8" s="461"/>
      <c r="CY8" s="461"/>
      <c r="CZ8" s="461"/>
      <c r="DA8" s="462"/>
      <c r="DB8" s="460">
        <v>0.55000000000000004</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39237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-44213</v>
      </c>
      <c r="BO9" s="421"/>
      <c r="BP9" s="421"/>
      <c r="BQ9" s="421"/>
      <c r="BR9" s="421"/>
      <c r="BS9" s="421"/>
      <c r="BT9" s="421"/>
      <c r="BU9" s="422"/>
      <c r="BV9" s="420">
        <v>-225632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v>
      </c>
      <c r="CU9" s="418"/>
      <c r="CV9" s="418"/>
      <c r="CW9" s="418"/>
      <c r="CX9" s="418"/>
      <c r="CY9" s="418"/>
      <c r="CZ9" s="418"/>
      <c r="DA9" s="419"/>
      <c r="DB9" s="417">
        <v>13.8</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40608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300221</v>
      </c>
      <c r="BO10" s="421"/>
      <c r="BP10" s="421"/>
      <c r="BQ10" s="421"/>
      <c r="BR10" s="421"/>
      <c r="BS10" s="421"/>
      <c r="BT10" s="421"/>
      <c r="BU10" s="422"/>
      <c r="BV10" s="420">
        <v>435885</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5">
      <c r="A12" s="175"/>
      <c r="B12" s="480" t="s">
        <v>122</v>
      </c>
      <c r="C12" s="481"/>
      <c r="D12" s="481"/>
      <c r="E12" s="481"/>
      <c r="F12" s="481"/>
      <c r="G12" s="481"/>
      <c r="H12" s="481"/>
      <c r="I12" s="481"/>
      <c r="J12" s="481"/>
      <c r="K12" s="482"/>
      <c r="L12" s="489" t="s">
        <v>123</v>
      </c>
      <c r="M12" s="490"/>
      <c r="N12" s="490"/>
      <c r="O12" s="490"/>
      <c r="P12" s="490"/>
      <c r="Q12" s="491"/>
      <c r="R12" s="492">
        <v>38584</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392000</v>
      </c>
      <c r="BO12" s="421"/>
      <c r="BP12" s="421"/>
      <c r="BQ12" s="421"/>
      <c r="BR12" s="421"/>
      <c r="BS12" s="421"/>
      <c r="BT12" s="421"/>
      <c r="BU12" s="422"/>
      <c r="BV12" s="420">
        <v>393758</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129</v>
      </c>
      <c r="N13" s="512"/>
      <c r="O13" s="512"/>
      <c r="P13" s="512"/>
      <c r="Q13" s="513"/>
      <c r="R13" s="504">
        <v>38327</v>
      </c>
      <c r="S13" s="505"/>
      <c r="T13" s="505"/>
      <c r="U13" s="505"/>
      <c r="V13" s="506"/>
      <c r="W13" s="436" t="s">
        <v>130</v>
      </c>
      <c r="X13" s="437"/>
      <c r="Y13" s="437"/>
      <c r="Z13" s="437"/>
      <c r="AA13" s="437"/>
      <c r="AB13" s="427"/>
      <c r="AC13" s="471">
        <v>714</v>
      </c>
      <c r="AD13" s="472"/>
      <c r="AE13" s="472"/>
      <c r="AF13" s="472"/>
      <c r="AG13" s="514"/>
      <c r="AH13" s="471">
        <v>820</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-135992</v>
      </c>
      <c r="BO13" s="421"/>
      <c r="BP13" s="421"/>
      <c r="BQ13" s="421"/>
      <c r="BR13" s="421"/>
      <c r="BS13" s="421"/>
      <c r="BT13" s="421"/>
      <c r="BU13" s="422"/>
      <c r="BV13" s="420">
        <v>-183505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11.9</v>
      </c>
      <c r="CU13" s="418"/>
      <c r="CV13" s="418"/>
      <c r="CW13" s="418"/>
      <c r="CX13" s="418"/>
      <c r="CY13" s="418"/>
      <c r="CZ13" s="418"/>
      <c r="DA13" s="419"/>
      <c r="DB13" s="417">
        <v>11.8</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39045</v>
      </c>
      <c r="S14" s="505"/>
      <c r="T14" s="505"/>
      <c r="U14" s="505"/>
      <c r="V14" s="506"/>
      <c r="W14" s="410"/>
      <c r="X14" s="411"/>
      <c r="Y14" s="411"/>
      <c r="Z14" s="411"/>
      <c r="AA14" s="411"/>
      <c r="AB14" s="400"/>
      <c r="AC14" s="507">
        <v>3.6</v>
      </c>
      <c r="AD14" s="508"/>
      <c r="AE14" s="508"/>
      <c r="AF14" s="508"/>
      <c r="AG14" s="509"/>
      <c r="AH14" s="507">
        <v>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80.900000000000006</v>
      </c>
      <c r="CU14" s="519"/>
      <c r="CV14" s="519"/>
      <c r="CW14" s="519"/>
      <c r="CX14" s="519"/>
      <c r="CY14" s="519"/>
      <c r="CZ14" s="519"/>
      <c r="DA14" s="520"/>
      <c r="DB14" s="518">
        <v>100.5</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129</v>
      </c>
      <c r="N15" s="512"/>
      <c r="O15" s="512"/>
      <c r="P15" s="512"/>
      <c r="Q15" s="513"/>
      <c r="R15" s="504">
        <v>38839</v>
      </c>
      <c r="S15" s="505"/>
      <c r="T15" s="505"/>
      <c r="U15" s="505"/>
      <c r="V15" s="506"/>
      <c r="W15" s="436" t="s">
        <v>137</v>
      </c>
      <c r="X15" s="437"/>
      <c r="Y15" s="437"/>
      <c r="Z15" s="437"/>
      <c r="AA15" s="437"/>
      <c r="AB15" s="427"/>
      <c r="AC15" s="471">
        <v>6911</v>
      </c>
      <c r="AD15" s="472"/>
      <c r="AE15" s="472"/>
      <c r="AF15" s="472"/>
      <c r="AG15" s="514"/>
      <c r="AH15" s="471">
        <v>7241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4678708</v>
      </c>
      <c r="BO15" s="384"/>
      <c r="BP15" s="384"/>
      <c r="BQ15" s="384"/>
      <c r="BR15" s="384"/>
      <c r="BS15" s="384"/>
      <c r="BT15" s="384"/>
      <c r="BU15" s="385"/>
      <c r="BV15" s="383">
        <v>4615273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34.6</v>
      </c>
      <c r="AD16" s="508"/>
      <c r="AE16" s="508"/>
      <c r="AF16" s="508"/>
      <c r="AG16" s="509"/>
      <c r="AH16" s="507">
        <v>35.299999999999997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8916937</v>
      </c>
      <c r="BO16" s="421"/>
      <c r="BP16" s="421"/>
      <c r="BQ16" s="421"/>
      <c r="BR16" s="421"/>
      <c r="BS16" s="421"/>
      <c r="BT16" s="421"/>
      <c r="BU16" s="422"/>
      <c r="BV16" s="420">
        <v>8787943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12339</v>
      </c>
      <c r="AD17" s="472"/>
      <c r="AE17" s="472"/>
      <c r="AF17" s="472"/>
      <c r="AG17" s="514"/>
      <c r="AH17" s="471">
        <v>12460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5847933</v>
      </c>
      <c r="BO17" s="421"/>
      <c r="BP17" s="421"/>
      <c r="BQ17" s="421"/>
      <c r="BR17" s="421"/>
      <c r="BS17" s="421"/>
      <c r="BT17" s="421"/>
      <c r="BU17" s="422"/>
      <c r="BV17" s="420">
        <v>5771985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77.91</v>
      </c>
      <c r="M18" s="544"/>
      <c r="N18" s="544"/>
      <c r="O18" s="544"/>
      <c r="P18" s="544"/>
      <c r="Q18" s="544"/>
      <c r="R18" s="545"/>
      <c r="S18" s="545"/>
      <c r="T18" s="545"/>
      <c r="U18" s="545"/>
      <c r="V18" s="546"/>
      <c r="W18" s="438"/>
      <c r="X18" s="439"/>
      <c r="Y18" s="439"/>
      <c r="Z18" s="439"/>
      <c r="AA18" s="439"/>
      <c r="AB18" s="430"/>
      <c r="AC18" s="547">
        <v>61.8</v>
      </c>
      <c r="AD18" s="548"/>
      <c r="AE18" s="548"/>
      <c r="AF18" s="548"/>
      <c r="AG18" s="549"/>
      <c r="AH18" s="547">
        <v>60.7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9808473</v>
      </c>
      <c r="BO18" s="421"/>
      <c r="BP18" s="421"/>
      <c r="BQ18" s="421"/>
      <c r="BR18" s="421"/>
      <c r="BS18" s="421"/>
      <c r="BT18" s="421"/>
      <c r="BU18" s="422"/>
      <c r="BV18" s="420">
        <v>9669025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504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13407967</v>
      </c>
      <c r="BO19" s="421"/>
      <c r="BP19" s="421"/>
      <c r="BQ19" s="421"/>
      <c r="BR19" s="421"/>
      <c r="BS19" s="421"/>
      <c r="BT19" s="421"/>
      <c r="BU19" s="422"/>
      <c r="BV19" s="420">
        <v>13037860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14136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19197030</v>
      </c>
      <c r="BO22" s="384"/>
      <c r="BP22" s="384"/>
      <c r="BQ22" s="384"/>
      <c r="BR22" s="384"/>
      <c r="BS22" s="384"/>
      <c r="BT22" s="384"/>
      <c r="BU22" s="385"/>
      <c r="BV22" s="383">
        <v>19993327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13754082</v>
      </c>
      <c r="BO23" s="421"/>
      <c r="BP23" s="421"/>
      <c r="BQ23" s="421"/>
      <c r="BR23" s="421"/>
      <c r="BS23" s="421"/>
      <c r="BT23" s="421"/>
      <c r="BU23" s="422"/>
      <c r="BV23" s="420">
        <v>14431820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8037</v>
      </c>
      <c r="R24" s="472"/>
      <c r="S24" s="472"/>
      <c r="T24" s="472"/>
      <c r="U24" s="472"/>
      <c r="V24" s="514"/>
      <c r="W24" s="566"/>
      <c r="X24" s="567"/>
      <c r="Y24" s="568"/>
      <c r="Z24" s="470" t="s">
        <v>162</v>
      </c>
      <c r="AA24" s="450"/>
      <c r="AB24" s="450"/>
      <c r="AC24" s="450"/>
      <c r="AD24" s="450"/>
      <c r="AE24" s="450"/>
      <c r="AF24" s="450"/>
      <c r="AG24" s="451"/>
      <c r="AH24" s="471">
        <v>300</v>
      </c>
      <c r="AI24" s="472"/>
      <c r="AJ24" s="472"/>
      <c r="AK24" s="472"/>
      <c r="AL24" s="514"/>
      <c r="AM24" s="471">
        <v>926100</v>
      </c>
      <c r="AN24" s="472"/>
      <c r="AO24" s="472"/>
      <c r="AP24" s="472"/>
      <c r="AQ24" s="472"/>
      <c r="AR24" s="514"/>
      <c r="AS24" s="471">
        <v>3087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13698644</v>
      </c>
      <c r="BO24" s="421"/>
      <c r="BP24" s="421"/>
      <c r="BQ24" s="421"/>
      <c r="BR24" s="421"/>
      <c r="BS24" s="421"/>
      <c r="BT24" s="421"/>
      <c r="BU24" s="422"/>
      <c r="BV24" s="420">
        <v>13946422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2</v>
      </c>
      <c r="M25" s="472"/>
      <c r="N25" s="472"/>
      <c r="O25" s="472"/>
      <c r="P25" s="514"/>
      <c r="Q25" s="471">
        <v>6135</v>
      </c>
      <c r="R25" s="472"/>
      <c r="S25" s="472"/>
      <c r="T25" s="472"/>
      <c r="U25" s="472"/>
      <c r="V25" s="514"/>
      <c r="W25" s="566"/>
      <c r="X25" s="567"/>
      <c r="Y25" s="568"/>
      <c r="Z25" s="470" t="s">
        <v>165</v>
      </c>
      <c r="AA25" s="450"/>
      <c r="AB25" s="450"/>
      <c r="AC25" s="450"/>
      <c r="AD25" s="450"/>
      <c r="AE25" s="450"/>
      <c r="AF25" s="450"/>
      <c r="AG25" s="451"/>
      <c r="AH25" s="471">
        <v>57</v>
      </c>
      <c r="AI25" s="472"/>
      <c r="AJ25" s="472"/>
      <c r="AK25" s="472"/>
      <c r="AL25" s="514"/>
      <c r="AM25" s="471">
        <v>173907</v>
      </c>
      <c r="AN25" s="472"/>
      <c r="AO25" s="472"/>
      <c r="AP25" s="472"/>
      <c r="AQ25" s="472"/>
      <c r="AR25" s="514"/>
      <c r="AS25" s="471">
        <v>3051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6878884</v>
      </c>
      <c r="BO25" s="384"/>
      <c r="BP25" s="384"/>
      <c r="BQ25" s="384"/>
      <c r="BR25" s="384"/>
      <c r="BS25" s="384"/>
      <c r="BT25" s="384"/>
      <c r="BU25" s="385"/>
      <c r="BV25" s="383">
        <v>8305130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6015</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15270</v>
      </c>
      <c r="AN26" s="472"/>
      <c r="AO26" s="472"/>
      <c r="AP26" s="472"/>
      <c r="AQ26" s="472"/>
      <c r="AR26" s="514"/>
      <c r="AS26" s="471">
        <v>3054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3640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300000</v>
      </c>
      <c r="BO27" s="540"/>
      <c r="BP27" s="540"/>
      <c r="BQ27" s="540"/>
      <c r="BR27" s="540"/>
      <c r="BS27" s="540"/>
      <c r="BT27" s="540"/>
      <c r="BU27" s="541"/>
      <c r="BV27" s="539">
        <v>300000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3050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2494870</v>
      </c>
      <c r="BO28" s="384"/>
      <c r="BP28" s="384"/>
      <c r="BQ28" s="384"/>
      <c r="BR28" s="384"/>
      <c r="BS28" s="384"/>
      <c r="BT28" s="384"/>
      <c r="BU28" s="385"/>
      <c r="BV28" s="383">
        <v>2586649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15</v>
      </c>
      <c r="M29" s="472"/>
      <c r="N29" s="472"/>
      <c r="O29" s="472"/>
      <c r="P29" s="514"/>
      <c r="Q29" s="471">
        <v>2940</v>
      </c>
      <c r="R29" s="472"/>
      <c r="S29" s="472"/>
      <c r="T29" s="472"/>
      <c r="U29" s="472"/>
      <c r="V29" s="514"/>
      <c r="W29" s="569"/>
      <c r="X29" s="570"/>
      <c r="Y29" s="571"/>
      <c r="Z29" s="470" t="s">
        <v>177</v>
      </c>
      <c r="AA29" s="450"/>
      <c r="AB29" s="450"/>
      <c r="AC29" s="450"/>
      <c r="AD29" s="450"/>
      <c r="AE29" s="450"/>
      <c r="AF29" s="450"/>
      <c r="AG29" s="451"/>
      <c r="AH29" s="471">
        <v>300</v>
      </c>
      <c r="AI29" s="472"/>
      <c r="AJ29" s="472"/>
      <c r="AK29" s="472"/>
      <c r="AL29" s="514"/>
      <c r="AM29" s="471">
        <v>926100</v>
      </c>
      <c r="AN29" s="472"/>
      <c r="AO29" s="472"/>
      <c r="AP29" s="472"/>
      <c r="AQ29" s="472"/>
      <c r="AR29" s="514"/>
      <c r="AS29" s="471">
        <v>3087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1289344</v>
      </c>
      <c r="BO29" s="421"/>
      <c r="BP29" s="421"/>
      <c r="BQ29" s="421"/>
      <c r="BR29" s="421"/>
      <c r="BS29" s="421"/>
      <c r="BT29" s="421"/>
      <c r="BU29" s="422"/>
      <c r="BV29" s="420">
        <v>1454304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591897</v>
      </c>
      <c r="BO30" s="540"/>
      <c r="BP30" s="540"/>
      <c r="BQ30" s="540"/>
      <c r="BR30" s="540"/>
      <c r="BS30" s="540"/>
      <c r="BT30" s="540"/>
      <c r="BU30" s="541"/>
      <c r="BV30" s="539">
        <v>628647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宅地造成事業特別会計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新潟県後期高齢者医療広域連合　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新潟県後期高齢者医療広域連合　後期高齢者医療特別会計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新潟県中越福祉事務組合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新潟県市町村総合事務組合　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新潟県市町村総合事務組合　職員退職手当支給事業特別会計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新潟県市町村総合事務組合　消防団員等公務災害補償事業特別会計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新潟県市町村総合事務組合　消防賞じゅつ金等支給事業特別会計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新潟県市町村総合事務組合　非常勤職員公務災害補償等事業特別会計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新潟県市町村総合事務組合　交通災害共済事業特別会計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SCfgSBMtFsS7e0fPwmZlGd5W+bR5ObRtfrBBTxY784H4Ta+8BjZPcBTY3Ufgsu4Du9Q9kGy5LSZ1DsfNWy65nw==" saltValue="b/0SogI+wC5WU2wMUuba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62" t="s">
        <v>535</v>
      </c>
      <c r="D34" s="1162"/>
      <c r="E34" s="1163"/>
      <c r="F34" s="32">
        <v>36.549999999999997</v>
      </c>
      <c r="G34" s="33">
        <v>40.549999999999997</v>
      </c>
      <c r="H34" s="33">
        <v>38.92</v>
      </c>
      <c r="I34" s="33">
        <v>40.229999999999997</v>
      </c>
      <c r="J34" s="34">
        <v>40.270000000000003</v>
      </c>
      <c r="K34" s="22"/>
      <c r="L34" s="22"/>
      <c r="M34" s="22"/>
      <c r="N34" s="22"/>
      <c r="O34" s="22"/>
      <c r="P34" s="22"/>
    </row>
    <row r="35" spans="1:16" ht="39" customHeight="1" x14ac:dyDescent="0.25">
      <c r="A35" s="22"/>
      <c r="B35" s="35"/>
      <c r="C35" s="1158" t="s">
        <v>536</v>
      </c>
      <c r="D35" s="1158"/>
      <c r="E35" s="1159"/>
      <c r="F35" s="36">
        <v>4.72</v>
      </c>
      <c r="G35" s="37">
        <v>4.51</v>
      </c>
      <c r="H35" s="37">
        <v>7.19</v>
      </c>
      <c r="I35" s="37">
        <v>7.23</v>
      </c>
      <c r="J35" s="38">
        <v>6.01</v>
      </c>
      <c r="K35" s="22"/>
      <c r="L35" s="22"/>
      <c r="M35" s="22"/>
      <c r="N35" s="22"/>
      <c r="O35" s="22"/>
      <c r="P35" s="22"/>
    </row>
    <row r="36" spans="1:16" ht="39" customHeight="1" x14ac:dyDescent="0.25">
      <c r="A36" s="22"/>
      <c r="B36" s="35"/>
      <c r="C36" s="1158" t="s">
        <v>537</v>
      </c>
      <c r="D36" s="1158"/>
      <c r="E36" s="1159"/>
      <c r="F36" s="36">
        <v>3.56</v>
      </c>
      <c r="G36" s="37">
        <v>4.5</v>
      </c>
      <c r="H36" s="37">
        <v>4.87</v>
      </c>
      <c r="I36" s="37">
        <v>5.37</v>
      </c>
      <c r="J36" s="38">
        <v>5.98</v>
      </c>
      <c r="K36" s="22"/>
      <c r="L36" s="22"/>
      <c r="M36" s="22"/>
      <c r="N36" s="22"/>
      <c r="O36" s="22"/>
      <c r="P36" s="22"/>
    </row>
    <row r="37" spans="1:16" ht="39" customHeight="1" x14ac:dyDescent="0.25">
      <c r="A37" s="22"/>
      <c r="B37" s="35"/>
      <c r="C37" s="1158" t="s">
        <v>538</v>
      </c>
      <c r="D37" s="1158"/>
      <c r="E37" s="1159"/>
      <c r="F37" s="36">
        <v>3.81</v>
      </c>
      <c r="G37" s="37">
        <v>5.29</v>
      </c>
      <c r="H37" s="37">
        <v>7.98</v>
      </c>
      <c r="I37" s="37">
        <v>5.91</v>
      </c>
      <c r="J37" s="38">
        <v>5.44</v>
      </c>
      <c r="K37" s="22"/>
      <c r="L37" s="22"/>
      <c r="M37" s="22"/>
      <c r="N37" s="22"/>
      <c r="O37" s="22"/>
      <c r="P37" s="22"/>
    </row>
    <row r="38" spans="1:16" ht="39" customHeight="1" x14ac:dyDescent="0.25">
      <c r="A38" s="22"/>
      <c r="B38" s="35"/>
      <c r="C38" s="1158" t="s">
        <v>539</v>
      </c>
      <c r="D38" s="1158"/>
      <c r="E38" s="1159"/>
      <c r="F38" s="36">
        <v>3.94</v>
      </c>
      <c r="G38" s="37">
        <v>4.1900000000000004</v>
      </c>
      <c r="H38" s="37">
        <v>4.13</v>
      </c>
      <c r="I38" s="37">
        <v>4.4000000000000004</v>
      </c>
      <c r="J38" s="38">
        <v>4.3499999999999996</v>
      </c>
      <c r="K38" s="22"/>
      <c r="L38" s="22"/>
      <c r="M38" s="22"/>
      <c r="N38" s="22"/>
      <c r="O38" s="22"/>
      <c r="P38" s="22"/>
    </row>
    <row r="39" spans="1:16" ht="39" customHeight="1" x14ac:dyDescent="0.25">
      <c r="A39" s="22"/>
      <c r="B39" s="35"/>
      <c r="C39" s="1158" t="s">
        <v>540</v>
      </c>
      <c r="D39" s="1158"/>
      <c r="E39" s="1159"/>
      <c r="F39" s="36">
        <v>0.77</v>
      </c>
      <c r="G39" s="37">
        <v>1.26</v>
      </c>
      <c r="H39" s="37">
        <v>1.24</v>
      </c>
      <c r="I39" s="37">
        <v>0.08</v>
      </c>
      <c r="J39" s="38">
        <v>1.43</v>
      </c>
      <c r="K39" s="22"/>
      <c r="L39" s="22"/>
      <c r="M39" s="22"/>
      <c r="N39" s="22"/>
      <c r="O39" s="22"/>
      <c r="P39" s="22"/>
    </row>
    <row r="40" spans="1:16" ht="39" customHeight="1" x14ac:dyDescent="0.25">
      <c r="A40" s="22"/>
      <c r="B40" s="35"/>
      <c r="C40" s="1158" t="s">
        <v>541</v>
      </c>
      <c r="D40" s="1158"/>
      <c r="E40" s="1159"/>
      <c r="F40" s="36">
        <v>0.83</v>
      </c>
      <c r="G40" s="37">
        <v>1.31</v>
      </c>
      <c r="H40" s="37">
        <v>1.39</v>
      </c>
      <c r="I40" s="37">
        <v>1.89</v>
      </c>
      <c r="J40" s="38">
        <v>0.88</v>
      </c>
      <c r="K40" s="22"/>
      <c r="L40" s="22"/>
      <c r="M40" s="22"/>
      <c r="N40" s="22"/>
      <c r="O40" s="22"/>
      <c r="P40" s="22"/>
    </row>
    <row r="41" spans="1:16" ht="39" customHeight="1" x14ac:dyDescent="0.25">
      <c r="A41" s="22"/>
      <c r="B41" s="35"/>
      <c r="C41" s="1158" t="s">
        <v>542</v>
      </c>
      <c r="D41" s="1158"/>
      <c r="E41" s="1159"/>
      <c r="F41" s="36">
        <v>0.03</v>
      </c>
      <c r="G41" s="37">
        <v>0.03</v>
      </c>
      <c r="H41" s="37">
        <v>0.09</v>
      </c>
      <c r="I41" s="37">
        <v>1.39</v>
      </c>
      <c r="J41" s="38">
        <v>0.1</v>
      </c>
      <c r="K41" s="22"/>
      <c r="L41" s="22"/>
      <c r="M41" s="22"/>
      <c r="N41" s="22"/>
      <c r="O41" s="22"/>
      <c r="P41" s="22"/>
    </row>
    <row r="42" spans="1:16" ht="39" customHeight="1" x14ac:dyDescent="0.25">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x14ac:dyDescent="0.3">
      <c r="A43" s="22"/>
      <c r="B43" s="40"/>
      <c r="C43" s="1160" t="s">
        <v>544</v>
      </c>
      <c r="D43" s="1160"/>
      <c r="E43" s="1161"/>
      <c r="F43" s="41">
        <v>5.32</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NzpsZYwO66/1At93aOcTyPbjJpNjzXPNs7AEAnE3TV82fOolm9ZrqZ/or/5gGlcoUqmiCb8nqWZ6Mo542HTxg==" saltValue="5mKVtWgh726gCrB64jkr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1417</v>
      </c>
      <c r="L45" s="58">
        <v>1593</v>
      </c>
      <c r="M45" s="58">
        <v>1797</v>
      </c>
      <c r="N45" s="58">
        <v>1804</v>
      </c>
      <c r="O45" s="59">
        <v>1747</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5">
      <c r="A48" s="46"/>
      <c r="B48" s="1166"/>
      <c r="C48" s="1167"/>
      <c r="D48" s="60"/>
      <c r="E48" s="1172" t="s">
        <v>13</v>
      </c>
      <c r="F48" s="1172"/>
      <c r="G48" s="1172"/>
      <c r="H48" s="1172"/>
      <c r="I48" s="1172"/>
      <c r="J48" s="1173"/>
      <c r="K48" s="61">
        <v>860</v>
      </c>
      <c r="L48" s="62">
        <v>786</v>
      </c>
      <c r="M48" s="62">
        <v>764</v>
      </c>
      <c r="N48" s="62">
        <v>755</v>
      </c>
      <c r="O48" s="63">
        <v>706</v>
      </c>
      <c r="P48" s="46"/>
      <c r="Q48" s="46"/>
      <c r="R48" s="46"/>
      <c r="S48" s="46"/>
      <c r="T48" s="46"/>
      <c r="U48" s="46"/>
    </row>
    <row r="49" spans="1:21" ht="30.75" customHeight="1" x14ac:dyDescent="0.25">
      <c r="A49" s="46"/>
      <c r="B49" s="1166"/>
      <c r="C49" s="1167"/>
      <c r="D49" s="60"/>
      <c r="E49" s="1172" t="s">
        <v>14</v>
      </c>
      <c r="F49" s="1172"/>
      <c r="G49" s="1172"/>
      <c r="H49" s="1172"/>
      <c r="I49" s="1172"/>
      <c r="J49" s="1173"/>
      <c r="K49" s="61">
        <v>0</v>
      </c>
      <c r="L49" s="62">
        <v>0</v>
      </c>
      <c r="M49" s="62">
        <v>6</v>
      </c>
      <c r="N49" s="62">
        <v>6</v>
      </c>
      <c r="O49" s="63">
        <v>8</v>
      </c>
      <c r="P49" s="46"/>
      <c r="Q49" s="46"/>
      <c r="R49" s="46"/>
      <c r="S49" s="46"/>
      <c r="T49" s="46"/>
      <c r="U49" s="46"/>
    </row>
    <row r="50" spans="1:21" ht="30.75" customHeight="1" x14ac:dyDescent="0.25">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1504</v>
      </c>
      <c r="L52" s="62">
        <v>1425</v>
      </c>
      <c r="M52" s="62">
        <v>1444</v>
      </c>
      <c r="N52" s="62">
        <v>1502</v>
      </c>
      <c r="O52" s="63">
        <v>1458</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773</v>
      </c>
      <c r="L53" s="67">
        <v>954</v>
      </c>
      <c r="M53" s="67">
        <v>1123</v>
      </c>
      <c r="N53" s="67">
        <v>1063</v>
      </c>
      <c r="O53" s="68">
        <v>1003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yvu7Ft2pd/CNRgiuujt3AAaHVFQC21sOoWFCAke+0b2D5X65/GMicHI4h0cv/cx7TgvSVcX6rI/EW1tjzAltg==" saltValue="og9xT/a9aG6Gs4Nlf93U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95" t="s">
        <v>30</v>
      </c>
      <c r="C41" s="1196"/>
      <c r="D41" s="103"/>
      <c r="E41" s="1201" t="s">
        <v>31</v>
      </c>
      <c r="F41" s="1201"/>
      <c r="G41" s="1201"/>
      <c r="H41" s="1202"/>
      <c r="I41" s="342">
        <v>20856</v>
      </c>
      <c r="J41" s="343">
        <v>21715</v>
      </c>
      <c r="K41" s="343">
        <v>20882</v>
      </c>
      <c r="L41" s="343">
        <v>19993</v>
      </c>
      <c r="M41" s="344">
        <v>19197</v>
      </c>
    </row>
    <row r="42" spans="2:13" ht="27.75" customHeight="1" x14ac:dyDescent="0.25">
      <c r="B42" s="1197"/>
      <c r="C42" s="1198"/>
      <c r="D42" s="104"/>
      <c r="E42" s="1203" t="s">
        <v>32</v>
      </c>
      <c r="F42" s="1203"/>
      <c r="G42" s="1203"/>
      <c r="H42" s="1204"/>
      <c r="I42" s="345" t="s">
        <v>488</v>
      </c>
      <c r="J42" s="346" t="s">
        <v>488</v>
      </c>
      <c r="K42" s="346" t="s">
        <v>488</v>
      </c>
      <c r="L42" s="346" t="s">
        <v>488</v>
      </c>
      <c r="M42" s="347" t="s">
        <v>488</v>
      </c>
    </row>
    <row r="43" spans="2:13" ht="27.75" customHeight="1" x14ac:dyDescent="0.25">
      <c r="B43" s="1197"/>
      <c r="C43" s="1198"/>
      <c r="D43" s="104"/>
      <c r="E43" s="1203" t="s">
        <v>33</v>
      </c>
      <c r="F43" s="1203"/>
      <c r="G43" s="1203"/>
      <c r="H43" s="1204"/>
      <c r="I43" s="345">
        <v>9617</v>
      </c>
      <c r="J43" s="346">
        <v>9986</v>
      </c>
      <c r="K43" s="346">
        <v>9334</v>
      </c>
      <c r="L43" s="346">
        <v>9840</v>
      </c>
      <c r="M43" s="347">
        <v>8043</v>
      </c>
    </row>
    <row r="44" spans="2:13" ht="27.75" customHeight="1" x14ac:dyDescent="0.25">
      <c r="B44" s="1197"/>
      <c r="C44" s="1198"/>
      <c r="D44" s="104"/>
      <c r="E44" s="1203" t="s">
        <v>34</v>
      </c>
      <c r="F44" s="1203"/>
      <c r="G44" s="1203"/>
      <c r="H44" s="1204"/>
      <c r="I44" s="345">
        <v>134</v>
      </c>
      <c r="J44" s="346">
        <v>134</v>
      </c>
      <c r="K44" s="346">
        <v>128</v>
      </c>
      <c r="L44" s="346">
        <v>123</v>
      </c>
      <c r="M44" s="347">
        <v>115</v>
      </c>
    </row>
    <row r="45" spans="2:13" ht="27.75" customHeight="1" x14ac:dyDescent="0.25">
      <c r="B45" s="1197"/>
      <c r="C45" s="1198"/>
      <c r="D45" s="104"/>
      <c r="E45" s="1203" t="s">
        <v>35</v>
      </c>
      <c r="F45" s="1203"/>
      <c r="G45" s="1203"/>
      <c r="H45" s="1204"/>
      <c r="I45" s="345">
        <v>2013</v>
      </c>
      <c r="J45" s="346">
        <v>2030</v>
      </c>
      <c r="K45" s="346">
        <v>2094</v>
      </c>
      <c r="L45" s="346">
        <v>2017</v>
      </c>
      <c r="M45" s="347">
        <v>2062</v>
      </c>
    </row>
    <row r="46" spans="2:13" ht="27.75" customHeight="1" x14ac:dyDescent="0.25">
      <c r="B46" s="1197"/>
      <c r="C46" s="1198"/>
      <c r="D46" s="105"/>
      <c r="E46" s="1203" t="s">
        <v>36</v>
      </c>
      <c r="F46" s="1203"/>
      <c r="G46" s="1203"/>
      <c r="H46" s="1204"/>
      <c r="I46" s="345" t="s">
        <v>488</v>
      </c>
      <c r="J46" s="346" t="s">
        <v>488</v>
      </c>
      <c r="K46" s="346" t="s">
        <v>488</v>
      </c>
      <c r="L46" s="346" t="s">
        <v>488</v>
      </c>
      <c r="M46" s="347" t="s">
        <v>488</v>
      </c>
    </row>
    <row r="47" spans="2:13" ht="27.75" customHeight="1" x14ac:dyDescent="0.25">
      <c r="B47" s="1197"/>
      <c r="C47" s="1198"/>
      <c r="D47" s="106"/>
      <c r="E47" s="1205" t="s">
        <v>37</v>
      </c>
      <c r="F47" s="1206"/>
      <c r="G47" s="1206"/>
      <c r="H47" s="1207"/>
      <c r="I47" s="345" t="s">
        <v>488</v>
      </c>
      <c r="J47" s="346" t="s">
        <v>488</v>
      </c>
      <c r="K47" s="346" t="s">
        <v>488</v>
      </c>
      <c r="L47" s="346" t="s">
        <v>488</v>
      </c>
      <c r="M47" s="347" t="s">
        <v>488</v>
      </c>
    </row>
    <row r="48" spans="2:13" ht="27.75" customHeight="1" x14ac:dyDescent="0.25">
      <c r="B48" s="1197"/>
      <c r="C48" s="1198"/>
      <c r="D48" s="104"/>
      <c r="E48" s="1203" t="s">
        <v>38</v>
      </c>
      <c r="F48" s="1203"/>
      <c r="G48" s="1203"/>
      <c r="H48" s="1204"/>
      <c r="I48" s="345" t="s">
        <v>488</v>
      </c>
      <c r="J48" s="346" t="s">
        <v>488</v>
      </c>
      <c r="K48" s="346" t="s">
        <v>488</v>
      </c>
      <c r="L48" s="346" t="s">
        <v>488</v>
      </c>
      <c r="M48" s="347" t="s">
        <v>488</v>
      </c>
    </row>
    <row r="49" spans="2:13" ht="27.75" customHeight="1" x14ac:dyDescent="0.25">
      <c r="B49" s="1199"/>
      <c r="C49" s="1200"/>
      <c r="D49" s="104"/>
      <c r="E49" s="1203" t="s">
        <v>39</v>
      </c>
      <c r="F49" s="1203"/>
      <c r="G49" s="1203"/>
      <c r="H49" s="1204"/>
      <c r="I49" s="345" t="s">
        <v>488</v>
      </c>
      <c r="J49" s="346" t="s">
        <v>488</v>
      </c>
      <c r="K49" s="346" t="s">
        <v>488</v>
      </c>
      <c r="L49" s="346" t="s">
        <v>488</v>
      </c>
      <c r="M49" s="347" t="s">
        <v>488</v>
      </c>
    </row>
    <row r="50" spans="2:13" ht="27.75" customHeight="1" x14ac:dyDescent="0.25">
      <c r="B50" s="1208" t="s">
        <v>40</v>
      </c>
      <c r="C50" s="1209"/>
      <c r="D50" s="107"/>
      <c r="E50" s="1203" t="s">
        <v>41</v>
      </c>
      <c r="F50" s="1203"/>
      <c r="G50" s="1203"/>
      <c r="H50" s="1204"/>
      <c r="I50" s="345">
        <v>1720</v>
      </c>
      <c r="J50" s="346">
        <v>5436</v>
      </c>
      <c r="K50" s="346">
        <v>5043</v>
      </c>
      <c r="L50" s="346">
        <v>4916</v>
      </c>
      <c r="M50" s="347">
        <v>4627</v>
      </c>
    </row>
    <row r="51" spans="2:13" ht="27.75" customHeight="1" x14ac:dyDescent="0.25">
      <c r="B51" s="1197"/>
      <c r="C51" s="1198"/>
      <c r="D51" s="104"/>
      <c r="E51" s="1203" t="s">
        <v>42</v>
      </c>
      <c r="F51" s="1203"/>
      <c r="G51" s="1203"/>
      <c r="H51" s="1204"/>
      <c r="I51" s="345">
        <v>313</v>
      </c>
      <c r="J51" s="346">
        <v>477</v>
      </c>
      <c r="K51" s="346">
        <v>468</v>
      </c>
      <c r="L51" s="346">
        <v>483</v>
      </c>
      <c r="M51" s="347">
        <v>475</v>
      </c>
    </row>
    <row r="52" spans="2:13" ht="27.75" customHeight="1" x14ac:dyDescent="0.25">
      <c r="B52" s="1199"/>
      <c r="C52" s="1200"/>
      <c r="D52" s="104"/>
      <c r="E52" s="1203" t="s">
        <v>43</v>
      </c>
      <c r="F52" s="1203"/>
      <c r="G52" s="1203"/>
      <c r="H52" s="1204"/>
      <c r="I52" s="345">
        <v>18272</v>
      </c>
      <c r="J52" s="346">
        <v>18940</v>
      </c>
      <c r="K52" s="346">
        <v>18473</v>
      </c>
      <c r="L52" s="346">
        <v>17719</v>
      </c>
      <c r="M52" s="347">
        <v>17099</v>
      </c>
    </row>
    <row r="53" spans="2:13" ht="27.75" customHeight="1" thickBot="1" x14ac:dyDescent="0.3">
      <c r="B53" s="1210" t="s">
        <v>19</v>
      </c>
      <c r="C53" s="1211"/>
      <c r="D53" s="108"/>
      <c r="E53" s="1212" t="s">
        <v>44</v>
      </c>
      <c r="F53" s="1212"/>
      <c r="G53" s="1212"/>
      <c r="H53" s="1213"/>
      <c r="I53" s="348">
        <v>12315</v>
      </c>
      <c r="J53" s="349">
        <v>9012</v>
      </c>
      <c r="K53" s="349">
        <v>8454</v>
      </c>
      <c r="L53" s="349">
        <v>8856</v>
      </c>
      <c r="M53" s="350">
        <v>7216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LzZ5quXooWkEA7zm5XZiPCpkWHiEaGv+W8d2XtjVdavqPQHQBGALsyohAgGW5YHm8osHVdxPWwws4uTJ2cL08A==" saltValue="jVMKfMoQF2h8DngK4CO7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222" t="s">
        <v>46</v>
      </c>
      <c r="D55" s="1222"/>
      <c r="E55" s="1223"/>
      <c r="F55" s="120">
        <v>2545</v>
      </c>
      <c r="G55" s="120">
        <v>2587</v>
      </c>
      <c r="H55" s="121">
        <v>2495</v>
      </c>
    </row>
    <row r="56" spans="2:8" ht="52.5" customHeight="1" x14ac:dyDescent="0.25">
      <c r="B56" s="122"/>
      <c r="C56" s="1224" t="s">
        <v>47</v>
      </c>
      <c r="D56" s="1224"/>
      <c r="E56" s="1225"/>
      <c r="F56" s="123">
        <v>1654</v>
      </c>
      <c r="G56" s="123">
        <v>1454</v>
      </c>
      <c r="H56" s="124">
        <v>1289</v>
      </c>
    </row>
    <row r="57" spans="2:8" ht="53.25" customHeight="1" x14ac:dyDescent="0.25">
      <c r="B57" s="122"/>
      <c r="C57" s="1226" t="s">
        <v>48</v>
      </c>
      <c r="D57" s="1226"/>
      <c r="E57" s="1227"/>
      <c r="F57" s="125">
        <v>598</v>
      </c>
      <c r="G57" s="125">
        <v>629</v>
      </c>
      <c r="H57" s="126">
        <v>592</v>
      </c>
    </row>
    <row r="58" spans="2:8" ht="45.75" customHeight="1" x14ac:dyDescent="0.25">
      <c r="B58" s="127"/>
      <c r="C58" s="1214" t="s">
        <v>560</v>
      </c>
      <c r="D58" s="1215"/>
      <c r="E58" s="1216"/>
      <c r="F58" s="128">
        <v>248</v>
      </c>
      <c r="G58" s="128">
        <v>280</v>
      </c>
      <c r="H58" s="129">
        <v>268</v>
      </c>
    </row>
    <row r="59" spans="2:8" ht="45.75" customHeight="1" x14ac:dyDescent="0.25">
      <c r="B59" s="127"/>
      <c r="C59" s="1214" t="s">
        <v>561</v>
      </c>
      <c r="D59" s="1215"/>
      <c r="E59" s="1216"/>
      <c r="F59" s="128">
        <v>125</v>
      </c>
      <c r="G59" s="128">
        <v>118</v>
      </c>
      <c r="H59" s="129">
        <v>110</v>
      </c>
    </row>
    <row r="60" spans="2:8" ht="45.75" customHeight="1" x14ac:dyDescent="0.25">
      <c r="B60" s="127"/>
      <c r="C60" s="1214" t="s">
        <v>562</v>
      </c>
      <c r="D60" s="1215"/>
      <c r="E60" s="1216"/>
      <c r="F60" s="128">
        <v>55</v>
      </c>
      <c r="G60" s="128">
        <v>55</v>
      </c>
      <c r="H60" s="129">
        <v>58</v>
      </c>
    </row>
    <row r="61" spans="2:8" ht="45.75" customHeight="1" x14ac:dyDescent="0.25">
      <c r="B61" s="127"/>
      <c r="C61" s="1214" t="s">
        <v>563</v>
      </c>
      <c r="D61" s="1215"/>
      <c r="E61" s="1216"/>
      <c r="F61" s="128">
        <v>50</v>
      </c>
      <c r="G61" s="128">
        <v>50</v>
      </c>
      <c r="H61" s="129">
        <v>47</v>
      </c>
    </row>
    <row r="62" spans="2:8" ht="45.75" customHeight="1" thickBot="1" x14ac:dyDescent="0.3">
      <c r="B62" s="130"/>
      <c r="C62" s="1217" t="s">
        <v>564</v>
      </c>
      <c r="D62" s="1218"/>
      <c r="E62" s="1219"/>
      <c r="F62" s="131">
        <v>54</v>
      </c>
      <c r="G62" s="131">
        <v>54</v>
      </c>
      <c r="H62" s="132">
        <v>44</v>
      </c>
    </row>
    <row r="63" spans="2:8" ht="52.5" customHeight="1" thickBot="1" x14ac:dyDescent="0.3">
      <c r="B63" s="133"/>
      <c r="C63" s="1220" t="s">
        <v>49</v>
      </c>
      <c r="D63" s="1220"/>
      <c r="E63" s="1221"/>
      <c r="F63" s="134">
        <v>4796</v>
      </c>
      <c r="G63" s="134">
        <v>4670</v>
      </c>
      <c r="H63" s="135">
        <v>4376</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sheetData>
  <sheetProtection algorithmName="SHA-512" hashValue="aBxg+VtrElUGzws7LqyW8hqW2FWqSghu/UO3h6zr45/Jt1PX3NmyhL89YJ7pv4//m3aSSVeLYa7UkFwKmfOWlQ==" saltValue="MERaeBMsxdQPapL0NnVB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D7A2F-D50F-434B-898E-CB49025D2513}">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567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568</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145.9</v>
      </c>
      <c r="BQ51" s="1228"/>
      <c r="BR51" s="1228"/>
      <c r="BS51" s="1228"/>
      <c r="BT51" s="1228"/>
      <c r="BU51" s="1228"/>
      <c r="BV51" s="1228"/>
      <c r="BW51" s="1228"/>
      <c r="BX51" s="1228">
        <v>104</v>
      </c>
      <c r="BY51" s="1228"/>
      <c r="BZ51" s="1228"/>
      <c r="CA51" s="1228"/>
      <c r="CB51" s="1228"/>
      <c r="CC51" s="1228"/>
      <c r="CD51" s="1228"/>
      <c r="CE51" s="1228"/>
      <c r="CF51" s="1228">
        <v>93.2</v>
      </c>
      <c r="CG51" s="1228"/>
      <c r="CH51" s="1228"/>
      <c r="CI51" s="1228"/>
      <c r="CJ51" s="1228"/>
      <c r="CK51" s="1228"/>
      <c r="CL51" s="1228"/>
      <c r="CM51" s="1228"/>
      <c r="CN51" s="1228">
        <v>100.5</v>
      </c>
      <c r="CO51" s="1228"/>
      <c r="CP51" s="1228"/>
      <c r="CQ51" s="1228"/>
      <c r="CR51" s="1228"/>
      <c r="CS51" s="1228"/>
      <c r="CT51" s="1228"/>
      <c r="CU51" s="1228"/>
      <c r="CV51" s="1228">
        <v>80.900000000000006</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48.8</v>
      </c>
      <c r="BQ53" s="1228"/>
      <c r="BR53" s="1228"/>
      <c r="BS53" s="1228"/>
      <c r="BT53" s="1228"/>
      <c r="BU53" s="1228"/>
      <c r="BV53" s="1228"/>
      <c r="BW53" s="1228"/>
      <c r="BX53" s="1228">
        <v>51.1</v>
      </c>
      <c r="BY53" s="1228"/>
      <c r="BZ53" s="1228"/>
      <c r="CA53" s="1228"/>
      <c r="CB53" s="1228"/>
      <c r="CC53" s="1228"/>
      <c r="CD53" s="1228"/>
      <c r="CE53" s="1228"/>
      <c r="CF53" s="1228">
        <v>53.6</v>
      </c>
      <c r="CG53" s="1228"/>
      <c r="CH53" s="1228"/>
      <c r="CI53" s="1228"/>
      <c r="CJ53" s="1228"/>
      <c r="CK53" s="1228"/>
      <c r="CL53" s="1228"/>
      <c r="CM53" s="1228"/>
      <c r="CN53" s="1228">
        <v>55.6</v>
      </c>
      <c r="CO53" s="1228"/>
      <c r="CP53" s="1228"/>
      <c r="CQ53" s="1228"/>
      <c r="CR53" s="1228"/>
      <c r="CS53" s="1228"/>
      <c r="CT53" s="1228"/>
      <c r="CU53" s="1228"/>
      <c r="CV53" s="1228">
        <v>53.1</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49.7</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573</v>
      </c>
    </row>
    <row r="64" spans="1:109" ht="12.75" x14ac:dyDescent="0.2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568</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145.9</v>
      </c>
      <c r="BQ73" s="1228"/>
      <c r="BR73" s="1228"/>
      <c r="BS73" s="1228"/>
      <c r="BT73" s="1228"/>
      <c r="BU73" s="1228"/>
      <c r="BV73" s="1228"/>
      <c r="BW73" s="1228"/>
      <c r="BX73" s="1228">
        <v>104</v>
      </c>
      <c r="BY73" s="1228"/>
      <c r="BZ73" s="1228"/>
      <c r="CA73" s="1228"/>
      <c r="CB73" s="1228"/>
      <c r="CC73" s="1228"/>
      <c r="CD73" s="1228"/>
      <c r="CE73" s="1228"/>
      <c r="CF73" s="1228">
        <v>93.2</v>
      </c>
      <c r="CG73" s="1228"/>
      <c r="CH73" s="1228"/>
      <c r="CI73" s="1228"/>
      <c r="CJ73" s="1228"/>
      <c r="CK73" s="1228"/>
      <c r="CL73" s="1228"/>
      <c r="CM73" s="1228"/>
      <c r="CN73" s="1228">
        <v>100.5</v>
      </c>
      <c r="CO73" s="1228"/>
      <c r="CP73" s="1228"/>
      <c r="CQ73" s="1228"/>
      <c r="CR73" s="1228"/>
      <c r="CS73" s="1228"/>
      <c r="CT73" s="1228"/>
      <c r="CU73" s="1228"/>
      <c r="CV73" s="1228">
        <v>80.900000000000006</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8.1</v>
      </c>
      <c r="BQ75" s="1228"/>
      <c r="BR75" s="1228"/>
      <c r="BS75" s="1228"/>
      <c r="BT75" s="1228"/>
      <c r="BU75" s="1228"/>
      <c r="BV75" s="1228"/>
      <c r="BW75" s="1228"/>
      <c r="BX75" s="1228">
        <v>9</v>
      </c>
      <c r="BY75" s="1228"/>
      <c r="BZ75" s="1228"/>
      <c r="CA75" s="1228"/>
      <c r="CB75" s="1228"/>
      <c r="CC75" s="1228"/>
      <c r="CD75" s="1228"/>
      <c r="CE75" s="1228"/>
      <c r="CF75" s="1228">
        <v>10.8</v>
      </c>
      <c r="CG75" s="1228"/>
      <c r="CH75" s="1228"/>
      <c r="CI75" s="1228"/>
      <c r="CJ75" s="1228"/>
      <c r="CK75" s="1228"/>
      <c r="CL75" s="1228"/>
      <c r="CM75" s="1228"/>
      <c r="CN75" s="1228">
        <v>11.8</v>
      </c>
      <c r="CO75" s="1228"/>
      <c r="CP75" s="1228"/>
      <c r="CQ75" s="1228"/>
      <c r="CR75" s="1228"/>
      <c r="CS75" s="1228"/>
      <c r="CT75" s="1228"/>
      <c r="CU75" s="1228"/>
      <c r="CV75" s="1228">
        <v>11.9</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49.7</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bryFerE81NCwmH+VoLnq4s8wKIaKU483frLXzy1s97YksJLpBoPpfPt2pOLYsAEQY9XtQAT00Wj8rmrL4hdPcA==" saltValue="1Jn5W75qB3CId0yVXfHI8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8FBE-CA2B-4026-9881-96932BB84071}">
  <sheetPr>
    <pageSetUpPr fitToPage="1"/>
  </sheetPr>
  <dimension ref="A1:DR125"/>
  <sheetViews>
    <sheetView showGridLines="0" zoomScale="70" zoomScaleNormal="7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ZGD5U2wAJ0x0BPhp3rkuIP7ygp5bXkgeG9bTYuiH3zoTiVJVX0d+l524JeraJdsETHS/cqs+3e9GmeKbmWmoeQ==" saltValue="99OzfOOeKroddiURba1O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9DE2A-8D00-47D7-A2E3-75FF16C3E2A9}">
  <sheetPr>
    <pageSetUpPr fitToPage="1"/>
  </sheetPr>
  <dimension ref="A1:DR125"/>
  <sheetViews>
    <sheetView showGridLines="0" zoomScale="70" zoomScaleNormal="7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Ia/VgkE+mjZ4Ri8Jgql7XrQGapGprPAmSRZbQtdbCRww0cHOxX/ftnAqc1CLbl1xAU8OI6DwW66UX5B8Fb4/PA==" saltValue="Yb+fEmI8XZLaR3354nGy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526</v>
      </c>
      <c r="G2" s="149"/>
      <c r="H2" s="150"/>
    </row>
    <row r="3" spans="1:8" x14ac:dyDescent="0.25">
      <c r="A3" s="146" t="s">
        <v>519</v>
      </c>
      <c r="B3" s="151"/>
      <c r="C3" s="152"/>
      <c r="D3" s="153">
        <v>47884</v>
      </c>
      <c r="E3" s="154"/>
      <c r="F3" s="155">
        <v>74581</v>
      </c>
      <c r="G3" s="156"/>
      <c r="H3" s="157"/>
    </row>
    <row r="4" spans="1:8" x14ac:dyDescent="0.25">
      <c r="A4" s="158"/>
      <c r="B4" s="159"/>
      <c r="C4" s="160"/>
      <c r="D4" s="161">
        <v>24575</v>
      </c>
      <c r="E4" s="162"/>
      <c r="F4" s="163">
        <v>41563</v>
      </c>
      <c r="G4" s="164"/>
      <c r="H4" s="165"/>
    </row>
    <row r="5" spans="1:8" x14ac:dyDescent="0.25">
      <c r="A5" s="146" t="s">
        <v>521</v>
      </c>
      <c r="B5" s="151"/>
      <c r="C5" s="152"/>
      <c r="D5" s="153">
        <v>25237</v>
      </c>
      <c r="E5" s="154"/>
      <c r="F5" s="155">
        <v>76347</v>
      </c>
      <c r="G5" s="156"/>
      <c r="H5" s="157"/>
    </row>
    <row r="6" spans="1:8" x14ac:dyDescent="0.25">
      <c r="A6" s="158"/>
      <c r="B6" s="159"/>
      <c r="C6" s="160"/>
      <c r="D6" s="161">
        <v>7774</v>
      </c>
      <c r="E6" s="162"/>
      <c r="F6" s="163">
        <v>41762</v>
      </c>
      <c r="G6" s="164"/>
      <c r="H6" s="165"/>
    </row>
    <row r="7" spans="1:8" x14ac:dyDescent="0.25">
      <c r="A7" s="146" t="s">
        <v>522</v>
      </c>
      <c r="B7" s="151"/>
      <c r="C7" s="152"/>
      <c r="D7" s="153">
        <v>25754</v>
      </c>
      <c r="E7" s="154"/>
      <c r="F7" s="155">
        <v>69604</v>
      </c>
      <c r="G7" s="156"/>
      <c r="H7" s="157"/>
    </row>
    <row r="8" spans="1:8" x14ac:dyDescent="0.25">
      <c r="A8" s="158"/>
      <c r="B8" s="159"/>
      <c r="C8" s="160"/>
      <c r="D8" s="161">
        <v>6484</v>
      </c>
      <c r="E8" s="162"/>
      <c r="F8" s="163">
        <v>36247</v>
      </c>
      <c r="G8" s="164"/>
      <c r="H8" s="165"/>
    </row>
    <row r="9" spans="1:8" x14ac:dyDescent="0.25">
      <c r="A9" s="146" t="s">
        <v>523</v>
      </c>
      <c r="B9" s="151"/>
      <c r="C9" s="152"/>
      <c r="D9" s="153">
        <v>30653</v>
      </c>
      <c r="E9" s="154"/>
      <c r="F9" s="155">
        <v>68410</v>
      </c>
      <c r="G9" s="156"/>
      <c r="H9" s="157"/>
    </row>
    <row r="10" spans="1:8" x14ac:dyDescent="0.25">
      <c r="A10" s="158"/>
      <c r="B10" s="159"/>
      <c r="C10" s="160"/>
      <c r="D10" s="161">
        <v>8551</v>
      </c>
      <c r="E10" s="162"/>
      <c r="F10" s="163">
        <v>35086</v>
      </c>
      <c r="G10" s="164"/>
      <c r="H10" s="165"/>
    </row>
    <row r="11" spans="1:8" x14ac:dyDescent="0.25">
      <c r="A11" s="146" t="s">
        <v>524</v>
      </c>
      <c r="B11" s="151"/>
      <c r="C11" s="152"/>
      <c r="D11" s="153">
        <v>52930</v>
      </c>
      <c r="E11" s="154"/>
      <c r="F11" s="155">
        <v>73019</v>
      </c>
      <c r="G11" s="156"/>
      <c r="H11" s="157"/>
    </row>
    <row r="12" spans="1:8" x14ac:dyDescent="0.25">
      <c r="A12" s="158"/>
      <c r="B12" s="159"/>
      <c r="C12" s="166"/>
      <c r="D12" s="161">
        <v>12293</v>
      </c>
      <c r="E12" s="162"/>
      <c r="F12" s="163">
        <v>39427</v>
      </c>
      <c r="G12" s="164"/>
      <c r="H12" s="165"/>
    </row>
    <row r="13" spans="1:8" x14ac:dyDescent="0.25">
      <c r="A13" s="146"/>
      <c r="B13" s="151"/>
      <c r="C13" s="152"/>
      <c r="D13" s="153">
        <v>36492</v>
      </c>
      <c r="E13" s="154"/>
      <c r="F13" s="155">
        <v>72392</v>
      </c>
      <c r="G13" s="167"/>
      <c r="H13" s="157"/>
    </row>
    <row r="14" spans="1:8" x14ac:dyDescent="0.25">
      <c r="A14" s="158"/>
      <c r="B14" s="159"/>
      <c r="C14" s="160"/>
      <c r="D14" s="161">
        <v>11935</v>
      </c>
      <c r="E14" s="162"/>
      <c r="F14" s="163">
        <v>38817</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3.81</v>
      </c>
      <c r="C19" s="168">
        <f>ROUND(VALUE(SUBSTITUTE(実質収支比率等に係る経年分析!G$48,"▲","-")),2)</f>
        <v>5.3</v>
      </c>
      <c r="D19" s="168">
        <f>ROUND(VALUE(SUBSTITUTE(実質収支比率等に係る経年分析!H$48,"▲","-")),2)</f>
        <v>7.98</v>
      </c>
      <c r="E19" s="168">
        <f>ROUND(VALUE(SUBSTITUTE(実質収支比率等に係る経年分析!I$48,"▲","-")),2)</f>
        <v>5.91</v>
      </c>
      <c r="F19" s="168">
        <f>ROUND(VALUE(SUBSTITUTE(実質収支比率等に係る経年分析!J$48,"▲","-")),2)</f>
        <v>5.45</v>
      </c>
    </row>
    <row r="20" spans="1:11" x14ac:dyDescent="0.25">
      <c r="A20" s="168" t="s">
        <v>53</v>
      </c>
      <c r="B20" s="168">
        <f>ROUND(VALUE(SUBSTITUTE(実質収支比率等に係る経年分析!F$47,"▲","-")),2)</f>
        <v>9.1999999999999993</v>
      </c>
      <c r="C20" s="168">
        <f>ROUND(VALUE(SUBSTITUTE(実質収支比率等に係る経年分析!G$47,"▲","-")),2)</f>
        <v>26.78</v>
      </c>
      <c r="D20" s="168">
        <f>ROUND(VALUE(SUBSTITUTE(実質収支比率等に係る経年分析!H$47,"▲","-")),2)</f>
        <v>24.66</v>
      </c>
      <c r="E20" s="168">
        <f>ROUND(VALUE(SUBSTITUTE(実質収支比率等に係る経年分析!I$47,"▲","-")),2)</f>
        <v>25.57</v>
      </c>
      <c r="F20" s="168">
        <f>ROUND(VALUE(SUBSTITUTE(実質収支比率等に係る経年分析!J$47,"▲","-")),2)</f>
        <v>24.53</v>
      </c>
    </row>
    <row r="21" spans="1:11" x14ac:dyDescent="0.25">
      <c r="A21" s="168" t="s">
        <v>54</v>
      </c>
      <c r="B21" s="168">
        <f>IF(ISNUMBER(VALUE(SUBSTITUTE(実質収支比率等に係る経年分析!F$49,"▲","-"))),ROUND(VALUE(SUBSTITUTE(実質収支比率等に係る経年分析!F$49,"▲","-")),2),NA())</f>
        <v>-3.58</v>
      </c>
      <c r="C21" s="168">
        <f>IF(ISNUMBER(VALUE(SUBSTITUTE(実質収支比率等に係る経年分析!G$49,"▲","-"))),ROUND(VALUE(SUBSTITUTE(実質収支比率等に係る経年分析!G$49,"▲","-")),2),NA())</f>
        <v>19.28</v>
      </c>
      <c r="D21" s="168">
        <f>IF(ISNUMBER(VALUE(SUBSTITUTE(実質収支比率等に係る経年分析!H$49,"▲","-"))),ROUND(VALUE(SUBSTITUTE(実質収支比率等に係る経年分析!H$49,"▲","-")),2),NA())</f>
        <v>1.8</v>
      </c>
      <c r="E21" s="168">
        <f>IF(ISNUMBER(VALUE(SUBSTITUTE(実質収支比率等に係る経年分析!I$49,"▲","-"))),ROUND(VALUE(SUBSTITUTE(実質収支比率等に係る経年分析!I$49,"▲","-")),2),NA())</f>
        <v>-1.81</v>
      </c>
      <c r="F21" s="168">
        <f>IF(ISNUMBER(VALUE(SUBSTITUTE(実質収支比率等に係る経年分析!J$49,"▲","-"))),ROUND(VALUE(SUBSTITUTE(実質収支比率等に係る経年分析!J$49,"▲","-")),2),NA())</f>
        <v>-1.34</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5.32</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1.39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2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1.31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1.39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1.89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0.88</v>
      </c>
    </row>
    <row r="31" spans="1:11" x14ac:dyDescent="0.25">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1.26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1.24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1.43</v>
      </c>
    </row>
    <row r="32" spans="1:11" x14ac:dyDescent="0.25">
      <c r="A32" s="169" t="str">
        <f>IF(連結実質赤字比率に係る赤字・黒字の構成分析!C$38="",NA(),連結実質赤字比率に係る赤字・黒字の構成分析!C$38)</f>
        <v>宅地造成事業特別会計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3.94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4.1900000000000004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4.4000000000000004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4.3499999999999996</v>
      </c>
    </row>
    <row r="33" spans="1:16" x14ac:dyDescent="0.2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3.81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5.29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5.44</v>
      </c>
    </row>
    <row r="34" spans="1:16" x14ac:dyDescent="0.2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5.98</v>
      </c>
    </row>
    <row r="35" spans="1:16" x14ac:dyDescent="0.2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6.01</v>
      </c>
    </row>
    <row r="36" spans="1:16" x14ac:dyDescent="0.2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36.549999999999997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40.549999999999997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38.92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40.229999999999997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40.270000000000003</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1504</v>
      </c>
      <c r="E42" s="170"/>
      <c r="F42" s="170"/>
      <c r="G42" s="170">
        <f>'実質公債費比率（分子）の構造'!L$52</f>
        <v>1425</v>
      </c>
      <c r="H42" s="170"/>
      <c r="I42" s="170"/>
      <c r="J42" s="170">
        <f>'実質公債費比率（分子）の構造'!M$52</f>
        <v>1444</v>
      </c>
      <c r="K42" s="170"/>
      <c r="L42" s="170"/>
      <c r="M42" s="170">
        <f>'実質公債費比率（分子）の構造'!N$52</f>
        <v>1502</v>
      </c>
      <c r="N42" s="170"/>
      <c r="O42" s="170"/>
      <c r="P42" s="170">
        <f>'実質公債費比率（分子）の構造'!O$52</f>
        <v>1458</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63</v>
      </c>
      <c r="B45" s="170">
        <f>'実質公債費比率（分子）の構造'!K$49</f>
        <v>0</v>
      </c>
      <c r="C45" s="170"/>
      <c r="D45" s="170"/>
      <c r="E45" s="170">
        <f>'実質公債費比率（分子）の構造'!L$49</f>
        <v>0</v>
      </c>
      <c r="F45" s="170"/>
      <c r="G45" s="170"/>
      <c r="H45" s="170">
        <f>'実質公債費比率（分子）の構造'!M$49</f>
        <v>6</v>
      </c>
      <c r="I45" s="170"/>
      <c r="J45" s="170"/>
      <c r="K45" s="170">
        <f>'実質公債費比率（分子）の構造'!N$49</f>
        <v>6</v>
      </c>
      <c r="L45" s="170"/>
      <c r="M45" s="170"/>
      <c r="N45" s="170">
        <f>'実質公債費比率（分子）の構造'!O$49</f>
        <v>8</v>
      </c>
      <c r="O45" s="170"/>
      <c r="P45" s="170"/>
    </row>
    <row r="46" spans="1:16" x14ac:dyDescent="0.25">
      <c r="A46" s="170" t="s">
        <v>64</v>
      </c>
      <c r="B46" s="170">
        <f>'実質公債費比率（分子）の構造'!K$48</f>
        <v>860</v>
      </c>
      <c r="C46" s="170"/>
      <c r="D46" s="170"/>
      <c r="E46" s="170">
        <f>'実質公債費比率（分子）の構造'!L$48</f>
        <v>786</v>
      </c>
      <c r="F46" s="170"/>
      <c r="G46" s="170"/>
      <c r="H46" s="170">
        <f>'実質公債費比率（分子）の構造'!M$48</f>
        <v>764</v>
      </c>
      <c r="I46" s="170"/>
      <c r="J46" s="170"/>
      <c r="K46" s="170">
        <f>'実質公債費比率（分子）の構造'!N$48</f>
        <v>755</v>
      </c>
      <c r="L46" s="170"/>
      <c r="M46" s="170"/>
      <c r="N46" s="170">
        <f>'実質公債費比率（分子）の構造'!O$48</f>
        <v>706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1417</v>
      </c>
      <c r="C49" s="170"/>
      <c r="D49" s="170"/>
      <c r="E49" s="170">
        <f>'実質公債費比率（分子）の構造'!L$45</f>
        <v>1593</v>
      </c>
      <c r="F49" s="170"/>
      <c r="G49" s="170"/>
      <c r="H49" s="170">
        <f>'実質公債費比率（分子）の構造'!M$45</f>
        <v>1797</v>
      </c>
      <c r="I49" s="170"/>
      <c r="J49" s="170"/>
      <c r="K49" s="170">
        <f>'実質公債費比率（分子）の構造'!N$45</f>
        <v>1804</v>
      </c>
      <c r="L49" s="170"/>
      <c r="M49" s="170"/>
      <c r="N49" s="170">
        <f>'実質公債費比率（分子）の構造'!O$45</f>
        <v>1747</v>
      </c>
      <c r="O49" s="170"/>
      <c r="P49" s="170"/>
    </row>
    <row r="50" spans="1:16" x14ac:dyDescent="0.25">
      <c r="A50" s="170" t="s">
        <v>67</v>
      </c>
      <c r="B50" s="170" t="e">
        <f>NA()</f>
        <v>#N/A</v>
      </c>
      <c r="C50" s="170">
        <f>IF(ISNUMBER('実質公債費比率（分子）の構造'!K$53),'実質公債費比率（分子）の構造'!K$53,NA())</f>
        <v>773</v>
      </c>
      <c r="D50" s="170" t="e">
        <f>NA()</f>
        <v>#N/A</v>
      </c>
      <c r="E50" s="170" t="e">
        <f>NA()</f>
        <v>#N/A</v>
      </c>
      <c r="F50" s="170">
        <f>IF(ISNUMBER('実質公債費比率（分子）の構造'!L$53),'実質公債費比率（分子）の構造'!L$53,NA())</f>
        <v>954</v>
      </c>
      <c r="G50" s="170" t="e">
        <f>NA()</f>
        <v>#N/A</v>
      </c>
      <c r="H50" s="170" t="e">
        <f>NA()</f>
        <v>#N/A</v>
      </c>
      <c r="I50" s="170">
        <f>IF(ISNUMBER('実質公債費比率（分子）の構造'!M$53),'実質公債費比率（分子）の構造'!M$53,NA())</f>
        <v>1123</v>
      </c>
      <c r="J50" s="170" t="e">
        <f>NA()</f>
        <v>#N/A</v>
      </c>
      <c r="K50" s="170" t="e">
        <f>NA()</f>
        <v>#N/A</v>
      </c>
      <c r="L50" s="170">
        <f>IF(ISNUMBER('実質公債費比率（分子）の構造'!N$53),'実質公債費比率（分子）の構造'!N$53,NA())</f>
        <v>1063</v>
      </c>
      <c r="M50" s="170" t="e">
        <f>NA()</f>
        <v>#N/A</v>
      </c>
      <c r="N50" s="170" t="e">
        <f>NA()</f>
        <v>#N/A</v>
      </c>
      <c r="O50" s="170">
        <f>IF(ISNUMBER('実質公債費比率（分子）の構造'!O$53),'実質公債費比率（分子）の構造'!O$53,NA())</f>
        <v>1003</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18272</v>
      </c>
      <c r="E56" s="169"/>
      <c r="F56" s="169"/>
      <c r="G56" s="169">
        <f>'将来負担比率（分子）の構造'!J$52</f>
        <v>18940</v>
      </c>
      <c r="H56" s="169"/>
      <c r="I56" s="169"/>
      <c r="J56" s="169">
        <f>'将来負担比率（分子）の構造'!K$52</f>
        <v>18473</v>
      </c>
      <c r="K56" s="169"/>
      <c r="L56" s="169"/>
      <c r="M56" s="169">
        <f>'将来負担比率（分子）の構造'!L$52</f>
        <v>17719</v>
      </c>
      <c r="N56" s="169"/>
      <c r="O56" s="169"/>
      <c r="P56" s="169">
        <f>'将来負担比率（分子）の構造'!M$52</f>
        <v>17099</v>
      </c>
    </row>
    <row r="57" spans="1:16" x14ac:dyDescent="0.25">
      <c r="A57" s="169" t="s">
        <v>42</v>
      </c>
      <c r="B57" s="169"/>
      <c r="C57" s="169"/>
      <c r="D57" s="169">
        <f>'将来負担比率（分子）の構造'!I$51</f>
        <v>313</v>
      </c>
      <c r="E57" s="169"/>
      <c r="F57" s="169"/>
      <c r="G57" s="169">
        <f>'将来負担比率（分子）の構造'!J$51</f>
        <v>477</v>
      </c>
      <c r="H57" s="169"/>
      <c r="I57" s="169"/>
      <c r="J57" s="169">
        <f>'将来負担比率（分子）の構造'!K$51</f>
        <v>468</v>
      </c>
      <c r="K57" s="169"/>
      <c r="L57" s="169"/>
      <c r="M57" s="169">
        <f>'将来負担比率（分子）の構造'!L$51</f>
        <v>483</v>
      </c>
      <c r="N57" s="169"/>
      <c r="O57" s="169"/>
      <c r="P57" s="169">
        <f>'将来負担比率（分子）の構造'!M$51</f>
        <v>475</v>
      </c>
    </row>
    <row r="58" spans="1:16" x14ac:dyDescent="0.25">
      <c r="A58" s="169" t="s">
        <v>41</v>
      </c>
      <c r="B58" s="169"/>
      <c r="C58" s="169"/>
      <c r="D58" s="169">
        <f>'将来負担比率（分子）の構造'!I$50</f>
        <v>1720</v>
      </c>
      <c r="E58" s="169"/>
      <c r="F58" s="169"/>
      <c r="G58" s="169">
        <f>'将来負担比率（分子）の構造'!J$50</f>
        <v>5436</v>
      </c>
      <c r="H58" s="169"/>
      <c r="I58" s="169"/>
      <c r="J58" s="169">
        <f>'将来負担比率（分子）の構造'!K$50</f>
        <v>5043</v>
      </c>
      <c r="K58" s="169"/>
      <c r="L58" s="169"/>
      <c r="M58" s="169">
        <f>'将来負担比率（分子）の構造'!L$50</f>
        <v>4916</v>
      </c>
      <c r="N58" s="169"/>
      <c r="O58" s="169"/>
      <c r="P58" s="169">
        <f>'将来負担比率（分子）の構造'!M$50</f>
        <v>4627</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2013</v>
      </c>
      <c r="C62" s="169"/>
      <c r="D62" s="169"/>
      <c r="E62" s="169">
        <f>'将来負担比率（分子）の構造'!J$45</f>
        <v>2030</v>
      </c>
      <c r="F62" s="169"/>
      <c r="G62" s="169"/>
      <c r="H62" s="169">
        <f>'将来負担比率（分子）の構造'!K$45</f>
        <v>2094</v>
      </c>
      <c r="I62" s="169"/>
      <c r="J62" s="169"/>
      <c r="K62" s="169">
        <f>'将来負担比率（分子）の構造'!L$45</f>
        <v>2017</v>
      </c>
      <c r="L62" s="169"/>
      <c r="M62" s="169"/>
      <c r="N62" s="169">
        <f>'将来負担比率（分子）の構造'!M$45</f>
        <v>2062</v>
      </c>
      <c r="O62" s="169"/>
      <c r="P62" s="169"/>
    </row>
    <row r="63" spans="1:16" x14ac:dyDescent="0.25">
      <c r="A63" s="169" t="s">
        <v>34</v>
      </c>
      <c r="B63" s="169">
        <f>'将来負担比率（分子）の構造'!I$44</f>
        <v>134</v>
      </c>
      <c r="C63" s="169"/>
      <c r="D63" s="169"/>
      <c r="E63" s="169">
        <f>'将来負担比率（分子）の構造'!J$44</f>
        <v>134</v>
      </c>
      <c r="F63" s="169"/>
      <c r="G63" s="169"/>
      <c r="H63" s="169">
        <f>'将来負担比率（分子）の構造'!K$44</f>
        <v>128</v>
      </c>
      <c r="I63" s="169"/>
      <c r="J63" s="169"/>
      <c r="K63" s="169">
        <f>'将来負担比率（分子）の構造'!L$44</f>
        <v>123</v>
      </c>
      <c r="L63" s="169"/>
      <c r="M63" s="169"/>
      <c r="N63" s="169">
        <f>'将来負担比率（分子）の構造'!M$44</f>
        <v>115</v>
      </c>
      <c r="O63" s="169"/>
      <c r="P63" s="169"/>
    </row>
    <row r="64" spans="1:16" x14ac:dyDescent="0.25">
      <c r="A64" s="169" t="s">
        <v>33</v>
      </c>
      <c r="B64" s="169">
        <f>'将来負担比率（分子）の構造'!I$43</f>
        <v>9617</v>
      </c>
      <c r="C64" s="169"/>
      <c r="D64" s="169"/>
      <c r="E64" s="169">
        <f>'将来負担比率（分子）の構造'!J$43</f>
        <v>9986</v>
      </c>
      <c r="F64" s="169"/>
      <c r="G64" s="169"/>
      <c r="H64" s="169">
        <f>'将来負担比率（分子）の構造'!K$43</f>
        <v>9334</v>
      </c>
      <c r="I64" s="169"/>
      <c r="J64" s="169"/>
      <c r="K64" s="169">
        <f>'将来負担比率（分子）の構造'!L$43</f>
        <v>9840</v>
      </c>
      <c r="L64" s="169"/>
      <c r="M64" s="169"/>
      <c r="N64" s="169">
        <f>'将来負担比率（分子）の構造'!M$43</f>
        <v>8043</v>
      </c>
      <c r="O64" s="169"/>
      <c r="P64" s="169"/>
    </row>
    <row r="65" spans="1:16" x14ac:dyDescent="0.2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20856</v>
      </c>
      <c r="C66" s="169"/>
      <c r="D66" s="169"/>
      <c r="E66" s="169">
        <f>'将来負担比率（分子）の構造'!J$41</f>
        <v>21715</v>
      </c>
      <c r="F66" s="169"/>
      <c r="G66" s="169"/>
      <c r="H66" s="169">
        <f>'将来負担比率（分子）の構造'!K$41</f>
        <v>20882</v>
      </c>
      <c r="I66" s="169"/>
      <c r="J66" s="169"/>
      <c r="K66" s="169">
        <f>'将来負担比率（分子）の構造'!L$41</f>
        <v>19993</v>
      </c>
      <c r="L66" s="169"/>
      <c r="M66" s="169"/>
      <c r="N66" s="169">
        <f>'将来負担比率（分子）の構造'!M$41</f>
        <v>19197</v>
      </c>
      <c r="O66" s="169"/>
      <c r="P66" s="169"/>
    </row>
    <row r="67" spans="1:16" x14ac:dyDescent="0.25">
      <c r="A67" s="169" t="s">
        <v>71</v>
      </c>
      <c r="B67" s="169" t="e">
        <f>NA()</f>
        <v>#N/A</v>
      </c>
      <c r="C67" s="169">
        <f>IF(ISNUMBER('将来負担比率（分子）の構造'!I$53), IF('将来負担比率（分子）の構造'!I$53 &lt; 0, 0, '将来負担比率（分子）の構造'!I$53), NA())</f>
        <v>12315</v>
      </c>
      <c r="D67" s="169" t="e">
        <f>NA()</f>
        <v>#N/A</v>
      </c>
      <c r="E67" s="169" t="e">
        <f>NA()</f>
        <v>#N/A</v>
      </c>
      <c r="F67" s="169">
        <f>IF(ISNUMBER('将来負担比率（分子）の構造'!J$53), IF('将来負担比率（分子）の構造'!J$53 &lt; 0, 0, '将来負担比率（分子）の構造'!J$53), NA())</f>
        <v>9012</v>
      </c>
      <c r="G67" s="169" t="e">
        <f>NA()</f>
        <v>#N/A</v>
      </c>
      <c r="H67" s="169" t="e">
        <f>NA()</f>
        <v>#N/A</v>
      </c>
      <c r="I67" s="169">
        <f>IF(ISNUMBER('将来負担比率（分子）の構造'!K$53), IF('将来負担比率（分子）の構造'!K$53 &lt; 0, 0, '将来負担比率（分子）の構造'!K$53), NA())</f>
        <v>8454</v>
      </c>
      <c r="J67" s="169" t="e">
        <f>NA()</f>
        <v>#N/A</v>
      </c>
      <c r="K67" s="169" t="e">
        <f>NA()</f>
        <v>#N/A</v>
      </c>
      <c r="L67" s="169">
        <f>IF(ISNUMBER('将来負担比率（分子）の構造'!L$53), IF('将来負担比率（分子）の構造'!L$53 &lt; 0, 0, '将来負担比率（分子）の構造'!L$53), NA())</f>
        <v>8856</v>
      </c>
      <c r="M67" s="169" t="e">
        <f>NA()</f>
        <v>#N/A</v>
      </c>
      <c r="N67" s="169" t="e">
        <f>NA()</f>
        <v>#N/A</v>
      </c>
      <c r="O67" s="169">
        <f>IF(ISNUMBER('将来負担比率（分子）の構造'!M$53), IF('将来負担比率（分子）の構造'!M$53 &lt; 0, 0, '将来負担比率（分子）の構造'!M$53), NA())</f>
        <v>7216</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2545</v>
      </c>
      <c r="C72" s="173">
        <f>基金残高に係る経年分析!G55</f>
        <v>2587</v>
      </c>
      <c r="D72" s="173">
        <f>基金残高に係る経年分析!H55</f>
        <v>2495</v>
      </c>
    </row>
    <row r="73" spans="1:16" x14ac:dyDescent="0.25">
      <c r="A73" s="172" t="s">
        <v>74</v>
      </c>
      <c r="B73" s="173">
        <f>基金残高に係る経年分析!F56</f>
        <v>1654</v>
      </c>
      <c r="C73" s="173">
        <f>基金残高に係る経年分析!G56</f>
        <v>1454</v>
      </c>
      <c r="D73" s="173">
        <f>基金残高に係る経年分析!H56</f>
        <v>1289</v>
      </c>
    </row>
    <row r="74" spans="1:16" x14ac:dyDescent="0.25">
      <c r="A74" s="172" t="s">
        <v>75</v>
      </c>
      <c r="B74" s="173">
        <f>基金残高に係る経年分析!F57</f>
        <v>598</v>
      </c>
      <c r="C74" s="173">
        <f>基金残高に係る経年分析!G57</f>
        <v>629</v>
      </c>
      <c r="D74" s="173">
        <f>基金残高に係る経年分析!H57</f>
        <v>592</v>
      </c>
    </row>
  </sheetData>
  <sheetProtection algorithmName="SHA-512" hashValue="EYsqDlaYdocitL7BXXoxzICkYWUTqFg5mBJ79U6M98ERNUJPuqYMWaF6gD5NpKJ/o3oXjAi+woAwVJWvU1DKCg==" saltValue="4Kbqqh7x5KPcwlwrF+gK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4868896</v>
      </c>
      <c r="S5" s="626"/>
      <c r="T5" s="626"/>
      <c r="U5" s="626"/>
      <c r="V5" s="626"/>
      <c r="W5" s="626"/>
      <c r="X5" s="626"/>
      <c r="Y5" s="627"/>
      <c r="Z5" s="628">
        <v>25.4</v>
      </c>
      <c r="AA5" s="628"/>
      <c r="AB5" s="628"/>
      <c r="AC5" s="628"/>
      <c r="AD5" s="629">
        <v>4628659</v>
      </c>
      <c r="AE5" s="629"/>
      <c r="AF5" s="629"/>
      <c r="AG5" s="629"/>
      <c r="AH5" s="629"/>
      <c r="AI5" s="629"/>
      <c r="AJ5" s="629"/>
      <c r="AK5" s="629"/>
      <c r="AL5" s="630">
        <v>45.1</v>
      </c>
      <c r="AM5" s="631"/>
      <c r="AN5" s="631"/>
      <c r="AO5" s="632"/>
      <c r="AP5" s="622" t="s">
        <v>216</v>
      </c>
      <c r="AQ5" s="623"/>
      <c r="AR5" s="623"/>
      <c r="AS5" s="623"/>
      <c r="AT5" s="623"/>
      <c r="AU5" s="623"/>
      <c r="AV5" s="623"/>
      <c r="AW5" s="623"/>
      <c r="AX5" s="623"/>
      <c r="AY5" s="623"/>
      <c r="AZ5" s="623"/>
      <c r="BA5" s="623"/>
      <c r="BB5" s="623"/>
      <c r="BC5" s="623"/>
      <c r="BD5" s="623"/>
      <c r="BE5" s="623"/>
      <c r="BF5" s="624"/>
      <c r="BG5" s="636">
        <v>4628660</v>
      </c>
      <c r="BH5" s="637"/>
      <c r="BI5" s="637"/>
      <c r="BJ5" s="637"/>
      <c r="BK5" s="637"/>
      <c r="BL5" s="637"/>
      <c r="BM5" s="637"/>
      <c r="BN5" s="638"/>
      <c r="BO5" s="639">
        <v>95.1</v>
      </c>
      <c r="BP5" s="639"/>
      <c r="BQ5" s="639"/>
      <c r="BR5" s="639"/>
      <c r="BS5" s="640">
        <v>62586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155320</v>
      </c>
      <c r="S6" s="637"/>
      <c r="T6" s="637"/>
      <c r="U6" s="637"/>
      <c r="V6" s="637"/>
      <c r="W6" s="637"/>
      <c r="X6" s="637"/>
      <c r="Y6" s="638"/>
      <c r="Z6" s="639">
        <v>0.8</v>
      </c>
      <c r="AA6" s="639"/>
      <c r="AB6" s="639"/>
      <c r="AC6" s="639"/>
      <c r="AD6" s="640">
        <v>155320</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4628660</v>
      </c>
      <c r="BH6" s="637"/>
      <c r="BI6" s="637"/>
      <c r="BJ6" s="637"/>
      <c r="BK6" s="637"/>
      <c r="BL6" s="637"/>
      <c r="BM6" s="637"/>
      <c r="BN6" s="638"/>
      <c r="BO6" s="639">
        <v>95.1</v>
      </c>
      <c r="BP6" s="639"/>
      <c r="BQ6" s="639"/>
      <c r="BR6" s="639"/>
      <c r="BS6" s="640">
        <v>62586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143156</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143156</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1028</v>
      </c>
      <c r="S7" s="637"/>
      <c r="T7" s="637"/>
      <c r="U7" s="637"/>
      <c r="V7" s="637"/>
      <c r="W7" s="637"/>
      <c r="X7" s="637"/>
      <c r="Y7" s="638"/>
      <c r="Z7" s="639">
        <v>0</v>
      </c>
      <c r="AA7" s="639"/>
      <c r="AB7" s="639"/>
      <c r="AC7" s="639"/>
      <c r="AD7" s="640">
        <v>1028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1959967</v>
      </c>
      <c r="BH7" s="637"/>
      <c r="BI7" s="637"/>
      <c r="BJ7" s="637"/>
      <c r="BK7" s="637"/>
      <c r="BL7" s="637"/>
      <c r="BM7" s="637"/>
      <c r="BN7" s="638"/>
      <c r="BO7" s="639">
        <v>40.299999999999997</v>
      </c>
      <c r="BP7" s="639"/>
      <c r="BQ7" s="639"/>
      <c r="BR7" s="639"/>
      <c r="BS7" s="640">
        <v>62586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2282093</v>
      </c>
      <c r="CS7" s="637"/>
      <c r="CT7" s="637"/>
      <c r="CU7" s="637"/>
      <c r="CV7" s="637"/>
      <c r="CW7" s="637"/>
      <c r="CX7" s="637"/>
      <c r="CY7" s="638"/>
      <c r="CZ7" s="639">
        <v>12.3</v>
      </c>
      <c r="DA7" s="639"/>
      <c r="DB7" s="639"/>
      <c r="DC7" s="639"/>
      <c r="DD7" s="645">
        <v>38868</v>
      </c>
      <c r="DE7" s="637"/>
      <c r="DF7" s="637"/>
      <c r="DG7" s="637"/>
      <c r="DH7" s="637"/>
      <c r="DI7" s="637"/>
      <c r="DJ7" s="637"/>
      <c r="DK7" s="637"/>
      <c r="DL7" s="637"/>
      <c r="DM7" s="637"/>
      <c r="DN7" s="637"/>
      <c r="DO7" s="637"/>
      <c r="DP7" s="638"/>
      <c r="DQ7" s="645">
        <v>2028435</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23578</v>
      </c>
      <c r="S8" s="637"/>
      <c r="T8" s="637"/>
      <c r="U8" s="637"/>
      <c r="V8" s="637"/>
      <c r="W8" s="637"/>
      <c r="X8" s="637"/>
      <c r="Y8" s="638"/>
      <c r="Z8" s="639">
        <v>0.1</v>
      </c>
      <c r="AA8" s="639"/>
      <c r="AB8" s="639"/>
      <c r="AC8" s="639"/>
      <c r="AD8" s="640">
        <v>23578</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72064</v>
      </c>
      <c r="BH8" s="637"/>
      <c r="BI8" s="637"/>
      <c r="BJ8" s="637"/>
      <c r="BK8" s="637"/>
      <c r="BL8" s="637"/>
      <c r="BM8" s="637"/>
      <c r="BN8" s="638"/>
      <c r="BO8" s="639">
        <v>1.5</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7320405</v>
      </c>
      <c r="CS8" s="637"/>
      <c r="CT8" s="637"/>
      <c r="CU8" s="637"/>
      <c r="CV8" s="637"/>
      <c r="CW8" s="637"/>
      <c r="CX8" s="637"/>
      <c r="CY8" s="638"/>
      <c r="CZ8" s="639">
        <v>39.5</v>
      </c>
      <c r="DA8" s="639"/>
      <c r="DB8" s="639"/>
      <c r="DC8" s="639"/>
      <c r="DD8" s="645">
        <v>694763</v>
      </c>
      <c r="DE8" s="637"/>
      <c r="DF8" s="637"/>
      <c r="DG8" s="637"/>
      <c r="DH8" s="637"/>
      <c r="DI8" s="637"/>
      <c r="DJ8" s="637"/>
      <c r="DK8" s="637"/>
      <c r="DL8" s="637"/>
      <c r="DM8" s="637"/>
      <c r="DN8" s="637"/>
      <c r="DO8" s="637"/>
      <c r="DP8" s="638"/>
      <c r="DQ8" s="645">
        <v>3627767</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25315</v>
      </c>
      <c r="S9" s="637"/>
      <c r="T9" s="637"/>
      <c r="U9" s="637"/>
      <c r="V9" s="637"/>
      <c r="W9" s="637"/>
      <c r="X9" s="637"/>
      <c r="Y9" s="638"/>
      <c r="Z9" s="639">
        <v>0.1</v>
      </c>
      <c r="AA9" s="639"/>
      <c r="AB9" s="639"/>
      <c r="AC9" s="639"/>
      <c r="AD9" s="640">
        <v>25315</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1568519</v>
      </c>
      <c r="BH9" s="637"/>
      <c r="BI9" s="637"/>
      <c r="BJ9" s="637"/>
      <c r="BK9" s="637"/>
      <c r="BL9" s="637"/>
      <c r="BM9" s="637"/>
      <c r="BN9" s="638"/>
      <c r="BO9" s="639">
        <v>32.200000000000003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1763006</v>
      </c>
      <c r="CS9" s="637"/>
      <c r="CT9" s="637"/>
      <c r="CU9" s="637"/>
      <c r="CV9" s="637"/>
      <c r="CW9" s="637"/>
      <c r="CX9" s="637"/>
      <c r="CY9" s="638"/>
      <c r="CZ9" s="639">
        <v>9.5</v>
      </c>
      <c r="DA9" s="639"/>
      <c r="DB9" s="639"/>
      <c r="DC9" s="639"/>
      <c r="DD9" s="645">
        <v>145611</v>
      </c>
      <c r="DE9" s="637"/>
      <c r="DF9" s="637"/>
      <c r="DG9" s="637"/>
      <c r="DH9" s="637"/>
      <c r="DI9" s="637"/>
      <c r="DJ9" s="637"/>
      <c r="DK9" s="637"/>
      <c r="DL9" s="637"/>
      <c r="DM9" s="637"/>
      <c r="DN9" s="637"/>
      <c r="DO9" s="637"/>
      <c r="DP9" s="638"/>
      <c r="DQ9" s="645">
        <v>1333073</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100335</v>
      </c>
      <c r="BH10" s="637"/>
      <c r="BI10" s="637"/>
      <c r="BJ10" s="637"/>
      <c r="BK10" s="637"/>
      <c r="BL10" s="637"/>
      <c r="BM10" s="637"/>
      <c r="BN10" s="638"/>
      <c r="BO10" s="639">
        <v>2.1</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43127</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v>37074</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962717</v>
      </c>
      <c r="S11" s="637"/>
      <c r="T11" s="637"/>
      <c r="U11" s="637"/>
      <c r="V11" s="637"/>
      <c r="W11" s="637"/>
      <c r="X11" s="637"/>
      <c r="Y11" s="638"/>
      <c r="Z11" s="641">
        <v>5</v>
      </c>
      <c r="AA11" s="642"/>
      <c r="AB11" s="642"/>
      <c r="AC11" s="648"/>
      <c r="AD11" s="645">
        <v>962717</v>
      </c>
      <c r="AE11" s="637"/>
      <c r="AF11" s="637"/>
      <c r="AG11" s="637"/>
      <c r="AH11" s="637"/>
      <c r="AI11" s="637"/>
      <c r="AJ11" s="637"/>
      <c r="AK11" s="638"/>
      <c r="AL11" s="641">
        <v>9.4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219049</v>
      </c>
      <c r="BH11" s="637"/>
      <c r="BI11" s="637"/>
      <c r="BJ11" s="637"/>
      <c r="BK11" s="637"/>
      <c r="BL11" s="637"/>
      <c r="BM11" s="637"/>
      <c r="BN11" s="638"/>
      <c r="BO11" s="639">
        <v>4.5</v>
      </c>
      <c r="BP11" s="639"/>
      <c r="BQ11" s="639"/>
      <c r="BR11" s="639"/>
      <c r="BS11" s="640">
        <v>62586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484172</v>
      </c>
      <c r="CS11" s="637"/>
      <c r="CT11" s="637"/>
      <c r="CU11" s="637"/>
      <c r="CV11" s="637"/>
      <c r="CW11" s="637"/>
      <c r="CX11" s="637"/>
      <c r="CY11" s="638"/>
      <c r="CZ11" s="639">
        <v>2.6</v>
      </c>
      <c r="DA11" s="639"/>
      <c r="DB11" s="639"/>
      <c r="DC11" s="639"/>
      <c r="DD11" s="645">
        <v>80292</v>
      </c>
      <c r="DE11" s="637"/>
      <c r="DF11" s="637"/>
      <c r="DG11" s="637"/>
      <c r="DH11" s="637"/>
      <c r="DI11" s="637"/>
      <c r="DJ11" s="637"/>
      <c r="DK11" s="637"/>
      <c r="DL11" s="637"/>
      <c r="DM11" s="637"/>
      <c r="DN11" s="637"/>
      <c r="DO11" s="637"/>
      <c r="DP11" s="638"/>
      <c r="DQ11" s="645">
        <v>250990</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2256604</v>
      </c>
      <c r="BH12" s="637"/>
      <c r="BI12" s="637"/>
      <c r="BJ12" s="637"/>
      <c r="BK12" s="637"/>
      <c r="BL12" s="637"/>
      <c r="BM12" s="637"/>
      <c r="BN12" s="638"/>
      <c r="BO12" s="639">
        <v>46.3</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196512</v>
      </c>
      <c r="CS12" s="637"/>
      <c r="CT12" s="637"/>
      <c r="CU12" s="637"/>
      <c r="CV12" s="637"/>
      <c r="CW12" s="637"/>
      <c r="CX12" s="637"/>
      <c r="CY12" s="638"/>
      <c r="CZ12" s="639">
        <v>1.1000000000000001</v>
      </c>
      <c r="DA12" s="639"/>
      <c r="DB12" s="639"/>
      <c r="DC12" s="639"/>
      <c r="DD12" s="645">
        <v>4222</v>
      </c>
      <c r="DE12" s="637"/>
      <c r="DF12" s="637"/>
      <c r="DG12" s="637"/>
      <c r="DH12" s="637"/>
      <c r="DI12" s="637"/>
      <c r="DJ12" s="637"/>
      <c r="DK12" s="637"/>
      <c r="DL12" s="637"/>
      <c r="DM12" s="637"/>
      <c r="DN12" s="637"/>
      <c r="DO12" s="637"/>
      <c r="DP12" s="638"/>
      <c r="DQ12" s="645">
        <v>163966</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2249841</v>
      </c>
      <c r="BH13" s="637"/>
      <c r="BI13" s="637"/>
      <c r="BJ13" s="637"/>
      <c r="BK13" s="637"/>
      <c r="BL13" s="637"/>
      <c r="BM13" s="637"/>
      <c r="BN13" s="638"/>
      <c r="BO13" s="639">
        <v>46.2</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2375961</v>
      </c>
      <c r="CS13" s="637"/>
      <c r="CT13" s="637"/>
      <c r="CU13" s="637"/>
      <c r="CV13" s="637"/>
      <c r="CW13" s="637"/>
      <c r="CX13" s="637"/>
      <c r="CY13" s="638"/>
      <c r="CZ13" s="639">
        <v>12.8</v>
      </c>
      <c r="DA13" s="639"/>
      <c r="DB13" s="639"/>
      <c r="DC13" s="639"/>
      <c r="DD13" s="645">
        <v>847365</v>
      </c>
      <c r="DE13" s="637"/>
      <c r="DF13" s="637"/>
      <c r="DG13" s="637"/>
      <c r="DH13" s="637"/>
      <c r="DI13" s="637"/>
      <c r="DJ13" s="637"/>
      <c r="DK13" s="637"/>
      <c r="DL13" s="637"/>
      <c r="DM13" s="637"/>
      <c r="DN13" s="637"/>
      <c r="DO13" s="637"/>
      <c r="DP13" s="638"/>
      <c r="DQ13" s="645">
        <v>1620739</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1390</v>
      </c>
      <c r="S14" s="637"/>
      <c r="T14" s="637"/>
      <c r="U14" s="637"/>
      <c r="V14" s="637"/>
      <c r="W14" s="637"/>
      <c r="X14" s="637"/>
      <c r="Y14" s="638"/>
      <c r="Z14" s="639">
        <v>0</v>
      </c>
      <c r="AA14" s="639"/>
      <c r="AB14" s="639"/>
      <c r="AC14" s="639"/>
      <c r="AD14" s="640">
        <v>1390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158204</v>
      </c>
      <c r="BH14" s="637"/>
      <c r="BI14" s="637"/>
      <c r="BJ14" s="637"/>
      <c r="BK14" s="637"/>
      <c r="BL14" s="637"/>
      <c r="BM14" s="637"/>
      <c r="BN14" s="638"/>
      <c r="BO14" s="639">
        <v>3.2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630782</v>
      </c>
      <c r="CS14" s="637"/>
      <c r="CT14" s="637"/>
      <c r="CU14" s="637"/>
      <c r="CV14" s="637"/>
      <c r="CW14" s="637"/>
      <c r="CX14" s="637"/>
      <c r="CY14" s="638"/>
      <c r="CZ14" s="639">
        <v>3.4</v>
      </c>
      <c r="DA14" s="639"/>
      <c r="DB14" s="639"/>
      <c r="DC14" s="639"/>
      <c r="DD14" s="645">
        <v>59015</v>
      </c>
      <c r="DE14" s="637"/>
      <c r="DF14" s="637"/>
      <c r="DG14" s="637"/>
      <c r="DH14" s="637"/>
      <c r="DI14" s="637"/>
      <c r="DJ14" s="637"/>
      <c r="DK14" s="637"/>
      <c r="DL14" s="637"/>
      <c r="DM14" s="637"/>
      <c r="DN14" s="637"/>
      <c r="DO14" s="637"/>
      <c r="DP14" s="638"/>
      <c r="DQ14" s="645">
        <v>568480</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253885</v>
      </c>
      <c r="BH15" s="637"/>
      <c r="BI15" s="637"/>
      <c r="BJ15" s="637"/>
      <c r="BK15" s="637"/>
      <c r="BL15" s="637"/>
      <c r="BM15" s="637"/>
      <c r="BN15" s="638"/>
      <c r="BO15" s="639">
        <v>5.2</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1548815</v>
      </c>
      <c r="CS15" s="637"/>
      <c r="CT15" s="637"/>
      <c r="CU15" s="637"/>
      <c r="CV15" s="637"/>
      <c r="CW15" s="637"/>
      <c r="CX15" s="637"/>
      <c r="CY15" s="638"/>
      <c r="CZ15" s="639">
        <v>8.4</v>
      </c>
      <c r="DA15" s="639"/>
      <c r="DB15" s="639"/>
      <c r="DC15" s="639"/>
      <c r="DD15" s="645">
        <v>172109</v>
      </c>
      <c r="DE15" s="637"/>
      <c r="DF15" s="637"/>
      <c r="DG15" s="637"/>
      <c r="DH15" s="637"/>
      <c r="DI15" s="637"/>
      <c r="DJ15" s="637"/>
      <c r="DK15" s="637"/>
      <c r="DL15" s="637"/>
      <c r="DM15" s="637"/>
      <c r="DN15" s="637"/>
      <c r="DO15" s="637"/>
      <c r="DP15" s="638"/>
      <c r="DQ15" s="645">
        <v>1256660</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12389</v>
      </c>
      <c r="S16" s="637"/>
      <c r="T16" s="637"/>
      <c r="U16" s="637"/>
      <c r="V16" s="637"/>
      <c r="W16" s="637"/>
      <c r="X16" s="637"/>
      <c r="Y16" s="638"/>
      <c r="Z16" s="639">
        <v>0.1</v>
      </c>
      <c r="AA16" s="639"/>
      <c r="AB16" s="639"/>
      <c r="AC16" s="639"/>
      <c r="AD16" s="640">
        <v>12389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13596</v>
      </c>
      <c r="CS16" s="637"/>
      <c r="CT16" s="637"/>
      <c r="CU16" s="637"/>
      <c r="CV16" s="637"/>
      <c r="CW16" s="637"/>
      <c r="CX16" s="637"/>
      <c r="CY16" s="638"/>
      <c r="CZ16" s="639">
        <v>0.1</v>
      </c>
      <c r="DA16" s="639"/>
      <c r="DB16" s="639"/>
      <c r="DC16" s="639"/>
      <c r="DD16" s="645" t="s">
        <v>121</v>
      </c>
      <c r="DE16" s="637"/>
      <c r="DF16" s="637"/>
      <c r="DG16" s="637"/>
      <c r="DH16" s="637"/>
      <c r="DI16" s="637"/>
      <c r="DJ16" s="637"/>
      <c r="DK16" s="637"/>
      <c r="DL16" s="637"/>
      <c r="DM16" s="637"/>
      <c r="DN16" s="637"/>
      <c r="DO16" s="637"/>
      <c r="DP16" s="638"/>
      <c r="DQ16" s="645">
        <v>3058</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76179</v>
      </c>
      <c r="S17" s="637"/>
      <c r="T17" s="637"/>
      <c r="U17" s="637"/>
      <c r="V17" s="637"/>
      <c r="W17" s="637"/>
      <c r="X17" s="637"/>
      <c r="Y17" s="638"/>
      <c r="Z17" s="639">
        <v>0.4</v>
      </c>
      <c r="AA17" s="639"/>
      <c r="AB17" s="639"/>
      <c r="AC17" s="639"/>
      <c r="AD17" s="640">
        <v>76179</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1746617</v>
      </c>
      <c r="CS17" s="637"/>
      <c r="CT17" s="637"/>
      <c r="CU17" s="637"/>
      <c r="CV17" s="637"/>
      <c r="CW17" s="637"/>
      <c r="CX17" s="637"/>
      <c r="CY17" s="638"/>
      <c r="CZ17" s="639">
        <v>9.4</v>
      </c>
      <c r="DA17" s="639"/>
      <c r="DB17" s="639"/>
      <c r="DC17" s="639"/>
      <c r="DD17" s="645" t="s">
        <v>121</v>
      </c>
      <c r="DE17" s="637"/>
      <c r="DF17" s="637"/>
      <c r="DG17" s="637"/>
      <c r="DH17" s="637"/>
      <c r="DI17" s="637"/>
      <c r="DJ17" s="637"/>
      <c r="DK17" s="637"/>
      <c r="DL17" s="637"/>
      <c r="DM17" s="637"/>
      <c r="DN17" s="637"/>
      <c r="DO17" s="637"/>
      <c r="DP17" s="638"/>
      <c r="DQ17" s="645">
        <v>1746617</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50700</v>
      </c>
      <c r="S18" s="637"/>
      <c r="T18" s="637"/>
      <c r="U18" s="637"/>
      <c r="V18" s="637"/>
      <c r="W18" s="637"/>
      <c r="X18" s="637"/>
      <c r="Y18" s="638"/>
      <c r="Z18" s="639">
        <v>0.3</v>
      </c>
      <c r="AA18" s="639"/>
      <c r="AB18" s="639"/>
      <c r="AC18" s="639"/>
      <c r="AD18" s="640">
        <v>50700</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41875</v>
      </c>
      <c r="S19" s="637"/>
      <c r="T19" s="637"/>
      <c r="U19" s="637"/>
      <c r="V19" s="637"/>
      <c r="W19" s="637"/>
      <c r="X19" s="637"/>
      <c r="Y19" s="638"/>
      <c r="Z19" s="639">
        <v>0.2</v>
      </c>
      <c r="AA19" s="639"/>
      <c r="AB19" s="639"/>
      <c r="AC19" s="639"/>
      <c r="AD19" s="640">
        <v>41875</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240236</v>
      </c>
      <c r="BH19" s="637"/>
      <c r="BI19" s="637"/>
      <c r="BJ19" s="637"/>
      <c r="BK19" s="637"/>
      <c r="BL19" s="637"/>
      <c r="BM19" s="637"/>
      <c r="BN19" s="638"/>
      <c r="BO19" s="639">
        <v>4.9000000000000004</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8825</v>
      </c>
      <c r="S20" s="637"/>
      <c r="T20" s="637"/>
      <c r="U20" s="637"/>
      <c r="V20" s="637"/>
      <c r="W20" s="637"/>
      <c r="X20" s="637"/>
      <c r="Y20" s="638"/>
      <c r="Z20" s="639">
        <v>0</v>
      </c>
      <c r="AA20" s="639"/>
      <c r="AB20" s="639"/>
      <c r="AC20" s="639"/>
      <c r="AD20" s="640">
        <v>8825</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240236</v>
      </c>
      <c r="BH20" s="637"/>
      <c r="BI20" s="637"/>
      <c r="BJ20" s="637"/>
      <c r="BK20" s="637"/>
      <c r="BL20" s="637"/>
      <c r="BM20" s="637"/>
      <c r="BN20" s="638"/>
      <c r="BO20" s="639">
        <v>4.9000000000000004</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18548242</v>
      </c>
      <c r="CS20" s="637"/>
      <c r="CT20" s="637"/>
      <c r="CU20" s="637"/>
      <c r="CV20" s="637"/>
      <c r="CW20" s="637"/>
      <c r="CX20" s="637"/>
      <c r="CY20" s="638"/>
      <c r="CZ20" s="639">
        <v>100</v>
      </c>
      <c r="DA20" s="639"/>
      <c r="DB20" s="639"/>
      <c r="DC20" s="639"/>
      <c r="DD20" s="645">
        <v>2042245</v>
      </c>
      <c r="DE20" s="637"/>
      <c r="DF20" s="637"/>
      <c r="DG20" s="637"/>
      <c r="DH20" s="637"/>
      <c r="DI20" s="637"/>
      <c r="DJ20" s="637"/>
      <c r="DK20" s="637"/>
      <c r="DL20" s="637"/>
      <c r="DM20" s="637"/>
      <c r="DN20" s="637"/>
      <c r="DO20" s="637"/>
      <c r="DP20" s="638"/>
      <c r="DQ20" s="645">
        <v>12780015</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4813824</v>
      </c>
      <c r="S21" s="637"/>
      <c r="T21" s="637"/>
      <c r="U21" s="637"/>
      <c r="V21" s="637"/>
      <c r="W21" s="637"/>
      <c r="X21" s="637"/>
      <c r="Y21" s="638"/>
      <c r="Z21" s="639">
        <v>25.1</v>
      </c>
      <c r="AA21" s="639"/>
      <c r="AB21" s="639"/>
      <c r="AC21" s="639"/>
      <c r="AD21" s="640">
        <v>4234669</v>
      </c>
      <c r="AE21" s="640"/>
      <c r="AF21" s="640"/>
      <c r="AG21" s="640"/>
      <c r="AH21" s="640"/>
      <c r="AI21" s="640"/>
      <c r="AJ21" s="640"/>
      <c r="AK21" s="640"/>
      <c r="AL21" s="641">
        <v>41.3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4234669</v>
      </c>
      <c r="S22" s="637"/>
      <c r="T22" s="637"/>
      <c r="U22" s="637"/>
      <c r="V22" s="637"/>
      <c r="W22" s="637"/>
      <c r="X22" s="637"/>
      <c r="Y22" s="638"/>
      <c r="Z22" s="639">
        <v>22.1</v>
      </c>
      <c r="AA22" s="639"/>
      <c r="AB22" s="639"/>
      <c r="AC22" s="639"/>
      <c r="AD22" s="640">
        <v>4234669</v>
      </c>
      <c r="AE22" s="640"/>
      <c r="AF22" s="640"/>
      <c r="AG22" s="640"/>
      <c r="AH22" s="640"/>
      <c r="AI22" s="640"/>
      <c r="AJ22" s="640"/>
      <c r="AK22" s="640"/>
      <c r="AL22" s="641">
        <v>41.3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579134</v>
      </c>
      <c r="S23" s="637"/>
      <c r="T23" s="637"/>
      <c r="U23" s="637"/>
      <c r="V23" s="637"/>
      <c r="W23" s="637"/>
      <c r="X23" s="637"/>
      <c r="Y23" s="638"/>
      <c r="Z23" s="639">
        <v>3</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240236</v>
      </c>
      <c r="BH23" s="637"/>
      <c r="BI23" s="637"/>
      <c r="BJ23" s="637"/>
      <c r="BK23" s="637"/>
      <c r="BL23" s="637"/>
      <c r="BM23" s="637"/>
      <c r="BN23" s="638"/>
      <c r="BO23" s="639">
        <v>4.9000000000000004</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21</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7561346</v>
      </c>
      <c r="CS24" s="626"/>
      <c r="CT24" s="626"/>
      <c r="CU24" s="626"/>
      <c r="CV24" s="626"/>
      <c r="CW24" s="626"/>
      <c r="CX24" s="626"/>
      <c r="CY24" s="627"/>
      <c r="CZ24" s="630">
        <v>40.799999999999997</v>
      </c>
      <c r="DA24" s="631"/>
      <c r="DB24" s="631"/>
      <c r="DC24" s="647"/>
      <c r="DD24" s="666">
        <v>5396539</v>
      </c>
      <c r="DE24" s="626"/>
      <c r="DF24" s="626"/>
      <c r="DG24" s="626"/>
      <c r="DH24" s="626"/>
      <c r="DI24" s="626"/>
      <c r="DJ24" s="626"/>
      <c r="DK24" s="627"/>
      <c r="DL24" s="666">
        <v>5308661</v>
      </c>
      <c r="DM24" s="626"/>
      <c r="DN24" s="626"/>
      <c r="DO24" s="626"/>
      <c r="DP24" s="626"/>
      <c r="DQ24" s="626"/>
      <c r="DR24" s="626"/>
      <c r="DS24" s="626"/>
      <c r="DT24" s="626"/>
      <c r="DU24" s="626"/>
      <c r="DV24" s="627"/>
      <c r="DW24" s="630">
        <v>51.3</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10991336</v>
      </c>
      <c r="S25" s="637"/>
      <c r="T25" s="637"/>
      <c r="U25" s="637"/>
      <c r="V25" s="637"/>
      <c r="W25" s="637"/>
      <c r="X25" s="637"/>
      <c r="Y25" s="638"/>
      <c r="Z25" s="639">
        <v>57.3</v>
      </c>
      <c r="AA25" s="639"/>
      <c r="AB25" s="639"/>
      <c r="AC25" s="639"/>
      <c r="AD25" s="640">
        <v>10171944</v>
      </c>
      <c r="AE25" s="640"/>
      <c r="AF25" s="640"/>
      <c r="AG25" s="640"/>
      <c r="AH25" s="640"/>
      <c r="AI25" s="640"/>
      <c r="AJ25" s="640"/>
      <c r="AK25" s="640"/>
      <c r="AL25" s="641">
        <v>99.2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3037042</v>
      </c>
      <c r="CS25" s="669"/>
      <c r="CT25" s="669"/>
      <c r="CU25" s="669"/>
      <c r="CV25" s="669"/>
      <c r="CW25" s="669"/>
      <c r="CX25" s="669"/>
      <c r="CY25" s="670"/>
      <c r="CZ25" s="641">
        <v>16.399999999999999</v>
      </c>
      <c r="DA25" s="667"/>
      <c r="DB25" s="667"/>
      <c r="DC25" s="671"/>
      <c r="DD25" s="645">
        <v>2790133</v>
      </c>
      <c r="DE25" s="669"/>
      <c r="DF25" s="669"/>
      <c r="DG25" s="669"/>
      <c r="DH25" s="669"/>
      <c r="DI25" s="669"/>
      <c r="DJ25" s="669"/>
      <c r="DK25" s="670"/>
      <c r="DL25" s="645">
        <v>2733537</v>
      </c>
      <c r="DM25" s="669"/>
      <c r="DN25" s="669"/>
      <c r="DO25" s="669"/>
      <c r="DP25" s="669"/>
      <c r="DQ25" s="669"/>
      <c r="DR25" s="669"/>
      <c r="DS25" s="669"/>
      <c r="DT25" s="669"/>
      <c r="DU25" s="669"/>
      <c r="DV25" s="670"/>
      <c r="DW25" s="641">
        <v>26.4</v>
      </c>
      <c r="DX25" s="667"/>
      <c r="DY25" s="667"/>
      <c r="DZ25" s="667"/>
      <c r="EA25" s="667"/>
      <c r="EB25" s="667"/>
      <c r="EC25" s="668"/>
    </row>
    <row r="26" spans="2:133" ht="11.25" customHeight="1" x14ac:dyDescent="0.25">
      <c r="B26" s="633" t="s">
        <v>283</v>
      </c>
      <c r="C26" s="634"/>
      <c r="D26" s="634"/>
      <c r="E26" s="634"/>
      <c r="F26" s="634"/>
      <c r="G26" s="634"/>
      <c r="H26" s="634"/>
      <c r="I26" s="634"/>
      <c r="J26" s="634"/>
      <c r="K26" s="634"/>
      <c r="L26" s="634"/>
      <c r="M26" s="634"/>
      <c r="N26" s="634"/>
      <c r="O26" s="634"/>
      <c r="P26" s="634"/>
      <c r="Q26" s="635"/>
      <c r="R26" s="636">
        <v>3077</v>
      </c>
      <c r="S26" s="637"/>
      <c r="T26" s="637"/>
      <c r="U26" s="637"/>
      <c r="V26" s="637"/>
      <c r="W26" s="637"/>
      <c r="X26" s="637"/>
      <c r="Y26" s="638"/>
      <c r="Z26" s="639">
        <v>0</v>
      </c>
      <c r="AA26" s="639"/>
      <c r="AB26" s="639"/>
      <c r="AC26" s="639"/>
      <c r="AD26" s="640">
        <v>3077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1772049</v>
      </c>
      <c r="CS26" s="637"/>
      <c r="CT26" s="637"/>
      <c r="CU26" s="637"/>
      <c r="CV26" s="637"/>
      <c r="CW26" s="637"/>
      <c r="CX26" s="637"/>
      <c r="CY26" s="638"/>
      <c r="CZ26" s="641">
        <v>9.6</v>
      </c>
      <c r="DA26" s="667"/>
      <c r="DB26" s="667"/>
      <c r="DC26" s="671"/>
      <c r="DD26" s="645">
        <v>1621234</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7"/>
      <c r="DY26" s="667"/>
      <c r="DZ26" s="667"/>
      <c r="EA26" s="667"/>
      <c r="EB26" s="667"/>
      <c r="EC26" s="668"/>
    </row>
    <row r="27" spans="2:133" ht="11.25" customHeight="1" x14ac:dyDescent="0.25">
      <c r="B27" s="633" t="s">
        <v>286</v>
      </c>
      <c r="C27" s="634"/>
      <c r="D27" s="634"/>
      <c r="E27" s="634"/>
      <c r="F27" s="634"/>
      <c r="G27" s="634"/>
      <c r="H27" s="634"/>
      <c r="I27" s="634"/>
      <c r="J27" s="634"/>
      <c r="K27" s="634"/>
      <c r="L27" s="634"/>
      <c r="M27" s="634"/>
      <c r="N27" s="634"/>
      <c r="O27" s="634"/>
      <c r="P27" s="634"/>
      <c r="Q27" s="635"/>
      <c r="R27" s="636">
        <v>77197</v>
      </c>
      <c r="S27" s="637"/>
      <c r="T27" s="637"/>
      <c r="U27" s="637"/>
      <c r="V27" s="637"/>
      <c r="W27" s="637"/>
      <c r="X27" s="637"/>
      <c r="Y27" s="638"/>
      <c r="Z27" s="639">
        <v>0.4</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4868896</v>
      </c>
      <c r="BH27" s="637"/>
      <c r="BI27" s="637"/>
      <c r="BJ27" s="637"/>
      <c r="BK27" s="637"/>
      <c r="BL27" s="637"/>
      <c r="BM27" s="637"/>
      <c r="BN27" s="638"/>
      <c r="BO27" s="639">
        <v>100</v>
      </c>
      <c r="BP27" s="639"/>
      <c r="BQ27" s="639"/>
      <c r="BR27" s="639"/>
      <c r="BS27" s="640">
        <v>62586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2777687</v>
      </c>
      <c r="CS27" s="669"/>
      <c r="CT27" s="669"/>
      <c r="CU27" s="669"/>
      <c r="CV27" s="669"/>
      <c r="CW27" s="669"/>
      <c r="CX27" s="669"/>
      <c r="CY27" s="670"/>
      <c r="CZ27" s="641">
        <v>15</v>
      </c>
      <c r="DA27" s="667"/>
      <c r="DB27" s="667"/>
      <c r="DC27" s="671"/>
      <c r="DD27" s="645">
        <v>859789</v>
      </c>
      <c r="DE27" s="669"/>
      <c r="DF27" s="669"/>
      <c r="DG27" s="669"/>
      <c r="DH27" s="669"/>
      <c r="DI27" s="669"/>
      <c r="DJ27" s="669"/>
      <c r="DK27" s="670"/>
      <c r="DL27" s="645">
        <v>828507</v>
      </c>
      <c r="DM27" s="669"/>
      <c r="DN27" s="669"/>
      <c r="DO27" s="669"/>
      <c r="DP27" s="669"/>
      <c r="DQ27" s="669"/>
      <c r="DR27" s="669"/>
      <c r="DS27" s="669"/>
      <c r="DT27" s="669"/>
      <c r="DU27" s="669"/>
      <c r="DV27" s="670"/>
      <c r="DW27" s="641">
        <v>8</v>
      </c>
      <c r="DX27" s="667"/>
      <c r="DY27" s="667"/>
      <c r="DZ27" s="667"/>
      <c r="EA27" s="667"/>
      <c r="EB27" s="667"/>
      <c r="EC27" s="668"/>
    </row>
    <row r="28" spans="2:133" ht="11.25" customHeight="1" x14ac:dyDescent="0.25">
      <c r="B28" s="633" t="s">
        <v>289</v>
      </c>
      <c r="C28" s="634"/>
      <c r="D28" s="634"/>
      <c r="E28" s="634"/>
      <c r="F28" s="634"/>
      <c r="G28" s="634"/>
      <c r="H28" s="634"/>
      <c r="I28" s="634"/>
      <c r="J28" s="634"/>
      <c r="K28" s="634"/>
      <c r="L28" s="634"/>
      <c r="M28" s="634"/>
      <c r="N28" s="634"/>
      <c r="O28" s="634"/>
      <c r="P28" s="634"/>
      <c r="Q28" s="635"/>
      <c r="R28" s="636">
        <v>87384</v>
      </c>
      <c r="S28" s="637"/>
      <c r="T28" s="637"/>
      <c r="U28" s="637"/>
      <c r="V28" s="637"/>
      <c r="W28" s="637"/>
      <c r="X28" s="637"/>
      <c r="Y28" s="638"/>
      <c r="Z28" s="639">
        <v>0.5</v>
      </c>
      <c r="AA28" s="639"/>
      <c r="AB28" s="639"/>
      <c r="AC28" s="639"/>
      <c r="AD28" s="640">
        <v>25322</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1746617</v>
      </c>
      <c r="CS28" s="637"/>
      <c r="CT28" s="637"/>
      <c r="CU28" s="637"/>
      <c r="CV28" s="637"/>
      <c r="CW28" s="637"/>
      <c r="CX28" s="637"/>
      <c r="CY28" s="638"/>
      <c r="CZ28" s="641">
        <v>9.4</v>
      </c>
      <c r="DA28" s="667"/>
      <c r="DB28" s="667"/>
      <c r="DC28" s="671"/>
      <c r="DD28" s="645">
        <v>1746617</v>
      </c>
      <c r="DE28" s="637"/>
      <c r="DF28" s="637"/>
      <c r="DG28" s="637"/>
      <c r="DH28" s="637"/>
      <c r="DI28" s="637"/>
      <c r="DJ28" s="637"/>
      <c r="DK28" s="638"/>
      <c r="DL28" s="645">
        <v>1746617</v>
      </c>
      <c r="DM28" s="637"/>
      <c r="DN28" s="637"/>
      <c r="DO28" s="637"/>
      <c r="DP28" s="637"/>
      <c r="DQ28" s="637"/>
      <c r="DR28" s="637"/>
      <c r="DS28" s="637"/>
      <c r="DT28" s="637"/>
      <c r="DU28" s="637"/>
      <c r="DV28" s="638"/>
      <c r="DW28" s="641">
        <v>16.899999999999999</v>
      </c>
      <c r="DX28" s="667"/>
      <c r="DY28" s="667"/>
      <c r="DZ28" s="667"/>
      <c r="EA28" s="667"/>
      <c r="EB28" s="667"/>
      <c r="EC28" s="668"/>
    </row>
    <row r="29" spans="2:133" ht="11.25" customHeight="1" x14ac:dyDescent="0.25">
      <c r="B29" s="633" t="s">
        <v>291</v>
      </c>
      <c r="C29" s="634"/>
      <c r="D29" s="634"/>
      <c r="E29" s="634"/>
      <c r="F29" s="634"/>
      <c r="G29" s="634"/>
      <c r="H29" s="634"/>
      <c r="I29" s="634"/>
      <c r="J29" s="634"/>
      <c r="K29" s="634"/>
      <c r="L29" s="634"/>
      <c r="M29" s="634"/>
      <c r="N29" s="634"/>
      <c r="O29" s="634"/>
      <c r="P29" s="634"/>
      <c r="Q29" s="635"/>
      <c r="R29" s="636">
        <v>121416</v>
      </c>
      <c r="S29" s="637"/>
      <c r="T29" s="637"/>
      <c r="U29" s="637"/>
      <c r="V29" s="637"/>
      <c r="W29" s="637"/>
      <c r="X29" s="637"/>
      <c r="Y29" s="638"/>
      <c r="Z29" s="639">
        <v>0.6</v>
      </c>
      <c r="AA29" s="639"/>
      <c r="AB29" s="639"/>
      <c r="AC29" s="639"/>
      <c r="AD29" s="640">
        <v>244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1746617</v>
      </c>
      <c r="CS29" s="669"/>
      <c r="CT29" s="669"/>
      <c r="CU29" s="669"/>
      <c r="CV29" s="669"/>
      <c r="CW29" s="669"/>
      <c r="CX29" s="669"/>
      <c r="CY29" s="670"/>
      <c r="CZ29" s="641">
        <v>9.4</v>
      </c>
      <c r="DA29" s="667"/>
      <c r="DB29" s="667"/>
      <c r="DC29" s="671"/>
      <c r="DD29" s="645">
        <v>1746617</v>
      </c>
      <c r="DE29" s="669"/>
      <c r="DF29" s="669"/>
      <c r="DG29" s="669"/>
      <c r="DH29" s="669"/>
      <c r="DI29" s="669"/>
      <c r="DJ29" s="669"/>
      <c r="DK29" s="670"/>
      <c r="DL29" s="645">
        <v>1746617</v>
      </c>
      <c r="DM29" s="669"/>
      <c r="DN29" s="669"/>
      <c r="DO29" s="669"/>
      <c r="DP29" s="669"/>
      <c r="DQ29" s="669"/>
      <c r="DR29" s="669"/>
      <c r="DS29" s="669"/>
      <c r="DT29" s="669"/>
      <c r="DU29" s="669"/>
      <c r="DV29" s="670"/>
      <c r="DW29" s="641">
        <v>16.899999999999999</v>
      </c>
      <c r="DX29" s="667"/>
      <c r="DY29" s="667"/>
      <c r="DZ29" s="667"/>
      <c r="EA29" s="667"/>
      <c r="EB29" s="667"/>
      <c r="EC29" s="668"/>
    </row>
    <row r="30" spans="2:133" ht="11.25" customHeight="1" x14ac:dyDescent="0.25">
      <c r="B30" s="633" t="s">
        <v>293</v>
      </c>
      <c r="C30" s="634"/>
      <c r="D30" s="634"/>
      <c r="E30" s="634"/>
      <c r="F30" s="634"/>
      <c r="G30" s="634"/>
      <c r="H30" s="634"/>
      <c r="I30" s="634"/>
      <c r="J30" s="634"/>
      <c r="K30" s="634"/>
      <c r="L30" s="634"/>
      <c r="M30" s="634"/>
      <c r="N30" s="634"/>
      <c r="O30" s="634"/>
      <c r="P30" s="634"/>
      <c r="Q30" s="635"/>
      <c r="R30" s="636">
        <v>3799034</v>
      </c>
      <c r="S30" s="637"/>
      <c r="T30" s="637"/>
      <c r="U30" s="637"/>
      <c r="V30" s="637"/>
      <c r="W30" s="637"/>
      <c r="X30" s="637"/>
      <c r="Y30" s="638"/>
      <c r="Z30" s="639">
        <v>19.8</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1683854</v>
      </c>
      <c r="CS30" s="637"/>
      <c r="CT30" s="637"/>
      <c r="CU30" s="637"/>
      <c r="CV30" s="637"/>
      <c r="CW30" s="637"/>
      <c r="CX30" s="637"/>
      <c r="CY30" s="638"/>
      <c r="CZ30" s="641">
        <v>9.1</v>
      </c>
      <c r="DA30" s="667"/>
      <c r="DB30" s="667"/>
      <c r="DC30" s="671"/>
      <c r="DD30" s="645">
        <v>1683854</v>
      </c>
      <c r="DE30" s="637"/>
      <c r="DF30" s="637"/>
      <c r="DG30" s="637"/>
      <c r="DH30" s="637"/>
      <c r="DI30" s="637"/>
      <c r="DJ30" s="637"/>
      <c r="DK30" s="638"/>
      <c r="DL30" s="645">
        <v>1683854</v>
      </c>
      <c r="DM30" s="637"/>
      <c r="DN30" s="637"/>
      <c r="DO30" s="637"/>
      <c r="DP30" s="637"/>
      <c r="DQ30" s="637"/>
      <c r="DR30" s="637"/>
      <c r="DS30" s="637"/>
      <c r="DT30" s="637"/>
      <c r="DU30" s="637"/>
      <c r="DV30" s="638"/>
      <c r="DW30" s="641">
        <v>16.3</v>
      </c>
      <c r="DX30" s="667"/>
      <c r="DY30" s="667"/>
      <c r="DZ30" s="667"/>
      <c r="EA30" s="667"/>
      <c r="EB30" s="667"/>
      <c r="EC30" s="668"/>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98.5</v>
      </c>
      <c r="BN31" s="680"/>
      <c r="BO31" s="680"/>
      <c r="BP31" s="680"/>
      <c r="BQ31" s="681"/>
      <c r="BR31" s="692">
        <v>99.4</v>
      </c>
      <c r="BS31" s="680"/>
      <c r="BT31" s="680"/>
      <c r="BU31" s="680"/>
      <c r="BV31" s="680"/>
      <c r="BW31" s="680"/>
      <c r="BX31" s="631">
        <v>98.6</v>
      </c>
      <c r="BY31" s="680"/>
      <c r="BZ31" s="680"/>
      <c r="CA31" s="680"/>
      <c r="CB31" s="681"/>
      <c r="CD31" s="674"/>
      <c r="CE31" s="675"/>
      <c r="CF31" s="633" t="s">
        <v>300</v>
      </c>
      <c r="CG31" s="634"/>
      <c r="CH31" s="634"/>
      <c r="CI31" s="634"/>
      <c r="CJ31" s="634"/>
      <c r="CK31" s="634"/>
      <c r="CL31" s="634"/>
      <c r="CM31" s="634"/>
      <c r="CN31" s="634"/>
      <c r="CO31" s="634"/>
      <c r="CP31" s="634"/>
      <c r="CQ31" s="635"/>
      <c r="CR31" s="636">
        <v>62763</v>
      </c>
      <c r="CS31" s="669"/>
      <c r="CT31" s="669"/>
      <c r="CU31" s="669"/>
      <c r="CV31" s="669"/>
      <c r="CW31" s="669"/>
      <c r="CX31" s="669"/>
      <c r="CY31" s="670"/>
      <c r="CZ31" s="641">
        <v>0.3</v>
      </c>
      <c r="DA31" s="667"/>
      <c r="DB31" s="667"/>
      <c r="DC31" s="671"/>
      <c r="DD31" s="645">
        <v>62763</v>
      </c>
      <c r="DE31" s="669"/>
      <c r="DF31" s="669"/>
      <c r="DG31" s="669"/>
      <c r="DH31" s="669"/>
      <c r="DI31" s="669"/>
      <c r="DJ31" s="669"/>
      <c r="DK31" s="670"/>
      <c r="DL31" s="645">
        <v>62763</v>
      </c>
      <c r="DM31" s="669"/>
      <c r="DN31" s="669"/>
      <c r="DO31" s="669"/>
      <c r="DP31" s="669"/>
      <c r="DQ31" s="669"/>
      <c r="DR31" s="669"/>
      <c r="DS31" s="669"/>
      <c r="DT31" s="669"/>
      <c r="DU31" s="669"/>
      <c r="DV31" s="670"/>
      <c r="DW31" s="641">
        <v>0.6</v>
      </c>
      <c r="DX31" s="667"/>
      <c r="DY31" s="667"/>
      <c r="DZ31" s="667"/>
      <c r="EA31" s="667"/>
      <c r="EB31" s="667"/>
      <c r="EC31" s="668"/>
    </row>
    <row r="32" spans="2:133" ht="11.25" customHeight="1" x14ac:dyDescent="0.25">
      <c r="B32" s="633" t="s">
        <v>301</v>
      </c>
      <c r="C32" s="634"/>
      <c r="D32" s="634"/>
      <c r="E32" s="634"/>
      <c r="F32" s="634"/>
      <c r="G32" s="634"/>
      <c r="H32" s="634"/>
      <c r="I32" s="634"/>
      <c r="J32" s="634"/>
      <c r="K32" s="634"/>
      <c r="L32" s="634"/>
      <c r="M32" s="634"/>
      <c r="N32" s="634"/>
      <c r="O32" s="634"/>
      <c r="P32" s="634"/>
      <c r="Q32" s="635"/>
      <c r="R32" s="636">
        <v>1333165</v>
      </c>
      <c r="S32" s="637"/>
      <c r="T32" s="637"/>
      <c r="U32" s="637"/>
      <c r="V32" s="637"/>
      <c r="W32" s="637"/>
      <c r="X32" s="637"/>
      <c r="Y32" s="638"/>
      <c r="Z32" s="639">
        <v>7</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9"/>
      <c r="BI32" s="669"/>
      <c r="BJ32" s="669"/>
      <c r="BK32" s="669"/>
      <c r="BL32" s="669"/>
      <c r="BM32" s="642">
        <v>98.9</v>
      </c>
      <c r="BN32" s="669"/>
      <c r="BO32" s="669"/>
      <c r="BP32" s="669"/>
      <c r="BQ32" s="691"/>
      <c r="BR32" s="693">
        <v>99.5</v>
      </c>
      <c r="BS32" s="669"/>
      <c r="BT32" s="669"/>
      <c r="BU32" s="669"/>
      <c r="BV32" s="669"/>
      <c r="BW32" s="669"/>
      <c r="BX32" s="642">
        <v>99</v>
      </c>
      <c r="BY32" s="669"/>
      <c r="BZ32" s="669"/>
      <c r="CA32" s="669"/>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7"/>
      <c r="DB32" s="667"/>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7"/>
      <c r="DY32" s="667"/>
      <c r="DZ32" s="667"/>
      <c r="EA32" s="667"/>
      <c r="EB32" s="667"/>
      <c r="EC32" s="668"/>
    </row>
    <row r="33" spans="2:133" ht="11.25" customHeight="1" x14ac:dyDescent="0.25">
      <c r="B33" s="633" t="s">
        <v>305</v>
      </c>
      <c r="C33" s="634"/>
      <c r="D33" s="634"/>
      <c r="E33" s="634"/>
      <c r="F33" s="634"/>
      <c r="G33" s="634"/>
      <c r="H33" s="634"/>
      <c r="I33" s="634"/>
      <c r="J33" s="634"/>
      <c r="K33" s="634"/>
      <c r="L33" s="634"/>
      <c r="M33" s="634"/>
      <c r="N33" s="634"/>
      <c r="O33" s="634"/>
      <c r="P33" s="634"/>
      <c r="Q33" s="635"/>
      <c r="R33" s="636">
        <v>69382</v>
      </c>
      <c r="S33" s="637"/>
      <c r="T33" s="637"/>
      <c r="U33" s="637"/>
      <c r="V33" s="637"/>
      <c r="W33" s="637"/>
      <c r="X33" s="637"/>
      <c r="Y33" s="638"/>
      <c r="Z33" s="639">
        <v>0.4</v>
      </c>
      <c r="AA33" s="639"/>
      <c r="AB33" s="639"/>
      <c r="AC33" s="639"/>
      <c r="AD33" s="640">
        <v>35315</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98</v>
      </c>
      <c r="BN33" s="695"/>
      <c r="BO33" s="695"/>
      <c r="BP33" s="695"/>
      <c r="BQ33" s="697"/>
      <c r="BR33" s="694">
        <v>99.3</v>
      </c>
      <c r="BS33" s="695"/>
      <c r="BT33" s="695"/>
      <c r="BU33" s="695"/>
      <c r="BV33" s="695"/>
      <c r="BW33" s="695"/>
      <c r="BX33" s="696">
        <v>98.2</v>
      </c>
      <c r="BY33" s="695"/>
      <c r="BZ33" s="695"/>
      <c r="CA33" s="695"/>
      <c r="CB33" s="697"/>
      <c r="CD33" s="633" t="s">
        <v>307</v>
      </c>
      <c r="CE33" s="634"/>
      <c r="CF33" s="634"/>
      <c r="CG33" s="634"/>
      <c r="CH33" s="634"/>
      <c r="CI33" s="634"/>
      <c r="CJ33" s="634"/>
      <c r="CK33" s="634"/>
      <c r="CL33" s="634"/>
      <c r="CM33" s="634"/>
      <c r="CN33" s="634"/>
      <c r="CO33" s="634"/>
      <c r="CP33" s="634"/>
      <c r="CQ33" s="635"/>
      <c r="CR33" s="636">
        <v>8931055</v>
      </c>
      <c r="CS33" s="669"/>
      <c r="CT33" s="669"/>
      <c r="CU33" s="669"/>
      <c r="CV33" s="669"/>
      <c r="CW33" s="669"/>
      <c r="CX33" s="669"/>
      <c r="CY33" s="670"/>
      <c r="CZ33" s="641">
        <v>48.2</v>
      </c>
      <c r="DA33" s="667"/>
      <c r="DB33" s="667"/>
      <c r="DC33" s="671"/>
      <c r="DD33" s="645">
        <v>6813075</v>
      </c>
      <c r="DE33" s="669"/>
      <c r="DF33" s="669"/>
      <c r="DG33" s="669"/>
      <c r="DH33" s="669"/>
      <c r="DI33" s="669"/>
      <c r="DJ33" s="669"/>
      <c r="DK33" s="670"/>
      <c r="DL33" s="645">
        <v>4499812</v>
      </c>
      <c r="DM33" s="669"/>
      <c r="DN33" s="669"/>
      <c r="DO33" s="669"/>
      <c r="DP33" s="669"/>
      <c r="DQ33" s="669"/>
      <c r="DR33" s="669"/>
      <c r="DS33" s="669"/>
      <c r="DT33" s="669"/>
      <c r="DU33" s="669"/>
      <c r="DV33" s="670"/>
      <c r="DW33" s="641">
        <v>43.5</v>
      </c>
      <c r="DX33" s="667"/>
      <c r="DY33" s="667"/>
      <c r="DZ33" s="667"/>
      <c r="EA33" s="667"/>
      <c r="EB33" s="667"/>
      <c r="EC33" s="668"/>
    </row>
    <row r="34" spans="2:133" ht="11.25" customHeight="1" x14ac:dyDescent="0.25">
      <c r="B34" s="633" t="s">
        <v>308</v>
      </c>
      <c r="C34" s="634"/>
      <c r="D34" s="634"/>
      <c r="E34" s="634"/>
      <c r="F34" s="634"/>
      <c r="G34" s="634"/>
      <c r="H34" s="634"/>
      <c r="I34" s="634"/>
      <c r="J34" s="634"/>
      <c r="K34" s="634"/>
      <c r="L34" s="634"/>
      <c r="M34" s="634"/>
      <c r="N34" s="634"/>
      <c r="O34" s="634"/>
      <c r="P34" s="634"/>
      <c r="Q34" s="635"/>
      <c r="R34" s="636">
        <v>76194</v>
      </c>
      <c r="S34" s="637"/>
      <c r="T34" s="637"/>
      <c r="U34" s="637"/>
      <c r="V34" s="637"/>
      <c r="W34" s="637"/>
      <c r="X34" s="637"/>
      <c r="Y34" s="638"/>
      <c r="Z34" s="639">
        <v>0.4</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3180637</v>
      </c>
      <c r="CS34" s="637"/>
      <c r="CT34" s="637"/>
      <c r="CU34" s="637"/>
      <c r="CV34" s="637"/>
      <c r="CW34" s="637"/>
      <c r="CX34" s="637"/>
      <c r="CY34" s="638"/>
      <c r="CZ34" s="641">
        <v>17.100000000000001</v>
      </c>
      <c r="DA34" s="667"/>
      <c r="DB34" s="667"/>
      <c r="DC34" s="671"/>
      <c r="DD34" s="645">
        <v>2411717</v>
      </c>
      <c r="DE34" s="637"/>
      <c r="DF34" s="637"/>
      <c r="DG34" s="637"/>
      <c r="DH34" s="637"/>
      <c r="DI34" s="637"/>
      <c r="DJ34" s="637"/>
      <c r="DK34" s="638"/>
      <c r="DL34" s="645">
        <v>1883345</v>
      </c>
      <c r="DM34" s="637"/>
      <c r="DN34" s="637"/>
      <c r="DO34" s="637"/>
      <c r="DP34" s="637"/>
      <c r="DQ34" s="637"/>
      <c r="DR34" s="637"/>
      <c r="DS34" s="637"/>
      <c r="DT34" s="637"/>
      <c r="DU34" s="637"/>
      <c r="DV34" s="638"/>
      <c r="DW34" s="641">
        <v>18.2</v>
      </c>
      <c r="DX34" s="667"/>
      <c r="DY34" s="667"/>
      <c r="DZ34" s="667"/>
      <c r="EA34" s="667"/>
      <c r="EB34" s="667"/>
      <c r="EC34" s="668"/>
    </row>
    <row r="35" spans="2:133" ht="11.25" customHeight="1" x14ac:dyDescent="0.25">
      <c r="B35" s="633" t="s">
        <v>310</v>
      </c>
      <c r="C35" s="634"/>
      <c r="D35" s="634"/>
      <c r="E35" s="634"/>
      <c r="F35" s="634"/>
      <c r="G35" s="634"/>
      <c r="H35" s="634"/>
      <c r="I35" s="634"/>
      <c r="J35" s="634"/>
      <c r="K35" s="634"/>
      <c r="L35" s="634"/>
      <c r="M35" s="634"/>
      <c r="N35" s="634"/>
      <c r="O35" s="634"/>
      <c r="P35" s="634"/>
      <c r="Q35" s="635"/>
      <c r="R35" s="636">
        <v>736526</v>
      </c>
      <c r="S35" s="637"/>
      <c r="T35" s="637"/>
      <c r="U35" s="637"/>
      <c r="V35" s="637"/>
      <c r="W35" s="637"/>
      <c r="X35" s="637"/>
      <c r="Y35" s="638"/>
      <c r="Z35" s="639">
        <v>3.8</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215583</v>
      </c>
      <c r="CS35" s="669"/>
      <c r="CT35" s="669"/>
      <c r="CU35" s="669"/>
      <c r="CV35" s="669"/>
      <c r="CW35" s="669"/>
      <c r="CX35" s="669"/>
      <c r="CY35" s="670"/>
      <c r="CZ35" s="641">
        <v>1.2</v>
      </c>
      <c r="DA35" s="667"/>
      <c r="DB35" s="667"/>
      <c r="DC35" s="671"/>
      <c r="DD35" s="645">
        <v>133247</v>
      </c>
      <c r="DE35" s="669"/>
      <c r="DF35" s="669"/>
      <c r="DG35" s="669"/>
      <c r="DH35" s="669"/>
      <c r="DI35" s="669"/>
      <c r="DJ35" s="669"/>
      <c r="DK35" s="670"/>
      <c r="DL35" s="645">
        <v>105037</v>
      </c>
      <c r="DM35" s="669"/>
      <c r="DN35" s="669"/>
      <c r="DO35" s="669"/>
      <c r="DP35" s="669"/>
      <c r="DQ35" s="669"/>
      <c r="DR35" s="669"/>
      <c r="DS35" s="669"/>
      <c r="DT35" s="669"/>
      <c r="DU35" s="669"/>
      <c r="DV35" s="670"/>
      <c r="DW35" s="641">
        <v>1</v>
      </c>
      <c r="DX35" s="667"/>
      <c r="DY35" s="667"/>
      <c r="DZ35" s="667"/>
      <c r="EA35" s="667"/>
      <c r="EB35" s="667"/>
      <c r="EC35" s="668"/>
    </row>
    <row r="36" spans="2:133" ht="11.25" customHeight="1" x14ac:dyDescent="0.25">
      <c r="B36" s="633" t="s">
        <v>314</v>
      </c>
      <c r="C36" s="634"/>
      <c r="D36" s="634"/>
      <c r="E36" s="634"/>
      <c r="F36" s="634"/>
      <c r="G36" s="634"/>
      <c r="H36" s="634"/>
      <c r="I36" s="634"/>
      <c r="J36" s="634"/>
      <c r="K36" s="634"/>
      <c r="L36" s="634"/>
      <c r="M36" s="634"/>
      <c r="N36" s="634"/>
      <c r="O36" s="634"/>
      <c r="P36" s="634"/>
      <c r="Q36" s="635"/>
      <c r="R36" s="636">
        <v>799593</v>
      </c>
      <c r="S36" s="637"/>
      <c r="T36" s="637"/>
      <c r="U36" s="637"/>
      <c r="V36" s="637"/>
      <c r="W36" s="637"/>
      <c r="X36" s="637"/>
      <c r="Y36" s="638"/>
      <c r="Z36" s="639">
        <v>4.2</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2694796</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90013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3542086</v>
      </c>
      <c r="CS36" s="637"/>
      <c r="CT36" s="637"/>
      <c r="CU36" s="637"/>
      <c r="CV36" s="637"/>
      <c r="CW36" s="637"/>
      <c r="CX36" s="637"/>
      <c r="CY36" s="638"/>
      <c r="CZ36" s="641">
        <v>19.100000000000001</v>
      </c>
      <c r="DA36" s="667"/>
      <c r="DB36" s="667"/>
      <c r="DC36" s="671"/>
      <c r="DD36" s="645">
        <v>2569433</v>
      </c>
      <c r="DE36" s="637"/>
      <c r="DF36" s="637"/>
      <c r="DG36" s="637"/>
      <c r="DH36" s="637"/>
      <c r="DI36" s="637"/>
      <c r="DJ36" s="637"/>
      <c r="DK36" s="638"/>
      <c r="DL36" s="645">
        <v>1314623</v>
      </c>
      <c r="DM36" s="637"/>
      <c r="DN36" s="637"/>
      <c r="DO36" s="637"/>
      <c r="DP36" s="637"/>
      <c r="DQ36" s="637"/>
      <c r="DR36" s="637"/>
      <c r="DS36" s="637"/>
      <c r="DT36" s="637"/>
      <c r="DU36" s="637"/>
      <c r="DV36" s="638"/>
      <c r="DW36" s="641">
        <v>12.7</v>
      </c>
      <c r="DX36" s="667"/>
      <c r="DY36" s="667"/>
      <c r="DZ36" s="667"/>
      <c r="EA36" s="667"/>
      <c r="EB36" s="667"/>
      <c r="EC36" s="668"/>
    </row>
    <row r="37" spans="2:133" ht="11.25" customHeight="1" x14ac:dyDescent="0.25">
      <c r="B37" s="633" t="s">
        <v>318</v>
      </c>
      <c r="C37" s="634"/>
      <c r="D37" s="634"/>
      <c r="E37" s="634"/>
      <c r="F37" s="634"/>
      <c r="G37" s="634"/>
      <c r="H37" s="634"/>
      <c r="I37" s="634"/>
      <c r="J37" s="634"/>
      <c r="K37" s="634"/>
      <c r="L37" s="634"/>
      <c r="M37" s="634"/>
      <c r="N37" s="634"/>
      <c r="O37" s="634"/>
      <c r="P37" s="634"/>
      <c r="Q37" s="635"/>
      <c r="R37" s="636">
        <v>194333</v>
      </c>
      <c r="S37" s="637"/>
      <c r="T37" s="637"/>
      <c r="U37" s="637"/>
      <c r="V37" s="637"/>
      <c r="W37" s="637"/>
      <c r="X37" s="637"/>
      <c r="Y37" s="638"/>
      <c r="Z37" s="639">
        <v>1</v>
      </c>
      <c r="AA37" s="639"/>
      <c r="AB37" s="639"/>
      <c r="AC37" s="639"/>
      <c r="AD37" s="640">
        <v>17377</v>
      </c>
      <c r="AE37" s="640"/>
      <c r="AF37" s="640"/>
      <c r="AG37" s="640"/>
      <c r="AH37" s="640"/>
      <c r="AI37" s="640"/>
      <c r="AJ37" s="640"/>
      <c r="AK37" s="640"/>
      <c r="AL37" s="641">
        <v>0.2</v>
      </c>
      <c r="AM37" s="642"/>
      <c r="AN37" s="642"/>
      <c r="AO37" s="643"/>
      <c r="AQ37" s="699" t="s">
        <v>319</v>
      </c>
      <c r="AR37" s="700"/>
      <c r="AS37" s="700"/>
      <c r="AT37" s="700"/>
      <c r="AU37" s="700"/>
      <c r="AV37" s="700"/>
      <c r="AW37" s="700"/>
      <c r="AX37" s="700"/>
      <c r="AY37" s="701"/>
      <c r="AZ37" s="636">
        <v>802300</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39179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38701</v>
      </c>
      <c r="CS37" s="669"/>
      <c r="CT37" s="669"/>
      <c r="CU37" s="669"/>
      <c r="CV37" s="669"/>
      <c r="CW37" s="669"/>
      <c r="CX37" s="669"/>
      <c r="CY37" s="670"/>
      <c r="CZ37" s="641">
        <v>0.2</v>
      </c>
      <c r="DA37" s="667"/>
      <c r="DB37" s="667"/>
      <c r="DC37" s="671"/>
      <c r="DD37" s="645">
        <v>38701</v>
      </c>
      <c r="DE37" s="669"/>
      <c r="DF37" s="669"/>
      <c r="DG37" s="669"/>
      <c r="DH37" s="669"/>
      <c r="DI37" s="669"/>
      <c r="DJ37" s="669"/>
      <c r="DK37" s="670"/>
      <c r="DL37" s="645">
        <v>3691</v>
      </c>
      <c r="DM37" s="669"/>
      <c r="DN37" s="669"/>
      <c r="DO37" s="669"/>
      <c r="DP37" s="669"/>
      <c r="DQ37" s="669"/>
      <c r="DR37" s="669"/>
      <c r="DS37" s="669"/>
      <c r="DT37" s="669"/>
      <c r="DU37" s="669"/>
      <c r="DV37" s="670"/>
      <c r="DW37" s="641">
        <v>0</v>
      </c>
      <c r="DX37" s="667"/>
      <c r="DY37" s="667"/>
      <c r="DZ37" s="667"/>
      <c r="EA37" s="667"/>
      <c r="EB37" s="667"/>
      <c r="EC37" s="668"/>
    </row>
    <row r="38" spans="2:133" ht="11.25" customHeight="1" x14ac:dyDescent="0.25">
      <c r="B38" s="633" t="s">
        <v>322</v>
      </c>
      <c r="C38" s="634"/>
      <c r="D38" s="634"/>
      <c r="E38" s="634"/>
      <c r="F38" s="634"/>
      <c r="G38" s="634"/>
      <c r="H38" s="634"/>
      <c r="I38" s="634"/>
      <c r="J38" s="634"/>
      <c r="K38" s="634"/>
      <c r="L38" s="634"/>
      <c r="M38" s="634"/>
      <c r="N38" s="634"/>
      <c r="O38" s="634"/>
      <c r="P38" s="634"/>
      <c r="Q38" s="635"/>
      <c r="R38" s="636">
        <v>887557</v>
      </c>
      <c r="S38" s="637"/>
      <c r="T38" s="637"/>
      <c r="U38" s="637"/>
      <c r="V38" s="637"/>
      <c r="W38" s="637"/>
      <c r="X38" s="637"/>
      <c r="Y38" s="638"/>
      <c r="Z38" s="639">
        <v>4.5999999999999996</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376500</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4495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1515012</v>
      </c>
      <c r="CS38" s="637"/>
      <c r="CT38" s="637"/>
      <c r="CU38" s="637"/>
      <c r="CV38" s="637"/>
      <c r="CW38" s="637"/>
      <c r="CX38" s="637"/>
      <c r="CY38" s="638"/>
      <c r="CZ38" s="641">
        <v>8.1999999999999993</v>
      </c>
      <c r="DA38" s="667"/>
      <c r="DB38" s="667"/>
      <c r="DC38" s="671"/>
      <c r="DD38" s="645">
        <v>1255641</v>
      </c>
      <c r="DE38" s="637"/>
      <c r="DF38" s="637"/>
      <c r="DG38" s="637"/>
      <c r="DH38" s="637"/>
      <c r="DI38" s="637"/>
      <c r="DJ38" s="637"/>
      <c r="DK38" s="638"/>
      <c r="DL38" s="645">
        <v>1196807</v>
      </c>
      <c r="DM38" s="637"/>
      <c r="DN38" s="637"/>
      <c r="DO38" s="637"/>
      <c r="DP38" s="637"/>
      <c r="DQ38" s="637"/>
      <c r="DR38" s="637"/>
      <c r="DS38" s="637"/>
      <c r="DT38" s="637"/>
      <c r="DU38" s="637"/>
      <c r="DV38" s="638"/>
      <c r="DW38" s="641">
        <v>11.6</v>
      </c>
      <c r="DX38" s="667"/>
      <c r="DY38" s="667"/>
      <c r="DZ38" s="667"/>
      <c r="EA38" s="667"/>
      <c r="EB38" s="667"/>
      <c r="EC38" s="668"/>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984</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6695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443037</v>
      </c>
      <c r="CS39" s="669"/>
      <c r="CT39" s="669"/>
      <c r="CU39" s="669"/>
      <c r="CV39" s="669"/>
      <c r="CW39" s="669"/>
      <c r="CX39" s="669"/>
      <c r="CY39" s="670"/>
      <c r="CZ39" s="641">
        <v>2.4</v>
      </c>
      <c r="DA39" s="667"/>
      <c r="DB39" s="667"/>
      <c r="DC39" s="671"/>
      <c r="DD39" s="645">
        <v>443037</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7"/>
      <c r="DY39" s="667"/>
      <c r="DZ39" s="667"/>
      <c r="EA39" s="667"/>
      <c r="EB39" s="667"/>
      <c r="EC39" s="668"/>
    </row>
    <row r="40" spans="2:133" ht="11.25" customHeight="1" x14ac:dyDescent="0.25">
      <c r="B40" s="633" t="s">
        <v>330</v>
      </c>
      <c r="C40" s="634"/>
      <c r="D40" s="634"/>
      <c r="E40" s="634"/>
      <c r="F40" s="634"/>
      <c r="G40" s="634"/>
      <c r="H40" s="634"/>
      <c r="I40" s="634"/>
      <c r="J40" s="634"/>
      <c r="K40" s="634"/>
      <c r="L40" s="634"/>
      <c r="M40" s="634"/>
      <c r="N40" s="634"/>
      <c r="O40" s="634"/>
      <c r="P40" s="634"/>
      <c r="Q40" s="635"/>
      <c r="R40" s="636">
        <v>86157</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84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34700</v>
      </c>
      <c r="CS40" s="637"/>
      <c r="CT40" s="637"/>
      <c r="CU40" s="637"/>
      <c r="CV40" s="637"/>
      <c r="CW40" s="637"/>
      <c r="CX40" s="637"/>
      <c r="CY40" s="638"/>
      <c r="CZ40" s="641">
        <v>0.2</v>
      </c>
      <c r="DA40" s="667"/>
      <c r="DB40" s="667"/>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7"/>
      <c r="DY40" s="667"/>
      <c r="DZ40" s="667"/>
      <c r="EA40" s="667"/>
      <c r="EB40" s="667"/>
      <c r="EC40" s="668"/>
    </row>
    <row r="41" spans="2:133" ht="11.25" customHeight="1" x14ac:dyDescent="0.25">
      <c r="B41" s="657" t="s">
        <v>335</v>
      </c>
      <c r="C41" s="658"/>
      <c r="D41" s="658"/>
      <c r="E41" s="658"/>
      <c r="F41" s="658"/>
      <c r="G41" s="658"/>
      <c r="H41" s="658"/>
      <c r="I41" s="658"/>
      <c r="J41" s="658"/>
      <c r="K41" s="658"/>
      <c r="L41" s="658"/>
      <c r="M41" s="658"/>
      <c r="N41" s="658"/>
      <c r="O41" s="658"/>
      <c r="P41" s="658"/>
      <c r="Q41" s="659"/>
      <c r="R41" s="708">
        <v>19176194</v>
      </c>
      <c r="S41" s="709"/>
      <c r="T41" s="709"/>
      <c r="U41" s="709"/>
      <c r="V41" s="709"/>
      <c r="W41" s="709"/>
      <c r="X41" s="709"/>
      <c r="Y41" s="713"/>
      <c r="Z41" s="714">
        <v>100</v>
      </c>
      <c r="AA41" s="714"/>
      <c r="AB41" s="714"/>
      <c r="AC41" s="714"/>
      <c r="AD41" s="715">
        <v>10253279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314109</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7"/>
      <c r="DB41" s="667"/>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1200903</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351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2055841</v>
      </c>
      <c r="CS42" s="669"/>
      <c r="CT42" s="669"/>
      <c r="CU42" s="669"/>
      <c r="CV42" s="669"/>
      <c r="CW42" s="669"/>
      <c r="CX42" s="669"/>
      <c r="CY42" s="670"/>
      <c r="CZ42" s="641">
        <v>11.1</v>
      </c>
      <c r="DA42" s="667"/>
      <c r="DB42" s="667"/>
      <c r="DC42" s="671"/>
      <c r="DD42" s="645">
        <v>570401</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57875</v>
      </c>
      <c r="CS43" s="669"/>
      <c r="CT43" s="669"/>
      <c r="CU43" s="669"/>
      <c r="CV43" s="669"/>
      <c r="CW43" s="669"/>
      <c r="CX43" s="669"/>
      <c r="CY43" s="670"/>
      <c r="CZ43" s="641">
        <v>0.3</v>
      </c>
      <c r="DA43" s="667"/>
      <c r="DB43" s="667"/>
      <c r="DC43" s="671"/>
      <c r="DD43" s="645">
        <v>57875</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2042245</v>
      </c>
      <c r="CS44" s="637"/>
      <c r="CT44" s="637"/>
      <c r="CU44" s="637"/>
      <c r="CV44" s="637"/>
      <c r="CW44" s="637"/>
      <c r="CX44" s="637"/>
      <c r="CY44" s="638"/>
      <c r="CZ44" s="641">
        <v>11</v>
      </c>
      <c r="DA44" s="642"/>
      <c r="DB44" s="642"/>
      <c r="DC44" s="648"/>
      <c r="DD44" s="645">
        <v>567343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1511842</v>
      </c>
      <c r="CS45" s="669"/>
      <c r="CT45" s="669"/>
      <c r="CU45" s="669"/>
      <c r="CV45" s="669"/>
      <c r="CW45" s="669"/>
      <c r="CX45" s="669"/>
      <c r="CY45" s="670"/>
      <c r="CZ45" s="641">
        <v>8.1999999999999993</v>
      </c>
      <c r="DA45" s="667"/>
      <c r="DB45" s="667"/>
      <c r="DC45" s="671"/>
      <c r="DD45" s="645">
        <v>346324</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474330</v>
      </c>
      <c r="CS46" s="637"/>
      <c r="CT46" s="637"/>
      <c r="CU46" s="637"/>
      <c r="CV46" s="637"/>
      <c r="CW46" s="637"/>
      <c r="CX46" s="637"/>
      <c r="CY46" s="638"/>
      <c r="CZ46" s="641">
        <v>2.6</v>
      </c>
      <c r="DA46" s="642"/>
      <c r="DB46" s="642"/>
      <c r="DC46" s="648"/>
      <c r="DD46" s="645">
        <v>204946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v>13596</v>
      </c>
      <c r="CS47" s="669"/>
      <c r="CT47" s="669"/>
      <c r="CU47" s="669"/>
      <c r="CV47" s="669"/>
      <c r="CW47" s="669"/>
      <c r="CX47" s="669"/>
      <c r="CY47" s="670"/>
      <c r="CZ47" s="641">
        <v>0.1</v>
      </c>
      <c r="DA47" s="667"/>
      <c r="DB47" s="667"/>
      <c r="DC47" s="671"/>
      <c r="DD47" s="645">
        <v>3058</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18548242</v>
      </c>
      <c r="CS49" s="695"/>
      <c r="CT49" s="695"/>
      <c r="CU49" s="695"/>
      <c r="CV49" s="695"/>
      <c r="CW49" s="695"/>
      <c r="CX49" s="695"/>
      <c r="CY49" s="724"/>
      <c r="CZ49" s="716">
        <v>100</v>
      </c>
      <c r="DA49" s="725"/>
      <c r="DB49" s="725"/>
      <c r="DC49" s="726"/>
      <c r="DD49" s="727">
        <v>12780015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kWlLDE89xWdx4h7w6Gs8/6zlL20WA/aTL5l7ksQqy8ma/ktVc6MRP08JAjYc3Uy//JTEqZV6340A6POuo90SoQ==" saltValue="22iml3mSf1XOO0k0O6G1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19190</v>
      </c>
      <c r="R7" s="766"/>
      <c r="S7" s="766"/>
      <c r="T7" s="766"/>
      <c r="U7" s="766"/>
      <c r="V7" s="766">
        <v>18562</v>
      </c>
      <c r="W7" s="766"/>
      <c r="X7" s="766"/>
      <c r="Y7" s="766"/>
      <c r="Z7" s="766"/>
      <c r="AA7" s="766">
        <f>Q7-V7</f>
        <v>628</v>
      </c>
      <c r="AB7" s="766"/>
      <c r="AC7" s="766"/>
      <c r="AD7" s="766"/>
      <c r="AE7" s="767"/>
      <c r="AF7" s="768">
        <v>554</v>
      </c>
      <c r="AG7" s="769"/>
      <c r="AH7" s="769"/>
      <c r="AI7" s="769"/>
      <c r="AJ7" s="770"/>
      <c r="AK7" s="771">
        <v>737</v>
      </c>
      <c r="AL7" s="772"/>
      <c r="AM7" s="772"/>
      <c r="AN7" s="772"/>
      <c r="AO7" s="772"/>
      <c r="AP7" s="772">
        <v>19197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376</v>
      </c>
      <c r="B23" s="802" t="s">
        <v>377</v>
      </c>
      <c r="C23" s="803"/>
      <c r="D23" s="803"/>
      <c r="E23" s="803"/>
      <c r="F23" s="803"/>
      <c r="G23" s="803"/>
      <c r="H23" s="803"/>
      <c r="I23" s="803"/>
      <c r="J23" s="803"/>
      <c r="K23" s="803"/>
      <c r="L23" s="803"/>
      <c r="M23" s="803"/>
      <c r="N23" s="803"/>
      <c r="O23" s="803"/>
      <c r="P23" s="804"/>
      <c r="Q23" s="805">
        <v>19176</v>
      </c>
      <c r="R23" s="806"/>
      <c r="S23" s="806"/>
      <c r="T23" s="806"/>
      <c r="U23" s="806"/>
      <c r="V23" s="806">
        <v>18548</v>
      </c>
      <c r="W23" s="806"/>
      <c r="X23" s="806"/>
      <c r="Y23" s="806"/>
      <c r="Z23" s="806"/>
      <c r="AA23" s="806">
        <v>628</v>
      </c>
      <c r="AB23" s="806"/>
      <c r="AC23" s="806"/>
      <c r="AD23" s="806"/>
      <c r="AE23" s="807"/>
      <c r="AF23" s="808">
        <v>554</v>
      </c>
      <c r="AG23" s="806"/>
      <c r="AH23" s="806"/>
      <c r="AI23" s="806"/>
      <c r="AJ23" s="809"/>
      <c r="AK23" s="810"/>
      <c r="AL23" s="811"/>
      <c r="AM23" s="811"/>
      <c r="AN23" s="811"/>
      <c r="AO23" s="811"/>
      <c r="AP23" s="806">
        <v>19197</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388</v>
      </c>
      <c r="C28" s="763"/>
      <c r="D28" s="763"/>
      <c r="E28" s="763"/>
      <c r="F28" s="763"/>
      <c r="G28" s="763"/>
      <c r="H28" s="763"/>
      <c r="I28" s="763"/>
      <c r="J28" s="763"/>
      <c r="K28" s="763"/>
      <c r="L28" s="763"/>
      <c r="M28" s="763"/>
      <c r="N28" s="763"/>
      <c r="O28" s="763"/>
      <c r="P28" s="764"/>
      <c r="Q28" s="835">
        <v>3496</v>
      </c>
      <c r="R28" s="836"/>
      <c r="S28" s="836"/>
      <c r="T28" s="836"/>
      <c r="U28" s="836"/>
      <c r="V28" s="836">
        <v>3406</v>
      </c>
      <c r="W28" s="836"/>
      <c r="X28" s="836"/>
      <c r="Y28" s="836"/>
      <c r="Z28" s="836"/>
      <c r="AA28" s="836">
        <f t="shared" ref="AA28:AA34" si="0">Q28-V28</f>
        <v>90</v>
      </c>
      <c r="AB28" s="836"/>
      <c r="AC28" s="836"/>
      <c r="AD28" s="836"/>
      <c r="AE28" s="837"/>
      <c r="AF28" s="838">
        <v>90</v>
      </c>
      <c r="AG28" s="836"/>
      <c r="AH28" s="836"/>
      <c r="AI28" s="836"/>
      <c r="AJ28" s="839"/>
      <c r="AK28" s="840">
        <v>314</v>
      </c>
      <c r="AL28" s="841"/>
      <c r="AM28" s="841"/>
      <c r="AN28" s="841"/>
      <c r="AO28" s="841"/>
      <c r="AP28" s="841" t="s">
        <v>488</v>
      </c>
      <c r="AQ28" s="841"/>
      <c r="AR28" s="841"/>
      <c r="AS28" s="841"/>
      <c r="AT28" s="841"/>
      <c r="AU28" s="841" t="s">
        <v>488</v>
      </c>
      <c r="AV28" s="841"/>
      <c r="AW28" s="841"/>
      <c r="AX28" s="841"/>
      <c r="AY28" s="841"/>
      <c r="AZ28" s="842" t="s">
        <v>488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389</v>
      </c>
      <c r="C29" s="794"/>
      <c r="D29" s="794"/>
      <c r="E29" s="794"/>
      <c r="F29" s="794"/>
      <c r="G29" s="794"/>
      <c r="H29" s="794"/>
      <c r="I29" s="794"/>
      <c r="J29" s="794"/>
      <c r="K29" s="794"/>
      <c r="L29" s="794"/>
      <c r="M29" s="794"/>
      <c r="N29" s="794"/>
      <c r="O29" s="794"/>
      <c r="P29" s="795"/>
      <c r="Q29" s="796">
        <v>4476</v>
      </c>
      <c r="R29" s="797"/>
      <c r="S29" s="797"/>
      <c r="T29" s="797"/>
      <c r="U29" s="797"/>
      <c r="V29" s="797">
        <v>4330</v>
      </c>
      <c r="W29" s="797"/>
      <c r="X29" s="797"/>
      <c r="Y29" s="797"/>
      <c r="Z29" s="797"/>
      <c r="AA29" s="798">
        <f t="shared" si="0"/>
        <v>146</v>
      </c>
      <c r="AB29" s="800"/>
      <c r="AC29" s="800"/>
      <c r="AD29" s="800"/>
      <c r="AE29" s="801"/>
      <c r="AF29" s="799">
        <v>146</v>
      </c>
      <c r="AG29" s="800"/>
      <c r="AH29" s="800"/>
      <c r="AI29" s="800"/>
      <c r="AJ29" s="801"/>
      <c r="AK29" s="847">
        <v>637</v>
      </c>
      <c r="AL29" s="843"/>
      <c r="AM29" s="843"/>
      <c r="AN29" s="843"/>
      <c r="AO29" s="843"/>
      <c r="AP29" s="843" t="s">
        <v>488</v>
      </c>
      <c r="AQ29" s="843"/>
      <c r="AR29" s="843"/>
      <c r="AS29" s="843"/>
      <c r="AT29" s="843"/>
      <c r="AU29" s="843" t="s">
        <v>488</v>
      </c>
      <c r="AV29" s="843"/>
      <c r="AW29" s="843"/>
      <c r="AX29" s="843"/>
      <c r="AY29" s="843"/>
      <c r="AZ29" s="844" t="s">
        <v>488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390</v>
      </c>
      <c r="C30" s="794"/>
      <c r="D30" s="794"/>
      <c r="E30" s="794"/>
      <c r="F30" s="794"/>
      <c r="G30" s="794"/>
      <c r="H30" s="794"/>
      <c r="I30" s="794"/>
      <c r="J30" s="794"/>
      <c r="K30" s="794"/>
      <c r="L30" s="794"/>
      <c r="M30" s="794"/>
      <c r="N30" s="794"/>
      <c r="O30" s="794"/>
      <c r="P30" s="795"/>
      <c r="Q30" s="796">
        <v>487</v>
      </c>
      <c r="R30" s="797"/>
      <c r="S30" s="797"/>
      <c r="T30" s="797"/>
      <c r="U30" s="797"/>
      <c r="V30" s="797">
        <v>477</v>
      </c>
      <c r="W30" s="797"/>
      <c r="X30" s="797"/>
      <c r="Y30" s="797"/>
      <c r="Z30" s="797"/>
      <c r="AA30" s="797">
        <v>11</v>
      </c>
      <c r="AB30" s="797"/>
      <c r="AC30" s="797"/>
      <c r="AD30" s="797"/>
      <c r="AE30" s="798"/>
      <c r="AF30" s="799">
        <v>11</v>
      </c>
      <c r="AG30" s="800"/>
      <c r="AH30" s="800"/>
      <c r="AI30" s="800"/>
      <c r="AJ30" s="801"/>
      <c r="AK30" s="847">
        <v>133</v>
      </c>
      <c r="AL30" s="843"/>
      <c r="AM30" s="843"/>
      <c r="AN30" s="843"/>
      <c r="AO30" s="843"/>
      <c r="AP30" s="843" t="s">
        <v>488</v>
      </c>
      <c r="AQ30" s="843"/>
      <c r="AR30" s="843"/>
      <c r="AS30" s="843"/>
      <c r="AT30" s="843"/>
      <c r="AU30" s="843" t="s">
        <v>488</v>
      </c>
      <c r="AV30" s="843"/>
      <c r="AW30" s="843"/>
      <c r="AX30" s="843"/>
      <c r="AY30" s="843"/>
      <c r="AZ30" s="844" t="s">
        <v>488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391</v>
      </c>
      <c r="C31" s="794"/>
      <c r="D31" s="794"/>
      <c r="E31" s="794"/>
      <c r="F31" s="794"/>
      <c r="G31" s="794"/>
      <c r="H31" s="794"/>
      <c r="I31" s="794"/>
      <c r="J31" s="794"/>
      <c r="K31" s="794"/>
      <c r="L31" s="794"/>
      <c r="M31" s="794"/>
      <c r="N31" s="794"/>
      <c r="O31" s="794"/>
      <c r="P31" s="795"/>
      <c r="Q31" s="796">
        <v>1216</v>
      </c>
      <c r="R31" s="797"/>
      <c r="S31" s="797"/>
      <c r="T31" s="797"/>
      <c r="U31" s="797"/>
      <c r="V31" s="797">
        <v>1159</v>
      </c>
      <c r="W31" s="797"/>
      <c r="X31" s="797"/>
      <c r="Y31" s="797"/>
      <c r="Z31" s="797"/>
      <c r="AA31" s="797">
        <v>56</v>
      </c>
      <c r="AB31" s="797"/>
      <c r="AC31" s="797"/>
      <c r="AD31" s="797"/>
      <c r="AE31" s="798"/>
      <c r="AF31" s="799">
        <v>4095</v>
      </c>
      <c r="AG31" s="800"/>
      <c r="AH31" s="800"/>
      <c r="AI31" s="800"/>
      <c r="AJ31" s="801"/>
      <c r="AK31" s="847">
        <v>1</v>
      </c>
      <c r="AL31" s="843"/>
      <c r="AM31" s="843"/>
      <c r="AN31" s="843"/>
      <c r="AO31" s="843"/>
      <c r="AP31" s="843">
        <v>6468</v>
      </c>
      <c r="AQ31" s="843"/>
      <c r="AR31" s="843"/>
      <c r="AS31" s="843"/>
      <c r="AT31" s="843"/>
      <c r="AU31" s="843" t="s">
        <v>550</v>
      </c>
      <c r="AV31" s="843"/>
      <c r="AW31" s="843"/>
      <c r="AX31" s="843"/>
      <c r="AY31" s="843"/>
      <c r="AZ31" s="844" t="s">
        <v>488</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393</v>
      </c>
      <c r="C32" s="794"/>
      <c r="D32" s="794"/>
      <c r="E32" s="794"/>
      <c r="F32" s="794"/>
      <c r="G32" s="794"/>
      <c r="H32" s="794"/>
      <c r="I32" s="794"/>
      <c r="J32" s="794"/>
      <c r="K32" s="794"/>
      <c r="L32" s="794"/>
      <c r="M32" s="794"/>
      <c r="N32" s="794"/>
      <c r="O32" s="794"/>
      <c r="P32" s="795"/>
      <c r="Q32" s="796">
        <f>1748+195</f>
        <v>1943</v>
      </c>
      <c r="R32" s="797"/>
      <c r="S32" s="797"/>
      <c r="T32" s="797"/>
      <c r="U32" s="797"/>
      <c r="V32" s="797">
        <f>1755+179</f>
        <v>1934</v>
      </c>
      <c r="W32" s="797"/>
      <c r="X32" s="797"/>
      <c r="Y32" s="797"/>
      <c r="Z32" s="797"/>
      <c r="AA32" s="797">
        <f t="shared" si="0"/>
        <v>9</v>
      </c>
      <c r="AB32" s="797"/>
      <c r="AC32" s="797"/>
      <c r="AD32" s="797"/>
      <c r="AE32" s="798"/>
      <c r="AF32" s="799">
        <v>612</v>
      </c>
      <c r="AG32" s="800"/>
      <c r="AH32" s="800"/>
      <c r="AI32" s="800"/>
      <c r="AJ32" s="801"/>
      <c r="AK32" s="847">
        <f>712</f>
        <v>712</v>
      </c>
      <c r="AL32" s="843"/>
      <c r="AM32" s="843"/>
      <c r="AN32" s="843"/>
      <c r="AO32" s="843"/>
      <c r="AP32" s="843">
        <v>11903</v>
      </c>
      <c r="AQ32" s="843"/>
      <c r="AR32" s="843"/>
      <c r="AS32" s="843"/>
      <c r="AT32" s="843"/>
      <c r="AU32" s="843">
        <v>7273</v>
      </c>
      <c r="AV32" s="843"/>
      <c r="AW32" s="843"/>
      <c r="AX32" s="843"/>
      <c r="AY32" s="843"/>
      <c r="AZ32" s="844" t="s">
        <v>488</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t="s">
        <v>394</v>
      </c>
      <c r="C33" s="794"/>
      <c r="D33" s="794"/>
      <c r="E33" s="794"/>
      <c r="F33" s="794"/>
      <c r="G33" s="794"/>
      <c r="H33" s="794"/>
      <c r="I33" s="794"/>
      <c r="J33" s="794"/>
      <c r="K33" s="794"/>
      <c r="L33" s="794"/>
      <c r="M33" s="794"/>
      <c r="N33" s="794"/>
      <c r="O33" s="794"/>
      <c r="P33" s="795"/>
      <c r="Q33" s="796">
        <v>2327</v>
      </c>
      <c r="R33" s="797"/>
      <c r="S33" s="797"/>
      <c r="T33" s="797"/>
      <c r="U33" s="797"/>
      <c r="V33" s="797">
        <v>2351</v>
      </c>
      <c r="W33" s="797"/>
      <c r="X33" s="797"/>
      <c r="Y33" s="797"/>
      <c r="Z33" s="797"/>
      <c r="AA33" s="797">
        <f t="shared" si="0"/>
        <v>-24</v>
      </c>
      <c r="AB33" s="797"/>
      <c r="AC33" s="797"/>
      <c r="AD33" s="797"/>
      <c r="AE33" s="798"/>
      <c r="AF33" s="799">
        <v>609</v>
      </c>
      <c r="AG33" s="800"/>
      <c r="AH33" s="800"/>
      <c r="AI33" s="800"/>
      <c r="AJ33" s="801"/>
      <c r="AK33" s="847">
        <v>377</v>
      </c>
      <c r="AL33" s="843"/>
      <c r="AM33" s="843"/>
      <c r="AN33" s="843"/>
      <c r="AO33" s="843"/>
      <c r="AP33" s="843">
        <v>1666</v>
      </c>
      <c r="AQ33" s="843"/>
      <c r="AR33" s="843"/>
      <c r="AS33" s="843"/>
      <c r="AT33" s="843"/>
      <c r="AU33" s="843">
        <v>770</v>
      </c>
      <c r="AV33" s="843"/>
      <c r="AW33" s="843"/>
      <c r="AX33" s="843"/>
      <c r="AY33" s="843"/>
      <c r="AZ33" s="844" t="s">
        <v>488</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t="s">
        <v>395</v>
      </c>
      <c r="C34" s="794"/>
      <c r="D34" s="794"/>
      <c r="E34" s="794"/>
      <c r="F34" s="794"/>
      <c r="G34" s="794"/>
      <c r="H34" s="794"/>
      <c r="I34" s="794"/>
      <c r="J34" s="794"/>
      <c r="K34" s="794"/>
      <c r="L34" s="794"/>
      <c r="M34" s="794"/>
      <c r="N34" s="794"/>
      <c r="O34" s="794"/>
      <c r="P34" s="795"/>
      <c r="Q34" s="796">
        <v>37</v>
      </c>
      <c r="R34" s="797"/>
      <c r="S34" s="797"/>
      <c r="T34" s="797"/>
      <c r="U34" s="797"/>
      <c r="V34" s="797">
        <v>12</v>
      </c>
      <c r="W34" s="797"/>
      <c r="X34" s="797"/>
      <c r="Y34" s="797"/>
      <c r="Z34" s="797"/>
      <c r="AA34" s="797">
        <f t="shared" si="0"/>
        <v>25</v>
      </c>
      <c r="AB34" s="797"/>
      <c r="AC34" s="797"/>
      <c r="AD34" s="797"/>
      <c r="AE34" s="798"/>
      <c r="AF34" s="799">
        <v>443</v>
      </c>
      <c r="AG34" s="800"/>
      <c r="AH34" s="800"/>
      <c r="AI34" s="800"/>
      <c r="AJ34" s="801"/>
      <c r="AK34" s="847" t="s">
        <v>488</v>
      </c>
      <c r="AL34" s="843"/>
      <c r="AM34" s="843"/>
      <c r="AN34" s="843"/>
      <c r="AO34" s="843"/>
      <c r="AP34" s="843" t="s">
        <v>488</v>
      </c>
      <c r="AQ34" s="843"/>
      <c r="AR34" s="843"/>
      <c r="AS34" s="843"/>
      <c r="AT34" s="843"/>
      <c r="AU34" s="843" t="s">
        <v>488</v>
      </c>
      <c r="AV34" s="843"/>
      <c r="AW34" s="843"/>
      <c r="AX34" s="843"/>
      <c r="AY34" s="843"/>
      <c r="AZ34" s="844" t="s">
        <v>488</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6005</v>
      </c>
      <c r="AG63" s="857"/>
      <c r="AH63" s="857"/>
      <c r="AI63" s="857"/>
      <c r="AJ63" s="858"/>
      <c r="AK63" s="859"/>
      <c r="AL63" s="854"/>
      <c r="AM63" s="854"/>
      <c r="AN63" s="854"/>
      <c r="AO63" s="854"/>
      <c r="AP63" s="857">
        <v>20037</v>
      </c>
      <c r="AQ63" s="857"/>
      <c r="AR63" s="857"/>
      <c r="AS63" s="857"/>
      <c r="AT63" s="857"/>
      <c r="AU63" s="857">
        <v>8043</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551</v>
      </c>
      <c r="C68" s="883"/>
      <c r="D68" s="883"/>
      <c r="E68" s="883"/>
      <c r="F68" s="883"/>
      <c r="G68" s="883"/>
      <c r="H68" s="883"/>
      <c r="I68" s="883"/>
      <c r="J68" s="883"/>
      <c r="K68" s="883"/>
      <c r="L68" s="883"/>
      <c r="M68" s="883"/>
      <c r="N68" s="883"/>
      <c r="O68" s="883"/>
      <c r="P68" s="884"/>
      <c r="Q68" s="885">
        <v>1238</v>
      </c>
      <c r="R68" s="879"/>
      <c r="S68" s="879"/>
      <c r="T68" s="879"/>
      <c r="U68" s="879"/>
      <c r="V68" s="879">
        <v>1143</v>
      </c>
      <c r="W68" s="879"/>
      <c r="X68" s="879"/>
      <c r="Y68" s="879"/>
      <c r="Z68" s="879"/>
      <c r="AA68" s="879">
        <v>95</v>
      </c>
      <c r="AB68" s="879"/>
      <c r="AC68" s="879"/>
      <c r="AD68" s="879"/>
      <c r="AE68" s="879"/>
      <c r="AF68" s="879">
        <v>95</v>
      </c>
      <c r="AG68" s="879"/>
      <c r="AH68" s="879"/>
      <c r="AI68" s="879"/>
      <c r="AJ68" s="879"/>
      <c r="AK68" s="879" t="s">
        <v>488</v>
      </c>
      <c r="AL68" s="879"/>
      <c r="AM68" s="879"/>
      <c r="AN68" s="879"/>
      <c r="AO68" s="879"/>
      <c r="AP68" s="879" t="s">
        <v>488</v>
      </c>
      <c r="AQ68" s="879"/>
      <c r="AR68" s="879"/>
      <c r="AS68" s="879"/>
      <c r="AT68" s="879"/>
      <c r="AU68" s="879" t="s">
        <v>488</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552</v>
      </c>
      <c r="C69" s="887"/>
      <c r="D69" s="887"/>
      <c r="E69" s="887"/>
      <c r="F69" s="887"/>
      <c r="G69" s="887"/>
      <c r="H69" s="887"/>
      <c r="I69" s="887"/>
      <c r="J69" s="887"/>
      <c r="K69" s="887"/>
      <c r="L69" s="887"/>
      <c r="M69" s="887"/>
      <c r="N69" s="887"/>
      <c r="O69" s="887"/>
      <c r="P69" s="888"/>
      <c r="Q69" s="889">
        <v>286479</v>
      </c>
      <c r="R69" s="843"/>
      <c r="S69" s="843"/>
      <c r="T69" s="843"/>
      <c r="U69" s="843"/>
      <c r="V69" s="843">
        <v>283821</v>
      </c>
      <c r="W69" s="843"/>
      <c r="X69" s="843"/>
      <c r="Y69" s="843"/>
      <c r="Z69" s="843"/>
      <c r="AA69" s="843">
        <v>2657</v>
      </c>
      <c r="AB69" s="843"/>
      <c r="AC69" s="843"/>
      <c r="AD69" s="843"/>
      <c r="AE69" s="843"/>
      <c r="AF69" s="843">
        <v>2657</v>
      </c>
      <c r="AG69" s="843"/>
      <c r="AH69" s="843"/>
      <c r="AI69" s="843"/>
      <c r="AJ69" s="843"/>
      <c r="AK69" s="843">
        <v>1846</v>
      </c>
      <c r="AL69" s="843"/>
      <c r="AM69" s="843"/>
      <c r="AN69" s="843"/>
      <c r="AO69" s="843"/>
      <c r="AP69" s="843" t="s">
        <v>488</v>
      </c>
      <c r="AQ69" s="843"/>
      <c r="AR69" s="843"/>
      <c r="AS69" s="843"/>
      <c r="AT69" s="843"/>
      <c r="AU69" s="843" t="s">
        <v>488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553</v>
      </c>
      <c r="C70" s="887"/>
      <c r="D70" s="887"/>
      <c r="E70" s="887"/>
      <c r="F70" s="887"/>
      <c r="G70" s="887"/>
      <c r="H70" s="887"/>
      <c r="I70" s="887"/>
      <c r="J70" s="887"/>
      <c r="K70" s="887"/>
      <c r="L70" s="887"/>
      <c r="M70" s="887"/>
      <c r="N70" s="887"/>
      <c r="O70" s="887"/>
      <c r="P70" s="888"/>
      <c r="Q70" s="889">
        <v>706</v>
      </c>
      <c r="R70" s="843"/>
      <c r="S70" s="843"/>
      <c r="T70" s="843"/>
      <c r="U70" s="843"/>
      <c r="V70" s="843">
        <v>648</v>
      </c>
      <c r="W70" s="843"/>
      <c r="X70" s="843"/>
      <c r="Y70" s="843"/>
      <c r="Z70" s="843"/>
      <c r="AA70" s="843">
        <f>Q70-V70</f>
        <v>58</v>
      </c>
      <c r="AB70" s="843"/>
      <c r="AC70" s="843"/>
      <c r="AD70" s="843"/>
      <c r="AE70" s="843"/>
      <c r="AF70" s="843">
        <v>58</v>
      </c>
      <c r="AG70" s="843"/>
      <c r="AH70" s="843"/>
      <c r="AI70" s="843"/>
      <c r="AJ70" s="843"/>
      <c r="AK70" s="843">
        <v>10</v>
      </c>
      <c r="AL70" s="843"/>
      <c r="AM70" s="843"/>
      <c r="AN70" s="843"/>
      <c r="AO70" s="843"/>
      <c r="AP70" s="843">
        <v>477</v>
      </c>
      <c r="AQ70" s="843"/>
      <c r="AR70" s="843"/>
      <c r="AS70" s="843"/>
      <c r="AT70" s="843"/>
      <c r="AU70" s="843">
        <v>115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554</v>
      </c>
      <c r="C71" s="887"/>
      <c r="D71" s="887"/>
      <c r="E71" s="887"/>
      <c r="F71" s="887"/>
      <c r="G71" s="887"/>
      <c r="H71" s="887"/>
      <c r="I71" s="887"/>
      <c r="J71" s="887"/>
      <c r="K71" s="887"/>
      <c r="L71" s="887"/>
      <c r="M71" s="887"/>
      <c r="N71" s="887"/>
      <c r="O71" s="887"/>
      <c r="P71" s="888"/>
      <c r="Q71" s="889">
        <v>722</v>
      </c>
      <c r="R71" s="843"/>
      <c r="S71" s="843"/>
      <c r="T71" s="843"/>
      <c r="U71" s="843"/>
      <c r="V71" s="843">
        <v>641</v>
      </c>
      <c r="W71" s="843"/>
      <c r="X71" s="843"/>
      <c r="Y71" s="843"/>
      <c r="Z71" s="843"/>
      <c r="AA71" s="843">
        <v>81</v>
      </c>
      <c r="AB71" s="843"/>
      <c r="AC71" s="843"/>
      <c r="AD71" s="843"/>
      <c r="AE71" s="843"/>
      <c r="AF71" s="843">
        <v>81</v>
      </c>
      <c r="AG71" s="843"/>
      <c r="AH71" s="843"/>
      <c r="AI71" s="843"/>
      <c r="AJ71" s="843"/>
      <c r="AK71" s="843">
        <v>128</v>
      </c>
      <c r="AL71" s="843"/>
      <c r="AM71" s="843"/>
      <c r="AN71" s="843"/>
      <c r="AO71" s="843"/>
      <c r="AP71" s="843" t="s">
        <v>488</v>
      </c>
      <c r="AQ71" s="843"/>
      <c r="AR71" s="843"/>
      <c r="AS71" s="843"/>
      <c r="AT71" s="843"/>
      <c r="AU71" s="843" t="s">
        <v>488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555</v>
      </c>
      <c r="C72" s="887"/>
      <c r="D72" s="887"/>
      <c r="E72" s="887"/>
      <c r="F72" s="887"/>
      <c r="G72" s="887"/>
      <c r="H72" s="887"/>
      <c r="I72" s="887"/>
      <c r="J72" s="887"/>
      <c r="K72" s="887"/>
      <c r="L72" s="887"/>
      <c r="M72" s="887"/>
      <c r="N72" s="887"/>
      <c r="O72" s="887"/>
      <c r="P72" s="888"/>
      <c r="Q72" s="889">
        <v>5892</v>
      </c>
      <c r="R72" s="843"/>
      <c r="S72" s="843"/>
      <c r="T72" s="843"/>
      <c r="U72" s="843"/>
      <c r="V72" s="843">
        <v>5654</v>
      </c>
      <c r="W72" s="843"/>
      <c r="X72" s="843"/>
      <c r="Y72" s="843"/>
      <c r="Z72" s="843"/>
      <c r="AA72" s="843">
        <v>238</v>
      </c>
      <c r="AB72" s="843"/>
      <c r="AC72" s="843"/>
      <c r="AD72" s="843"/>
      <c r="AE72" s="843"/>
      <c r="AF72" s="843">
        <v>238</v>
      </c>
      <c r="AG72" s="843"/>
      <c r="AH72" s="843"/>
      <c r="AI72" s="843"/>
      <c r="AJ72" s="843"/>
      <c r="AK72" s="843" t="s">
        <v>488</v>
      </c>
      <c r="AL72" s="843"/>
      <c r="AM72" s="843"/>
      <c r="AN72" s="843"/>
      <c r="AO72" s="843"/>
      <c r="AP72" s="843" t="s">
        <v>488</v>
      </c>
      <c r="AQ72" s="843"/>
      <c r="AR72" s="843"/>
      <c r="AS72" s="843"/>
      <c r="AT72" s="843"/>
      <c r="AU72" s="843" t="s">
        <v>488</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556</v>
      </c>
      <c r="C73" s="887"/>
      <c r="D73" s="887"/>
      <c r="E73" s="887"/>
      <c r="F73" s="887"/>
      <c r="G73" s="887"/>
      <c r="H73" s="887"/>
      <c r="I73" s="887"/>
      <c r="J73" s="887"/>
      <c r="K73" s="887"/>
      <c r="L73" s="887"/>
      <c r="M73" s="887"/>
      <c r="N73" s="887"/>
      <c r="O73" s="887"/>
      <c r="P73" s="888"/>
      <c r="Q73" s="889">
        <v>1726</v>
      </c>
      <c r="R73" s="843"/>
      <c r="S73" s="843"/>
      <c r="T73" s="843"/>
      <c r="U73" s="843"/>
      <c r="V73" s="843">
        <v>1722</v>
      </c>
      <c r="W73" s="843"/>
      <c r="X73" s="843"/>
      <c r="Y73" s="843"/>
      <c r="Z73" s="843"/>
      <c r="AA73" s="843">
        <v>3</v>
      </c>
      <c r="AB73" s="843"/>
      <c r="AC73" s="843"/>
      <c r="AD73" s="843"/>
      <c r="AE73" s="843"/>
      <c r="AF73" s="843">
        <v>3</v>
      </c>
      <c r="AG73" s="843"/>
      <c r="AH73" s="843"/>
      <c r="AI73" s="843"/>
      <c r="AJ73" s="843"/>
      <c r="AK73" s="843">
        <v>38</v>
      </c>
      <c r="AL73" s="843"/>
      <c r="AM73" s="843"/>
      <c r="AN73" s="843"/>
      <c r="AO73" s="843"/>
      <c r="AP73" s="843" t="s">
        <v>488</v>
      </c>
      <c r="AQ73" s="843"/>
      <c r="AR73" s="843"/>
      <c r="AS73" s="843"/>
      <c r="AT73" s="843"/>
      <c r="AU73" s="843" t="s">
        <v>488</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559</v>
      </c>
      <c r="C74" s="887"/>
      <c r="D74" s="887"/>
      <c r="E74" s="887"/>
      <c r="F74" s="887"/>
      <c r="G74" s="887"/>
      <c r="H74" s="887"/>
      <c r="I74" s="887"/>
      <c r="J74" s="887"/>
      <c r="K74" s="887"/>
      <c r="L74" s="887"/>
      <c r="M74" s="887"/>
      <c r="N74" s="887"/>
      <c r="O74" s="887"/>
      <c r="P74" s="888"/>
      <c r="Q74" s="889">
        <v>3</v>
      </c>
      <c r="R74" s="843"/>
      <c r="S74" s="843"/>
      <c r="T74" s="843"/>
      <c r="U74" s="843"/>
      <c r="V74" s="843">
        <v>3</v>
      </c>
      <c r="W74" s="843"/>
      <c r="X74" s="843"/>
      <c r="Y74" s="843"/>
      <c r="Z74" s="843"/>
      <c r="AA74" s="843">
        <v>0</v>
      </c>
      <c r="AB74" s="843"/>
      <c r="AC74" s="843"/>
      <c r="AD74" s="843"/>
      <c r="AE74" s="843"/>
      <c r="AF74" s="843">
        <v>0</v>
      </c>
      <c r="AG74" s="843"/>
      <c r="AH74" s="843"/>
      <c r="AI74" s="843"/>
      <c r="AJ74" s="843"/>
      <c r="AK74" s="843" t="s">
        <v>488</v>
      </c>
      <c r="AL74" s="843"/>
      <c r="AM74" s="843"/>
      <c r="AN74" s="843"/>
      <c r="AO74" s="843"/>
      <c r="AP74" s="843" t="s">
        <v>488</v>
      </c>
      <c r="AQ74" s="843"/>
      <c r="AR74" s="843"/>
      <c r="AS74" s="843"/>
      <c r="AT74" s="843"/>
      <c r="AU74" s="843" t="s">
        <v>488</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557</v>
      </c>
      <c r="C75" s="887"/>
      <c r="D75" s="887"/>
      <c r="E75" s="887"/>
      <c r="F75" s="887"/>
      <c r="G75" s="887"/>
      <c r="H75" s="887"/>
      <c r="I75" s="887"/>
      <c r="J75" s="887"/>
      <c r="K75" s="887"/>
      <c r="L75" s="887"/>
      <c r="M75" s="887"/>
      <c r="N75" s="887"/>
      <c r="O75" s="887"/>
      <c r="P75" s="888"/>
      <c r="Q75" s="890">
        <v>12</v>
      </c>
      <c r="R75" s="891"/>
      <c r="S75" s="891"/>
      <c r="T75" s="891"/>
      <c r="U75" s="847"/>
      <c r="V75" s="892">
        <v>11</v>
      </c>
      <c r="W75" s="891"/>
      <c r="X75" s="891"/>
      <c r="Y75" s="891"/>
      <c r="Z75" s="847"/>
      <c r="AA75" s="892">
        <v>1</v>
      </c>
      <c r="AB75" s="891"/>
      <c r="AC75" s="891"/>
      <c r="AD75" s="891"/>
      <c r="AE75" s="847"/>
      <c r="AF75" s="892">
        <v>1</v>
      </c>
      <c r="AG75" s="891"/>
      <c r="AH75" s="891"/>
      <c r="AI75" s="891"/>
      <c r="AJ75" s="847"/>
      <c r="AK75" s="892" t="s">
        <v>488</v>
      </c>
      <c r="AL75" s="891"/>
      <c r="AM75" s="891"/>
      <c r="AN75" s="891"/>
      <c r="AO75" s="847"/>
      <c r="AP75" s="892" t="s">
        <v>488</v>
      </c>
      <c r="AQ75" s="891"/>
      <c r="AR75" s="891"/>
      <c r="AS75" s="891"/>
      <c r="AT75" s="847"/>
      <c r="AU75" s="892" t="s">
        <v>488</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558</v>
      </c>
      <c r="C76" s="887"/>
      <c r="D76" s="887"/>
      <c r="E76" s="887"/>
      <c r="F76" s="887"/>
      <c r="G76" s="887"/>
      <c r="H76" s="887"/>
      <c r="I76" s="887"/>
      <c r="J76" s="887"/>
      <c r="K76" s="887"/>
      <c r="L76" s="887"/>
      <c r="M76" s="887"/>
      <c r="N76" s="887"/>
      <c r="O76" s="887"/>
      <c r="P76" s="888"/>
      <c r="Q76" s="890">
        <v>846</v>
      </c>
      <c r="R76" s="891"/>
      <c r="S76" s="891"/>
      <c r="T76" s="891"/>
      <c r="U76" s="847"/>
      <c r="V76" s="892">
        <v>789</v>
      </c>
      <c r="W76" s="891"/>
      <c r="X76" s="891"/>
      <c r="Y76" s="891"/>
      <c r="Z76" s="847"/>
      <c r="AA76" s="892">
        <v>57</v>
      </c>
      <c r="AB76" s="891"/>
      <c r="AC76" s="891"/>
      <c r="AD76" s="891"/>
      <c r="AE76" s="847"/>
      <c r="AF76" s="892">
        <v>57</v>
      </c>
      <c r="AG76" s="891"/>
      <c r="AH76" s="891"/>
      <c r="AI76" s="891"/>
      <c r="AJ76" s="847"/>
      <c r="AK76" s="892">
        <v>374</v>
      </c>
      <c r="AL76" s="891"/>
      <c r="AM76" s="891"/>
      <c r="AN76" s="891"/>
      <c r="AO76" s="847"/>
      <c r="AP76" s="892" t="s">
        <v>488</v>
      </c>
      <c r="AQ76" s="891"/>
      <c r="AR76" s="891"/>
      <c r="AS76" s="891"/>
      <c r="AT76" s="847"/>
      <c r="AU76" s="892" t="s">
        <v>488</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3190</v>
      </c>
      <c r="AG88" s="857"/>
      <c r="AH88" s="857"/>
      <c r="AI88" s="857"/>
      <c r="AJ88" s="857"/>
      <c r="AK88" s="854"/>
      <c r="AL88" s="854"/>
      <c r="AM88" s="854"/>
      <c r="AN88" s="854"/>
      <c r="AO88" s="854"/>
      <c r="AP88" s="857">
        <v>477</v>
      </c>
      <c r="AQ88" s="857"/>
      <c r="AR88" s="857"/>
      <c r="AS88" s="857"/>
      <c r="AT88" s="857"/>
      <c r="AU88" s="857">
        <v>115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1796994</v>
      </c>
      <c r="AB110" s="913"/>
      <c r="AC110" s="913"/>
      <c r="AD110" s="913"/>
      <c r="AE110" s="914"/>
      <c r="AF110" s="915">
        <v>1804284</v>
      </c>
      <c r="AG110" s="913"/>
      <c r="AH110" s="913"/>
      <c r="AI110" s="913"/>
      <c r="AJ110" s="914"/>
      <c r="AK110" s="915">
        <v>1746617</v>
      </c>
      <c r="AL110" s="913"/>
      <c r="AM110" s="913"/>
      <c r="AN110" s="913"/>
      <c r="AO110" s="914"/>
      <c r="AP110" s="916">
        <v>19.600000000000001</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20882251</v>
      </c>
      <c r="BR110" s="944"/>
      <c r="BS110" s="944"/>
      <c r="BT110" s="944"/>
      <c r="BU110" s="944"/>
      <c r="BV110" s="944">
        <v>19993327</v>
      </c>
      <c r="BW110" s="944"/>
      <c r="BX110" s="944"/>
      <c r="BY110" s="944"/>
      <c r="BZ110" s="944"/>
      <c r="CA110" s="944">
        <v>19197030</v>
      </c>
      <c r="CB110" s="944"/>
      <c r="CC110" s="944"/>
      <c r="CD110" s="944"/>
      <c r="CE110" s="944"/>
      <c r="CF110" s="957">
        <v>215.2</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2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9333901</v>
      </c>
      <c r="BR112" s="939"/>
      <c r="BS112" s="939"/>
      <c r="BT112" s="939"/>
      <c r="BU112" s="939"/>
      <c r="BV112" s="939">
        <v>9840343</v>
      </c>
      <c r="BW112" s="939"/>
      <c r="BX112" s="939"/>
      <c r="BY112" s="939"/>
      <c r="BZ112" s="939"/>
      <c r="CA112" s="939">
        <v>8043024</v>
      </c>
      <c r="CB112" s="939"/>
      <c r="CC112" s="939"/>
      <c r="CD112" s="939"/>
      <c r="CE112" s="939"/>
      <c r="CF112" s="933">
        <v>90.2</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764342</v>
      </c>
      <c r="AB113" s="951"/>
      <c r="AC113" s="951"/>
      <c r="AD113" s="951"/>
      <c r="AE113" s="952"/>
      <c r="AF113" s="953">
        <v>755314</v>
      </c>
      <c r="AG113" s="951"/>
      <c r="AH113" s="951"/>
      <c r="AI113" s="951"/>
      <c r="AJ113" s="952"/>
      <c r="AK113" s="953">
        <v>706084</v>
      </c>
      <c r="AL113" s="951"/>
      <c r="AM113" s="951"/>
      <c r="AN113" s="951"/>
      <c r="AO113" s="952"/>
      <c r="AP113" s="954">
        <v>7.9</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128464</v>
      </c>
      <c r="BR113" s="939"/>
      <c r="BS113" s="939"/>
      <c r="BT113" s="939"/>
      <c r="BU113" s="939"/>
      <c r="BV113" s="939">
        <v>122683</v>
      </c>
      <c r="BW113" s="939"/>
      <c r="BX113" s="939"/>
      <c r="BY113" s="939"/>
      <c r="BZ113" s="939"/>
      <c r="CA113" s="939">
        <v>114596</v>
      </c>
      <c r="CB113" s="939"/>
      <c r="CC113" s="939"/>
      <c r="CD113" s="939"/>
      <c r="CE113" s="939"/>
      <c r="CF113" s="933">
        <v>1.3</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5880</v>
      </c>
      <c r="AB114" s="972"/>
      <c r="AC114" s="972"/>
      <c r="AD114" s="972"/>
      <c r="AE114" s="973"/>
      <c r="AF114" s="974">
        <v>6066</v>
      </c>
      <c r="AG114" s="972"/>
      <c r="AH114" s="972"/>
      <c r="AI114" s="972"/>
      <c r="AJ114" s="973"/>
      <c r="AK114" s="974">
        <v>8143</v>
      </c>
      <c r="AL114" s="972"/>
      <c r="AM114" s="972"/>
      <c r="AN114" s="972"/>
      <c r="AO114" s="973"/>
      <c r="AP114" s="975">
        <v>0.1</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2094180</v>
      </c>
      <c r="BR114" s="939"/>
      <c r="BS114" s="939"/>
      <c r="BT114" s="939"/>
      <c r="BU114" s="939"/>
      <c r="BV114" s="939">
        <v>2016848</v>
      </c>
      <c r="BW114" s="939"/>
      <c r="BX114" s="939"/>
      <c r="BY114" s="939"/>
      <c r="BZ114" s="939"/>
      <c r="CA114" s="939">
        <v>2061883</v>
      </c>
      <c r="CB114" s="939"/>
      <c r="CC114" s="939"/>
      <c r="CD114" s="939"/>
      <c r="CE114" s="939"/>
      <c r="CF114" s="933">
        <v>23.1</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2567216</v>
      </c>
      <c r="AB117" s="992"/>
      <c r="AC117" s="992"/>
      <c r="AD117" s="992"/>
      <c r="AE117" s="993"/>
      <c r="AF117" s="994">
        <v>2565664</v>
      </c>
      <c r="AG117" s="992"/>
      <c r="AH117" s="992"/>
      <c r="AI117" s="992"/>
      <c r="AJ117" s="993"/>
      <c r="AK117" s="994">
        <v>2460844</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32438796</v>
      </c>
      <c r="BR119" s="1013"/>
      <c r="BS119" s="1013"/>
      <c r="BT119" s="1013"/>
      <c r="BU119" s="1013"/>
      <c r="BV119" s="1013">
        <v>31973201</v>
      </c>
      <c r="BW119" s="1013"/>
      <c r="BX119" s="1013"/>
      <c r="BY119" s="1013"/>
      <c r="BZ119" s="1013"/>
      <c r="CA119" s="1013">
        <v>29416533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5043496</v>
      </c>
      <c r="BR120" s="944"/>
      <c r="BS120" s="944"/>
      <c r="BT120" s="944"/>
      <c r="BU120" s="944"/>
      <c r="BV120" s="944">
        <v>4916410</v>
      </c>
      <c r="BW120" s="944"/>
      <c r="BX120" s="944"/>
      <c r="BY120" s="944"/>
      <c r="BZ120" s="944"/>
      <c r="CA120" s="944">
        <v>4626831</v>
      </c>
      <c r="CB120" s="944"/>
      <c r="CC120" s="944"/>
      <c r="CD120" s="944"/>
      <c r="CE120" s="944"/>
      <c r="CF120" s="957">
        <v>51.9</v>
      </c>
      <c r="CG120" s="958"/>
      <c r="CH120" s="958"/>
      <c r="CI120" s="958"/>
      <c r="CJ120" s="958"/>
      <c r="CK120" s="1019" t="s">
        <v>447</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8475721</v>
      </c>
      <c r="DH120" s="944"/>
      <c r="DI120" s="944"/>
      <c r="DJ120" s="944"/>
      <c r="DK120" s="944"/>
      <c r="DL120" s="944">
        <v>9019835</v>
      </c>
      <c r="DM120" s="944"/>
      <c r="DN120" s="944"/>
      <c r="DO120" s="944"/>
      <c r="DP120" s="944"/>
      <c r="DQ120" s="944">
        <v>7272690</v>
      </c>
      <c r="DR120" s="944"/>
      <c r="DS120" s="944"/>
      <c r="DT120" s="944"/>
      <c r="DU120" s="944"/>
      <c r="DV120" s="945">
        <v>81.5</v>
      </c>
      <c r="DW120" s="945"/>
      <c r="DX120" s="945"/>
      <c r="DY120" s="945"/>
      <c r="DZ120" s="946"/>
    </row>
    <row r="121" spans="1:130" s="224" customFormat="1" ht="26.25" customHeight="1" x14ac:dyDescent="0.2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468316</v>
      </c>
      <c r="BR121" s="939"/>
      <c r="BS121" s="939"/>
      <c r="BT121" s="939"/>
      <c r="BU121" s="939"/>
      <c r="BV121" s="939">
        <v>482551</v>
      </c>
      <c r="BW121" s="939"/>
      <c r="BX121" s="939"/>
      <c r="BY121" s="939"/>
      <c r="BZ121" s="939"/>
      <c r="CA121" s="939">
        <v>474711</v>
      </c>
      <c r="CB121" s="939"/>
      <c r="CC121" s="939"/>
      <c r="CD121" s="939"/>
      <c r="CE121" s="939"/>
      <c r="CF121" s="933">
        <v>5.3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858180</v>
      </c>
      <c r="DH121" s="939"/>
      <c r="DI121" s="939"/>
      <c r="DJ121" s="939"/>
      <c r="DK121" s="939"/>
      <c r="DL121" s="939">
        <v>820508</v>
      </c>
      <c r="DM121" s="939"/>
      <c r="DN121" s="939"/>
      <c r="DO121" s="939"/>
      <c r="DP121" s="939"/>
      <c r="DQ121" s="939">
        <v>770334</v>
      </c>
      <c r="DR121" s="939"/>
      <c r="DS121" s="939"/>
      <c r="DT121" s="939"/>
      <c r="DU121" s="939"/>
      <c r="DV121" s="940">
        <v>8.6</v>
      </c>
      <c r="DW121" s="940"/>
      <c r="DX121" s="940"/>
      <c r="DY121" s="940"/>
      <c r="DZ121" s="941"/>
    </row>
    <row r="122" spans="1:130" s="224" customFormat="1" ht="26.25" customHeight="1" x14ac:dyDescent="0.2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18473161</v>
      </c>
      <c r="BR122" s="1013"/>
      <c r="BS122" s="1013"/>
      <c r="BT122" s="1013"/>
      <c r="BU122" s="1013"/>
      <c r="BV122" s="1013">
        <v>17718585</v>
      </c>
      <c r="BW122" s="1013"/>
      <c r="BX122" s="1013"/>
      <c r="BY122" s="1013"/>
      <c r="BZ122" s="1013"/>
      <c r="CA122" s="1013">
        <v>17099390</v>
      </c>
      <c r="CB122" s="1013"/>
      <c r="CC122" s="1013"/>
      <c r="CD122" s="1013"/>
      <c r="CE122" s="1013"/>
      <c r="CF122" s="1030">
        <v>191.7</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23984973</v>
      </c>
      <c r="BR123" s="1077"/>
      <c r="BS123" s="1077"/>
      <c r="BT123" s="1077"/>
      <c r="BU123" s="1077"/>
      <c r="BV123" s="1077">
        <v>23117546</v>
      </c>
      <c r="BW123" s="1077"/>
      <c r="BX123" s="1077"/>
      <c r="BY123" s="1077"/>
      <c r="BZ123" s="1077"/>
      <c r="CA123" s="1077">
        <v>22200932</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3">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93.2</v>
      </c>
      <c r="BR124" s="1040"/>
      <c r="BS124" s="1040"/>
      <c r="BT124" s="1040"/>
      <c r="BU124" s="1040"/>
      <c r="BV124" s="1040">
        <v>100.5</v>
      </c>
      <c r="BW124" s="1040"/>
      <c r="BX124" s="1040"/>
      <c r="BY124" s="1040"/>
      <c r="BZ124" s="1040"/>
      <c r="CA124" s="1040">
        <v>80.900000000000006</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3">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3">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190741</v>
      </c>
      <c r="AB128" s="1059"/>
      <c r="AC128" s="1059"/>
      <c r="AD128" s="1059"/>
      <c r="AE128" s="1060"/>
      <c r="AF128" s="1061">
        <v>189031</v>
      </c>
      <c r="AG128" s="1059"/>
      <c r="AH128" s="1059"/>
      <c r="AI128" s="1059"/>
      <c r="AJ128" s="1060"/>
      <c r="AK128" s="1061">
        <v>207757</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13.31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10318885</v>
      </c>
      <c r="AB129" s="972"/>
      <c r="AC129" s="972"/>
      <c r="AD129" s="972"/>
      <c r="AE129" s="973"/>
      <c r="AF129" s="974">
        <v>10116179</v>
      </c>
      <c r="AG129" s="972"/>
      <c r="AH129" s="972"/>
      <c r="AI129" s="972"/>
      <c r="AJ129" s="973"/>
      <c r="AK129" s="974">
        <v>10168759</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18.309999999999999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1253024</v>
      </c>
      <c r="AB130" s="972"/>
      <c r="AC130" s="972"/>
      <c r="AD130" s="972"/>
      <c r="AE130" s="973"/>
      <c r="AF130" s="974">
        <v>1313204</v>
      </c>
      <c r="AG130" s="972"/>
      <c r="AH130" s="972"/>
      <c r="AI130" s="972"/>
      <c r="AJ130" s="973"/>
      <c r="AK130" s="974">
        <v>1250054</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11.9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9065861</v>
      </c>
      <c r="AB131" s="999"/>
      <c r="AC131" s="999"/>
      <c r="AD131" s="999"/>
      <c r="AE131" s="1000"/>
      <c r="AF131" s="998">
        <v>8802975</v>
      </c>
      <c r="AG131" s="999"/>
      <c r="AH131" s="999"/>
      <c r="AI131" s="999"/>
      <c r="AJ131" s="1000"/>
      <c r="AK131" s="998">
        <v>8918705</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80.900000000000006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12.39210653</v>
      </c>
      <c r="AB132" s="1110"/>
      <c r="AC132" s="1110"/>
      <c r="AD132" s="1110"/>
      <c r="AE132" s="1111"/>
      <c r="AF132" s="1112">
        <v>12.08033648</v>
      </c>
      <c r="AG132" s="1110"/>
      <c r="AH132" s="1110"/>
      <c r="AI132" s="1110"/>
      <c r="AJ132" s="1111"/>
      <c r="AK132" s="1112">
        <v>11.24639732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10.8</v>
      </c>
      <c r="AB133" s="1093"/>
      <c r="AC133" s="1093"/>
      <c r="AD133" s="1093"/>
      <c r="AE133" s="1094"/>
      <c r="AF133" s="1092">
        <v>11.8</v>
      </c>
      <c r="AG133" s="1093"/>
      <c r="AH133" s="1093"/>
      <c r="AI133" s="1093"/>
      <c r="AJ133" s="1094"/>
      <c r="AK133" s="1092">
        <v>11.9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n8tp8JwFQDfFIZ02a57TBlW1CAsPlTvqi2tqNCLd5GKIBfYKx2v/0tg0J2SEXg7n7F4eAreKECvuc4BQRVFew==" saltValue="PQabxVJ5SUfbuyYzsdKs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R8LEhZENDN9wxXyqg86P2obiKcNg6f5xL64MXs01TEtwQnV7L+EYwWdL7exZwqZTlO2DlRxtLe6JuKRdQ4qwIw==" saltValue="212Hply4ydzrXedAUnX2a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GAXcs5fgmgbFL1sJuzzbCcVXOaDuSUNjABr3iVKNQonDi4xgwwLI4wWRtmbw55ILmk1jtczOxzoCjjQg15UfCQ==" saltValue="DQlnWv4Nwis8cjEZCX06+A=="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479</v>
      </c>
      <c r="AL6" s="260"/>
      <c r="AM6" s="260"/>
      <c r="AN6" s="260"/>
    </row>
    <row r="7" spans="1:46" ht="13.5" customHeight="1" x14ac:dyDescent="0.25">
      <c r="A7" s="259"/>
      <c r="AK7" s="262"/>
      <c r="AL7" s="263"/>
      <c r="AM7" s="263"/>
      <c r="AN7" s="264"/>
      <c r="AO7" s="1127" t="s">
        <v>480</v>
      </c>
      <c r="AP7" s="265"/>
      <c r="AQ7" s="266" t="s">
        <v>481</v>
      </c>
      <c r="AR7" s="267"/>
    </row>
    <row r="8" spans="1:46" ht="12.75" x14ac:dyDescent="0.25">
      <c r="A8" s="259"/>
      <c r="AK8" s="268"/>
      <c r="AL8" s="269"/>
      <c r="AM8" s="269"/>
      <c r="AN8" s="270"/>
      <c r="AO8" s="1128"/>
      <c r="AP8" s="271" t="s">
        <v>482</v>
      </c>
      <c r="AQ8" s="272" t="s">
        <v>483</v>
      </c>
      <c r="AR8" s="273" t="s">
        <v>484</v>
      </c>
    </row>
    <row r="9" spans="1:46" ht="12.75" x14ac:dyDescent="0.25">
      <c r="A9" s="259"/>
      <c r="AK9" s="1129" t="s">
        <v>485</v>
      </c>
      <c r="AL9" s="1130"/>
      <c r="AM9" s="1130"/>
      <c r="AN9" s="1131"/>
      <c r="AO9" s="274">
        <v>3037042</v>
      </c>
      <c r="AP9" s="274">
        <v>78712</v>
      </c>
      <c r="AQ9" s="275">
        <v>90328</v>
      </c>
      <c r="AR9" s="276">
        <v>-12.9</v>
      </c>
    </row>
    <row r="10" spans="1:46" ht="13.5" customHeight="1" x14ac:dyDescent="0.25">
      <c r="A10" s="259"/>
      <c r="AK10" s="1129" t="s">
        <v>486</v>
      </c>
      <c r="AL10" s="1130"/>
      <c r="AM10" s="1130"/>
      <c r="AN10" s="1131"/>
      <c r="AO10" s="277">
        <v>7498</v>
      </c>
      <c r="AP10" s="277">
        <v>194</v>
      </c>
      <c r="AQ10" s="278">
        <v>7878</v>
      </c>
      <c r="AR10" s="279">
        <v>-97.5</v>
      </c>
    </row>
    <row r="11" spans="1:46" ht="13.5" customHeight="1" x14ac:dyDescent="0.25">
      <c r="A11" s="259"/>
      <c r="AK11" s="1129" t="s">
        <v>487</v>
      </c>
      <c r="AL11" s="1130"/>
      <c r="AM11" s="1130"/>
      <c r="AN11" s="1131"/>
      <c r="AO11" s="277" t="s">
        <v>488</v>
      </c>
      <c r="AP11" s="277" t="s">
        <v>488</v>
      </c>
      <c r="AQ11" s="278">
        <v>2111</v>
      </c>
      <c r="AR11" s="279" t="s">
        <v>488</v>
      </c>
    </row>
    <row r="12" spans="1:46" ht="13.5" customHeight="1" x14ac:dyDescent="0.25">
      <c r="A12" s="259"/>
      <c r="AK12" s="1129" t="s">
        <v>489</v>
      </c>
      <c r="AL12" s="1130"/>
      <c r="AM12" s="1130"/>
      <c r="AN12" s="1131"/>
      <c r="AO12" s="277" t="s">
        <v>488</v>
      </c>
      <c r="AP12" s="277" t="s">
        <v>488</v>
      </c>
      <c r="AQ12" s="278">
        <v>26</v>
      </c>
      <c r="AR12" s="279" t="s">
        <v>488</v>
      </c>
    </row>
    <row r="13" spans="1:46" ht="13.5" customHeight="1" x14ac:dyDescent="0.25">
      <c r="A13" s="259"/>
      <c r="AK13" s="1129" t="s">
        <v>490</v>
      </c>
      <c r="AL13" s="1130"/>
      <c r="AM13" s="1130"/>
      <c r="AN13" s="1131"/>
      <c r="AO13" s="277">
        <v>126233</v>
      </c>
      <c r="AP13" s="277">
        <v>3272</v>
      </c>
      <c r="AQ13" s="278">
        <v>2999</v>
      </c>
      <c r="AR13" s="279">
        <v>9.1</v>
      </c>
    </row>
    <row r="14" spans="1:46" ht="13.5" customHeight="1" x14ac:dyDescent="0.25">
      <c r="A14" s="259"/>
      <c r="AK14" s="1129" t="s">
        <v>491</v>
      </c>
      <c r="AL14" s="1130"/>
      <c r="AM14" s="1130"/>
      <c r="AN14" s="1131"/>
      <c r="AO14" s="277">
        <v>57875</v>
      </c>
      <c r="AP14" s="277">
        <v>1500</v>
      </c>
      <c r="AQ14" s="278">
        <v>1839</v>
      </c>
      <c r="AR14" s="279">
        <v>-18.399999999999999</v>
      </c>
    </row>
    <row r="15" spans="1:46" ht="13.5" customHeight="1" x14ac:dyDescent="0.25">
      <c r="A15" s="259"/>
      <c r="AK15" s="1132" t="s">
        <v>492</v>
      </c>
      <c r="AL15" s="1133"/>
      <c r="AM15" s="1133"/>
      <c r="AN15" s="1134"/>
      <c r="AO15" s="277">
        <v>-185255</v>
      </c>
      <c r="AP15" s="277">
        <v>-4801</v>
      </c>
      <c r="AQ15" s="278">
        <v>-5426</v>
      </c>
      <c r="AR15" s="279">
        <v>-11.5</v>
      </c>
    </row>
    <row r="16" spans="1:46" ht="12.75" x14ac:dyDescent="0.25">
      <c r="A16" s="259"/>
      <c r="AK16" s="1132" t="s">
        <v>177</v>
      </c>
      <c r="AL16" s="1133"/>
      <c r="AM16" s="1133"/>
      <c r="AN16" s="1134"/>
      <c r="AO16" s="277">
        <v>3043393</v>
      </c>
      <c r="AP16" s="277">
        <v>78877</v>
      </c>
      <c r="AQ16" s="278">
        <v>99756</v>
      </c>
      <c r="AR16" s="279">
        <v>-20.9</v>
      </c>
    </row>
    <row r="17" spans="1:46" ht="12.75" x14ac:dyDescent="0.25">
      <c r="A17" s="259"/>
    </row>
    <row r="18" spans="1:46" ht="12.75" x14ac:dyDescent="0.25">
      <c r="A18" s="259"/>
      <c r="AQ18" s="280"/>
      <c r="AR18" s="280"/>
    </row>
    <row r="19" spans="1:46" ht="12.75" x14ac:dyDescent="0.25">
      <c r="A19" s="259"/>
      <c r="AK19" s="255" t="s">
        <v>493</v>
      </c>
    </row>
    <row r="20" spans="1:46" ht="12.75" x14ac:dyDescent="0.25">
      <c r="A20" s="259"/>
      <c r="AK20" s="281"/>
      <c r="AL20" s="282"/>
      <c r="AM20" s="282"/>
      <c r="AN20" s="283"/>
      <c r="AO20" s="284" t="s">
        <v>494</v>
      </c>
      <c r="AP20" s="285" t="s">
        <v>495</v>
      </c>
      <c r="AQ20" s="286" t="s">
        <v>496</v>
      </c>
      <c r="AR20" s="287"/>
    </row>
    <row r="21" spans="1:46" s="260" customFormat="1" ht="12.75" x14ac:dyDescent="0.25">
      <c r="A21" s="288"/>
      <c r="AK21" s="1135" t="s">
        <v>497</v>
      </c>
      <c r="AL21" s="1136"/>
      <c r="AM21" s="1136"/>
      <c r="AN21" s="1137"/>
      <c r="AO21" s="289">
        <v>7.78</v>
      </c>
      <c r="AP21" s="290">
        <v>9.01</v>
      </c>
      <c r="AQ21" s="291">
        <v>-1.23</v>
      </c>
      <c r="AS21" s="292"/>
      <c r="AT21" s="288"/>
    </row>
    <row r="22" spans="1:46" s="260" customFormat="1" ht="12.75" x14ac:dyDescent="0.25">
      <c r="A22" s="288"/>
      <c r="AK22" s="1135" t="s">
        <v>498</v>
      </c>
      <c r="AL22" s="1136"/>
      <c r="AM22" s="1136"/>
      <c r="AN22" s="1137"/>
      <c r="AO22" s="293">
        <v>95.8</v>
      </c>
      <c r="AP22" s="294">
        <v>97.5</v>
      </c>
      <c r="AQ22" s="295">
        <v>-1.7</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501</v>
      </c>
      <c r="AL29" s="260"/>
      <c r="AM29" s="260"/>
      <c r="AN29" s="260"/>
      <c r="AS29" s="302"/>
    </row>
    <row r="30" spans="1:46" ht="13.5" customHeight="1" x14ac:dyDescent="0.25">
      <c r="A30" s="259"/>
      <c r="AK30" s="262"/>
      <c r="AL30" s="263"/>
      <c r="AM30" s="263"/>
      <c r="AN30" s="264"/>
      <c r="AO30" s="1127" t="s">
        <v>480</v>
      </c>
      <c r="AP30" s="265"/>
      <c r="AQ30" s="266" t="s">
        <v>481</v>
      </c>
      <c r="AR30" s="267"/>
    </row>
    <row r="31" spans="1:46" ht="12.75" x14ac:dyDescent="0.25">
      <c r="A31" s="259"/>
      <c r="AK31" s="268"/>
      <c r="AL31" s="269"/>
      <c r="AM31" s="269"/>
      <c r="AN31" s="270"/>
      <c r="AO31" s="1128"/>
      <c r="AP31" s="271" t="s">
        <v>482</v>
      </c>
      <c r="AQ31" s="272" t="s">
        <v>483</v>
      </c>
      <c r="AR31" s="273" t="s">
        <v>484</v>
      </c>
    </row>
    <row r="32" spans="1:46" ht="27" customHeight="1" x14ac:dyDescent="0.25">
      <c r="A32" s="259"/>
      <c r="AK32" s="1143" t="s">
        <v>502</v>
      </c>
      <c r="AL32" s="1144"/>
      <c r="AM32" s="1144"/>
      <c r="AN32" s="1145"/>
      <c r="AO32" s="303">
        <v>1746617</v>
      </c>
      <c r="AP32" s="303">
        <v>45268</v>
      </c>
      <c r="AQ32" s="304">
        <v>56025</v>
      </c>
      <c r="AR32" s="305">
        <v>-19.2</v>
      </c>
    </row>
    <row r="33" spans="1:46" ht="13.5" customHeight="1" x14ac:dyDescent="0.25">
      <c r="A33" s="259"/>
      <c r="AK33" s="1143" t="s">
        <v>503</v>
      </c>
      <c r="AL33" s="1144"/>
      <c r="AM33" s="1144"/>
      <c r="AN33" s="1145"/>
      <c r="AO33" s="303" t="s">
        <v>488</v>
      </c>
      <c r="AP33" s="303" t="s">
        <v>488</v>
      </c>
      <c r="AQ33" s="304" t="s">
        <v>488</v>
      </c>
      <c r="AR33" s="305" t="s">
        <v>488</v>
      </c>
    </row>
    <row r="34" spans="1:46" ht="27" customHeight="1" x14ac:dyDescent="0.25">
      <c r="A34" s="259"/>
      <c r="AK34" s="1143" t="s">
        <v>504</v>
      </c>
      <c r="AL34" s="1144"/>
      <c r="AM34" s="1144"/>
      <c r="AN34" s="1145"/>
      <c r="AO34" s="303" t="s">
        <v>488</v>
      </c>
      <c r="AP34" s="303" t="s">
        <v>488</v>
      </c>
      <c r="AQ34" s="304" t="s">
        <v>488</v>
      </c>
      <c r="AR34" s="305" t="s">
        <v>488</v>
      </c>
    </row>
    <row r="35" spans="1:46" ht="27" customHeight="1" x14ac:dyDescent="0.25">
      <c r="A35" s="259"/>
      <c r="AK35" s="1143" t="s">
        <v>505</v>
      </c>
      <c r="AL35" s="1144"/>
      <c r="AM35" s="1144"/>
      <c r="AN35" s="1145"/>
      <c r="AO35" s="303">
        <v>706084</v>
      </c>
      <c r="AP35" s="303">
        <v>18300</v>
      </c>
      <c r="AQ35" s="304">
        <v>18604</v>
      </c>
      <c r="AR35" s="305">
        <v>-1.6</v>
      </c>
    </row>
    <row r="36" spans="1:46" ht="27" customHeight="1" x14ac:dyDescent="0.25">
      <c r="A36" s="259"/>
      <c r="AK36" s="1143" t="s">
        <v>506</v>
      </c>
      <c r="AL36" s="1144"/>
      <c r="AM36" s="1144"/>
      <c r="AN36" s="1145"/>
      <c r="AO36" s="303">
        <v>8143</v>
      </c>
      <c r="AP36" s="303">
        <v>211</v>
      </c>
      <c r="AQ36" s="304">
        <v>2667</v>
      </c>
      <c r="AR36" s="305">
        <v>-92.1</v>
      </c>
    </row>
    <row r="37" spans="1:46" ht="13.5" customHeight="1" x14ac:dyDescent="0.25">
      <c r="A37" s="259"/>
      <c r="AK37" s="1143" t="s">
        <v>507</v>
      </c>
      <c r="AL37" s="1144"/>
      <c r="AM37" s="1144"/>
      <c r="AN37" s="1145"/>
      <c r="AO37" s="303" t="s">
        <v>488</v>
      </c>
      <c r="AP37" s="303" t="s">
        <v>488</v>
      </c>
      <c r="AQ37" s="304">
        <v>441</v>
      </c>
      <c r="AR37" s="305" t="s">
        <v>488</v>
      </c>
    </row>
    <row r="38" spans="1:46" ht="27" customHeight="1" x14ac:dyDescent="0.25">
      <c r="A38" s="259"/>
      <c r="AK38" s="1146" t="s">
        <v>508</v>
      </c>
      <c r="AL38" s="1147"/>
      <c r="AM38" s="1147"/>
      <c r="AN38" s="1148"/>
      <c r="AO38" s="306" t="s">
        <v>488</v>
      </c>
      <c r="AP38" s="306" t="s">
        <v>488</v>
      </c>
      <c r="AQ38" s="307">
        <v>6</v>
      </c>
      <c r="AR38" s="295" t="s">
        <v>488</v>
      </c>
      <c r="AS38" s="302"/>
    </row>
    <row r="39" spans="1:46" ht="12.75" x14ac:dyDescent="0.25">
      <c r="A39" s="259"/>
      <c r="AK39" s="1146" t="s">
        <v>509</v>
      </c>
      <c r="AL39" s="1147"/>
      <c r="AM39" s="1147"/>
      <c r="AN39" s="1148"/>
      <c r="AO39" s="303">
        <v>-207757</v>
      </c>
      <c r="AP39" s="303">
        <v>-5385</v>
      </c>
      <c r="AQ39" s="304">
        <v>-4261</v>
      </c>
      <c r="AR39" s="305">
        <v>26.4</v>
      </c>
      <c r="AS39" s="302"/>
    </row>
    <row r="40" spans="1:46" ht="27" customHeight="1" x14ac:dyDescent="0.25">
      <c r="A40" s="259"/>
      <c r="AK40" s="1143" t="s">
        <v>510</v>
      </c>
      <c r="AL40" s="1144"/>
      <c r="AM40" s="1144"/>
      <c r="AN40" s="1145"/>
      <c r="AO40" s="303">
        <v>-1250054</v>
      </c>
      <c r="AP40" s="303">
        <v>-32398</v>
      </c>
      <c r="AQ40" s="304">
        <v>-49695</v>
      </c>
      <c r="AR40" s="305">
        <v>-34.799999999999997</v>
      </c>
      <c r="AS40" s="302"/>
    </row>
    <row r="41" spans="1:46" ht="12.75" x14ac:dyDescent="0.25">
      <c r="A41" s="259"/>
      <c r="AK41" s="1149" t="s">
        <v>287</v>
      </c>
      <c r="AL41" s="1150"/>
      <c r="AM41" s="1150"/>
      <c r="AN41" s="1151"/>
      <c r="AO41" s="303">
        <v>1003033</v>
      </c>
      <c r="AP41" s="303">
        <v>25996</v>
      </c>
      <c r="AQ41" s="304">
        <v>23786</v>
      </c>
      <c r="AR41" s="305">
        <v>9.3000000000000007</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511</v>
      </c>
    </row>
    <row r="48" spans="1:46" ht="12.75" x14ac:dyDescent="0.25">
      <c r="A48" s="259"/>
      <c r="AK48" s="313" t="s">
        <v>512</v>
      </c>
      <c r="AL48" s="313"/>
      <c r="AM48" s="313"/>
      <c r="AN48" s="313"/>
      <c r="AO48" s="313"/>
      <c r="AP48" s="313"/>
      <c r="AQ48" s="314"/>
      <c r="AR48" s="313"/>
    </row>
    <row r="49" spans="1:44" ht="13.5" customHeight="1" x14ac:dyDescent="0.25">
      <c r="A49" s="259"/>
      <c r="AK49" s="315"/>
      <c r="AL49" s="316"/>
      <c r="AM49" s="1138" t="s">
        <v>480</v>
      </c>
      <c r="AN49" s="1140" t="s">
        <v>513</v>
      </c>
      <c r="AO49" s="1141"/>
      <c r="AP49" s="1141"/>
      <c r="AQ49" s="1141"/>
      <c r="AR49" s="1142"/>
    </row>
    <row r="50" spans="1:44" ht="12.75" x14ac:dyDescent="0.25">
      <c r="A50" s="259"/>
      <c r="AK50" s="317"/>
      <c r="AL50" s="318"/>
      <c r="AM50" s="1139"/>
      <c r="AN50" s="319" t="s">
        <v>514</v>
      </c>
      <c r="AO50" s="320" t="s">
        <v>515</v>
      </c>
      <c r="AP50" s="321" t="s">
        <v>516</v>
      </c>
      <c r="AQ50" s="322" t="s">
        <v>517</v>
      </c>
      <c r="AR50" s="323" t="s">
        <v>518</v>
      </c>
    </row>
    <row r="51" spans="1:44" ht="12.75" x14ac:dyDescent="0.25">
      <c r="A51" s="259"/>
      <c r="AK51" s="315" t="s">
        <v>519</v>
      </c>
      <c r="AL51" s="316"/>
      <c r="AM51" s="324">
        <v>1923486</v>
      </c>
      <c r="AN51" s="325">
        <v>47884</v>
      </c>
      <c r="AO51" s="326">
        <v>-62.4</v>
      </c>
      <c r="AP51" s="327">
        <v>74581</v>
      </c>
      <c r="AQ51" s="328">
        <v>7</v>
      </c>
      <c r="AR51" s="329">
        <v>-69.400000000000006</v>
      </c>
    </row>
    <row r="52" spans="1:44" ht="12.75" x14ac:dyDescent="0.25">
      <c r="A52" s="259"/>
      <c r="AK52" s="330"/>
      <c r="AL52" s="331" t="s">
        <v>520</v>
      </c>
      <c r="AM52" s="332">
        <v>987163</v>
      </c>
      <c r="AN52" s="333">
        <v>24575</v>
      </c>
      <c r="AO52" s="334">
        <v>-30.2</v>
      </c>
      <c r="AP52" s="335">
        <v>41563</v>
      </c>
      <c r="AQ52" s="336">
        <v>6.8</v>
      </c>
      <c r="AR52" s="337">
        <v>-37</v>
      </c>
    </row>
    <row r="53" spans="1:44" ht="12.75" x14ac:dyDescent="0.25">
      <c r="A53" s="259"/>
      <c r="AK53" s="315" t="s">
        <v>521</v>
      </c>
      <c r="AL53" s="316"/>
      <c r="AM53" s="324">
        <v>1007177</v>
      </c>
      <c r="AN53" s="325">
        <v>25237</v>
      </c>
      <c r="AO53" s="326">
        <v>-47.3</v>
      </c>
      <c r="AP53" s="327">
        <v>76347</v>
      </c>
      <c r="AQ53" s="328">
        <v>2.4</v>
      </c>
      <c r="AR53" s="329">
        <v>-49.7</v>
      </c>
    </row>
    <row r="54" spans="1:44" ht="12.75" x14ac:dyDescent="0.25">
      <c r="A54" s="259"/>
      <c r="AK54" s="330"/>
      <c r="AL54" s="331" t="s">
        <v>520</v>
      </c>
      <c r="AM54" s="332">
        <v>310254</v>
      </c>
      <c r="AN54" s="333">
        <v>7774</v>
      </c>
      <c r="AO54" s="334">
        <v>-68.400000000000006</v>
      </c>
      <c r="AP54" s="335">
        <v>41762</v>
      </c>
      <c r="AQ54" s="336">
        <v>0.5</v>
      </c>
      <c r="AR54" s="337">
        <v>-68.900000000000006</v>
      </c>
    </row>
    <row r="55" spans="1:44" ht="12.75" x14ac:dyDescent="0.25">
      <c r="A55" s="259"/>
      <c r="AK55" s="315" t="s">
        <v>522</v>
      </c>
      <c r="AL55" s="316"/>
      <c r="AM55" s="324">
        <v>1017270</v>
      </c>
      <c r="AN55" s="325">
        <v>25754</v>
      </c>
      <c r="AO55" s="326">
        <v>2</v>
      </c>
      <c r="AP55" s="327">
        <v>69604</v>
      </c>
      <c r="AQ55" s="328">
        <v>-8.8000000000000007</v>
      </c>
      <c r="AR55" s="329">
        <v>10.8</v>
      </c>
    </row>
    <row r="56" spans="1:44" ht="12.75" x14ac:dyDescent="0.25">
      <c r="A56" s="259"/>
      <c r="AK56" s="330"/>
      <c r="AL56" s="331" t="s">
        <v>520</v>
      </c>
      <c r="AM56" s="332">
        <v>256128</v>
      </c>
      <c r="AN56" s="333">
        <v>6484</v>
      </c>
      <c r="AO56" s="334">
        <v>-16.600000000000001</v>
      </c>
      <c r="AP56" s="335">
        <v>36247</v>
      </c>
      <c r="AQ56" s="336">
        <v>-13.2</v>
      </c>
      <c r="AR56" s="337">
        <v>-3.4</v>
      </c>
    </row>
    <row r="57" spans="1:44" ht="12.75" x14ac:dyDescent="0.25">
      <c r="A57" s="259"/>
      <c r="AK57" s="315" t="s">
        <v>523</v>
      </c>
      <c r="AL57" s="316"/>
      <c r="AM57" s="324">
        <v>1196844</v>
      </c>
      <c r="AN57" s="325">
        <v>30653</v>
      </c>
      <c r="AO57" s="326">
        <v>19</v>
      </c>
      <c r="AP57" s="327">
        <v>68410</v>
      </c>
      <c r="AQ57" s="328">
        <v>-1.7</v>
      </c>
      <c r="AR57" s="329">
        <v>20.7</v>
      </c>
    </row>
    <row r="58" spans="1:44" ht="12.75" x14ac:dyDescent="0.25">
      <c r="A58" s="259"/>
      <c r="AK58" s="330"/>
      <c r="AL58" s="331" t="s">
        <v>520</v>
      </c>
      <c r="AM58" s="332">
        <v>333869</v>
      </c>
      <c r="AN58" s="333">
        <v>8551</v>
      </c>
      <c r="AO58" s="334">
        <v>31.9</v>
      </c>
      <c r="AP58" s="335">
        <v>35086</v>
      </c>
      <c r="AQ58" s="336">
        <v>-3.2</v>
      </c>
      <c r="AR58" s="337">
        <v>35.1</v>
      </c>
    </row>
    <row r="59" spans="1:44" ht="12.75" x14ac:dyDescent="0.25">
      <c r="A59" s="259"/>
      <c r="AK59" s="315" t="s">
        <v>524</v>
      </c>
      <c r="AL59" s="316"/>
      <c r="AM59" s="324">
        <v>2042245</v>
      </c>
      <c r="AN59" s="325">
        <v>52930</v>
      </c>
      <c r="AO59" s="326">
        <v>72.7</v>
      </c>
      <c r="AP59" s="327">
        <v>73019</v>
      </c>
      <c r="AQ59" s="328">
        <v>6.7</v>
      </c>
      <c r="AR59" s="329">
        <v>66</v>
      </c>
    </row>
    <row r="60" spans="1:44" ht="12.75" x14ac:dyDescent="0.25">
      <c r="A60" s="259"/>
      <c r="AK60" s="330"/>
      <c r="AL60" s="331" t="s">
        <v>520</v>
      </c>
      <c r="AM60" s="332">
        <v>474330</v>
      </c>
      <c r="AN60" s="333">
        <v>12293</v>
      </c>
      <c r="AO60" s="334">
        <v>43.8</v>
      </c>
      <c r="AP60" s="335">
        <v>39427</v>
      </c>
      <c r="AQ60" s="336">
        <v>12.4</v>
      </c>
      <c r="AR60" s="337">
        <v>31.4</v>
      </c>
    </row>
    <row r="61" spans="1:44" ht="12.75" x14ac:dyDescent="0.25">
      <c r="A61" s="259"/>
      <c r="AK61" s="315" t="s">
        <v>525</v>
      </c>
      <c r="AL61" s="338"/>
      <c r="AM61" s="324">
        <v>1437404</v>
      </c>
      <c r="AN61" s="325">
        <v>36492</v>
      </c>
      <c r="AO61" s="326">
        <v>-3.2</v>
      </c>
      <c r="AP61" s="327">
        <v>72392</v>
      </c>
      <c r="AQ61" s="339">
        <v>1.1000000000000001</v>
      </c>
      <c r="AR61" s="329">
        <v>-4.3</v>
      </c>
    </row>
    <row r="62" spans="1:44" ht="12.75" x14ac:dyDescent="0.25">
      <c r="A62" s="259"/>
      <c r="AK62" s="330"/>
      <c r="AL62" s="331" t="s">
        <v>520</v>
      </c>
      <c r="AM62" s="332">
        <v>472349</v>
      </c>
      <c r="AN62" s="333">
        <v>11935</v>
      </c>
      <c r="AO62" s="334">
        <v>-7.9</v>
      </c>
      <c r="AP62" s="335">
        <v>38817</v>
      </c>
      <c r="AQ62" s="336">
        <v>0.7</v>
      </c>
      <c r="AR62" s="337">
        <v>-8.6</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75vXFoL964i+6aANryMsCVwZUiVZBgQdzbClYatZrN5Gl6ezjizPufwuuBM7Bgdhn87dOtIXu58Hka72wBuBog==" saltValue="Vpofe7ZNDiLgxVy3U+mU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477</v>
      </c>
    </row>
    <row r="121" spans="125:125" ht="13.5" hidden="1" customHeight="1" x14ac:dyDescent="0.25">
      <c r="DU121" s="253"/>
    </row>
  </sheetData>
  <sheetProtection algorithmName="SHA-512" hashValue="gQB2DgZM4QonZURhxRITKBjca4Blql0J+Ws1m/NqrSoGjtRIwHgbaypJW6UbRRh7hgNK2Fr8upZnGUXZ1osm0w==" saltValue="KDUSI2DLDsk1YBdY4RsrU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477</v>
      </c>
    </row>
  </sheetData>
  <sheetProtection algorithmName="SHA-512" hashValue="fSLFPoHN2za+6VIvtOjHCrb9DfYetIsNbyYaJziyaaqBz2jsI1/Bi3w40NCDwo296aQWLVzT70RhAArmfMkLpA==" saltValue="ynrTBvugd7KgwIyma6vJQ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52" t="s">
        <v>3</v>
      </c>
      <c r="D47" s="1152"/>
      <c r="E47" s="1153"/>
      <c r="F47" s="11">
        <v>9.1999999999999993</v>
      </c>
      <c r="G47" s="12">
        <v>26.78</v>
      </c>
      <c r="H47" s="12">
        <v>24.66</v>
      </c>
      <c r="I47" s="12">
        <v>25.57</v>
      </c>
      <c r="J47" s="13">
        <v>24.53</v>
      </c>
    </row>
    <row r="48" spans="2:10" ht="57.75" customHeight="1" x14ac:dyDescent="0.25">
      <c r="B48" s="14"/>
      <c r="C48" s="1154" t="s">
        <v>4</v>
      </c>
      <c r="D48" s="1154"/>
      <c r="E48" s="1155"/>
      <c r="F48" s="15">
        <v>3.81</v>
      </c>
      <c r="G48" s="16">
        <v>5.3</v>
      </c>
      <c r="H48" s="16">
        <v>7.98</v>
      </c>
      <c r="I48" s="16">
        <v>5.91</v>
      </c>
      <c r="J48" s="17">
        <v>5.45</v>
      </c>
    </row>
    <row r="49" spans="2:10" ht="57.75" customHeight="1" thickBot="1" x14ac:dyDescent="0.3">
      <c r="B49" s="18"/>
      <c r="C49" s="1156" t="s">
        <v>5</v>
      </c>
      <c r="D49" s="1156"/>
      <c r="E49" s="1157"/>
      <c r="F49" s="19" t="s">
        <v>532</v>
      </c>
      <c r="G49" s="20">
        <v>19.28</v>
      </c>
      <c r="H49" s="20">
        <v>1.8</v>
      </c>
      <c r="I49" s="20" t="s">
        <v>533</v>
      </c>
      <c r="J49" s="21" t="s">
        <v>534</v>
      </c>
    </row>
    <row r="50" spans="2:10" ht="12.75" x14ac:dyDescent="0.25"/>
  </sheetData>
  <sheetProtection algorithmName="SHA-512" hashValue="iv6nuPOUgukah6qQHOUHRQd5PxV4PYT2WA1ApZu4i+aIm1D+W51CmO1aO1FEcR/rBq+Q9R4MhGgEZCBDeomUSg==" saltValue="4cp88wFXEVXznDGs3jr+I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2025-03-14T02:13:03Z</cp:lastPrinted>
  <dcterms:created xsi:type="dcterms:W3CDTF">2025-02-19T02:05:59Z</dcterms:created>
  <dcterms:modified xsi:type="dcterms:W3CDTF">2025-10-02T08:57:18Z</dcterms:modified>
  <cp:category/>
</cp:coreProperties>
</file>