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62007E52-0C3D-4EA7-B10E-E3CC4EC84E6B}"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63" i="12" l="1"/>
  <c r="AP63" i="12"/>
  <c r="DV102" i="12"/>
  <c r="DQ102" i="12"/>
  <c r="DL102" i="12"/>
  <c r="DG102" i="12"/>
  <c r="DB102" i="12"/>
  <c r="CW102" i="12"/>
  <c r="CR102" i="12"/>
  <c r="AF88" i="12" l="1"/>
  <c r="AP88" i="12"/>
  <c r="AU88" i="12"/>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C36" i="10"/>
  <c r="BE35" i="10"/>
  <c r="AM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l="1"/>
  <c r="BW35" i="10" s="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<sst xmlns="http://schemas.openxmlformats.org/spreadsheetml/2006/main" count="1096" uniqueCount="590">
  <si>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</si>
  <si>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</si>
  <si>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</si>
  <si>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</si>
  <si>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</si>
  <si>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</si>
  <si>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</si>
  <si>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</si>
  <si>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</si>
  <si>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</si>
  <si>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</si>
  <si>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</si>
  <si>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</si>
  <si>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</si>
  <si>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</si>
  <si>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</si>
  <si>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</si>
  <si>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</si>
  <si>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</si>
  <si>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</si>
  <si>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</si>
  <si>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</si>
  <si>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</si>
  <si>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</si>
  <si>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</si>
  <si>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</si>
  <si>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</si>
  <si>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</si>
  <si>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</si>
  <si>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</si>
  <si>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</si>
  <si>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</si>
  <si>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</si>
  <si>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</si>
  <si>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</si>
  <si>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</si>
  <si>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</si>
  <si>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</si>
  <si>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</si>
  <si>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</si>
  <si>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</si>
  <si>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</si>
  <si>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</si>
  <si>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</si>
  <si>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</si>
  <si>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</si>
  <si>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</si>
  <si>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</si>
  <si>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</si>
  <si>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</si>
  <si>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</si>
  <si>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</si>
  <si>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</si>
  <si>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</si>
  <si>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</si>
  <si>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</si>
  <si>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</si>
  <si>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</si>
  <si>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</si>
  <si>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</si>
  <si>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</si>
  <si>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</si>
  <si>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</si>
  <si>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</si>
  <si>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</si>
  <si>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</si>
  <si>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</si>
  <si>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</si>
  <si>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</si>
  <si>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</si>
  <si>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</si>
  <si>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</si>
  <si>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</si>
  <si>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</si>
  <si>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</si>
  <si>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</si>
  <si>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</si>
  <si>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</si>
  <si>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</si>
  <si>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</si>
  <si>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</si>
  <si>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</si>
  <si>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</si>
  <si>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</si>
  <si>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</si>
  <si>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</si>
  <si>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</si>
  <si>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</si>
  <si>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</si>
  <si>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</si>
  <si>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</si>
  <si>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</si>
  <si>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</si>
  <si>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</si>
  <si>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燕市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</si>
  <si>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</si>
  <si>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</si>
  <si>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</si>
  <si>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</si>
  <si>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</si>
  <si>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</si>
  <si>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</si>
  <si>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</si>
  <si>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</si>
  <si>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</si>
  <si>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</si>
  <si>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</si>
  <si>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</si>
  <si>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</si>
  <si>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</si>
  <si>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</si>
  <si>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</si>
  <si>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</si>
  <si>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</si>
  <si>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</si>
  <si>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</si>
  <si>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</si>
  <si>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</si>
  <si>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</si>
  <si>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</si>
  <si>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</si>
  <si>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</si>
  <si>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</si>
  <si>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</si>
  <si>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</si>
  <si>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</si>
  <si>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</si>
  <si>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</si>
  <si>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</si>
  <si>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</si>
  <si>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</si>
  <si>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</si>
  <si>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</si>
  <si>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</si>
  <si>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</si>
  <si>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</si>
  <si>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</si>
  <si>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</si>
  <si>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</si>
  <si>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</si>
  <si>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</si>
  <si>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</si>
  <si>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</si>
  <si>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</si>
  <si>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-1.1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</si>
  <si>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</si>
  <si>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</si>
  <si>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</si>
  <si>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</si>
  <si>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</si>
  <si>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</si>
  <si>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</si>
  <si>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</si>
  <si>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</si>
  <si>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</si>
  <si>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</si>
  <si>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</si>
  <si>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</si>
  <si>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</si>
  <si>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</si>
  <si>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</si>
  <si>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</si>
  <si>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</si>
  <si>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</si>
  <si>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</si>
  <si>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</si>
  <si>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</si>
  <si>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</si>
  <si>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</si>
  <si>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</si>
  <si>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</si>
  <si>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</si>
  <si>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</si>
  <si>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</si>
  <si>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</si>
  <si>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</si>
  <si>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</si>
  <si>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</si>
  <si>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</si>
  <si>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</si>
  <si>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</si>
  <si>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</si>
  <si>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</si>
  <si>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</si>
  <si>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</si>
  <si>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</si>
  <si>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</si>
  <si>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</si>
  <si>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</si>
  <si>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</si>
  <si>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</si>
  <si>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</si>
  <si>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</si>
  <si>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</si>
  <si>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</si>
  <si>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</si>
  <si>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</si>
  <si>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</si>
  <si>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</si>
  <si>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</si>
  <si>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</si>
  <si>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</si>
  <si>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</si>
  <si>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新潟県燕市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</si>
  <si>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</si>
  <si>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</si>
  <si>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</si>
  <si>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</si>
  <si>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</si>
  <si>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</si>
  <si>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</si>
  <si>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</si>
  <si>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</si>
  <si>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</si>
  <si>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</si>
  <si>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</si>
  <si>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</si>
  <si>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</si>
  <si>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</si>
  <si>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</si>
  <si>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</si>
  <si>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</si>
  <si>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</si>
  <si>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</si>
  <si>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</si>
  <si>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</si>
  <si>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</si>
  <si>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</si>
  <si>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</si>
  <si>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</si>
  <si>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</si>
  <si>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</si>
  <si>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</si>
  <si>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</si>
  <si>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</si>
  <si>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</si>
  <si>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</si>
  <si>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</si>
  <si>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</si>
  <si>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</si>
  <si>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</si>
  <si>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</si>
  <si>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</si>
  <si>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</si>
  <si>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</si>
  <si>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</si>
  <si>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</si>
  <si>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</si>
  <si>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</si>
  <si>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</si>
  <si>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</si>
  <si>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</si>
  <si>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</si>
  <si>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</si>
  <si>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</si>
  <si>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</si>
  <si>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</si>
  <si>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</si>
  <si>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</si>
  <si>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</si>
  <si>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</si>
  <si>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</si>
  <si>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</si>
  <si>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</si>
  <si>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</si>
  <si>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</si>
  <si>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</si>
  <si>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</si>
  <si>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</si>
  <si>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</si>
  <si>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</si>
  <si>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</si>
  <si>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</si>
  <si>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</si>
  <si>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</si>
  <si>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</si>
  <si>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</si>
  <si>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</si>
  <si>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</si>
  <si>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</si>
  <si>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</si>
  <si>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</si>
  <si>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</si>
  <si>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</si>
  <si>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</si>
  <si>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</si>
  <si>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</si>
  <si>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</si>
  <si>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</si>
  <si>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</si>
  <si>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</si>
  <si>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</si>
  <si>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</si>
  <si>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</si>
  <si>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</si>
  <si>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</si>
  <si>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</si>
  <si>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</si>
  <si>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</si>
  <si>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</si>
  <si>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</si>
  <si>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</si>
  <si>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</si>
  <si>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</si>
  <si>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</si>
  <si>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</si>
  <si>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</si>
  <si>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</si>
  <si>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</si>
  <si>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</si>
  <si>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</si>
  <si>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</si>
  <si>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</si>
  <si>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</si>
  <si>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</si>
  <si>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</si>
  <si>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</si>
  <si>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</si>
  <si>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</si>
  <si>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</si>
  <si>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</si>
  <si>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</si>
  <si>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</si>
  <si>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</si>
  <si>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</si>
  <si>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</si>
  <si>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</si>
  <si>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</si>
  <si>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</si>
  <si>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</si>
  <si>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</si>
  <si>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</si>
  <si>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</si>
  <si>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</si>
  <si>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</si>
  <si>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</si>
  <si>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</si>
  <si>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</si>
  <si>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</si>
  <si>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</si>
  <si>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</si>
  <si>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</si>
  <si>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</si>
  <si>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</si>
  <si>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</si>
  <si>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</si>
  <si>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</si>
  <si>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</si>
  <si>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</si>
  <si>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</si>
  <si>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</si>
  <si>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</si>
  <si>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</si>
  <si>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</si>
  <si>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新潟県燕市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</si>
  <si>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</si>
  <si>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</si>
  <si>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</si>
  <si>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</si>
  <si>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</si>
  <si>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</si>
  <si>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</si>
  <si>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</si>
  <si>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</si>
  <si>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</si>
  <si>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</si>
  <si>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</si>
  <si>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</si>
  <si>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</si>
  <si>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</si>
  <si>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</si>
  <si>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</si>
  <si>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</si>
  <si>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</si>
  <si>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</si>
  <si>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</si>
  <si>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</si>
  <si>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</si>
  <si>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</si>
  <si>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</si>
  <si>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</si>
  <si>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</si>
  <si>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</si>
  <si>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</si>
  <si>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</si>
  <si>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</si>
  <si>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</si>
  <si>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</si>
  <si>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</si>
  <si>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</si>
  <si>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</si>
  <si>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</si>
  <si>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</si>
  <si>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</si>
  <si>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</si>
  <si>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</si>
  <si>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</si>
  <si>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</si>
  <si>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</si>
  <si>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</si>
  <si>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</si>
  <si>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</si>
  <si>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</si>
  <si>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</si>
  <si>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</si>
  <si>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</si>
  <si>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</si>
  <si>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</si>
  <si>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</si>
  <si>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</si>
  <si>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</si>
  <si>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</si>
  <si>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</si>
  <si>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</si>
  <si>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</si>
  <si>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</si>
  <si>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</si>
  <si>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</si>
  <si>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</si>
  <si>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</si>
  <si>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</si>
  <si>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</si>
  <si>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</si>
  <si>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</si>
  <si>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</si>
  <si>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</si>
  <si>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</si>
  <si>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</si>
  <si>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</si>
  <si>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</si>
  <si>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</si>
  <si>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</si>
  <si>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</si>
  <si>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</si>
  <si>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</si>
  <si>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</si>
  <si>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</si>
  <si>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</si>
  <si>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</si>
  <si>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</si>
  <si>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</si>
  <si>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</si>
  <si>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</si>
  <si>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</si>
  <si>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</si>
  <si>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</si>
  <si>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</si>
  <si>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</si>
  <si>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</si>
  <si>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</si>
  <si>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</si>
  <si>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</si>
  <si>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</si>
  <si>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</si>
  <si>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</si>
  <si>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</si>
  <si>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</si>
  <si>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</si>
  <si>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</si>
  <si>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</si>
  <si>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</si>
  <si>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</si>
  <si>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</si>
  <si>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</si>
  <si>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</si>
  <si>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</si>
  <si>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</si>
  <si>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</si>
  <si>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</si>
  <si>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</si>
  <si>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</si>
  <si>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</si>
  <si>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</si>
  <si>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</si>
  <si>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</si>
  <si>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</si>
  <si>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</si>
  <si>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</si>
  <si>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</si>
  <si>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</si>
  <si>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</si>
  <si>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</si>
  <si>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</si>
  <si>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</si>
  <si>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</si>
  <si>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</si>
  <si>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</si>
  <si>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</si>
  <si>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</si>
  <si>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</si>
  <si>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</si>
  <si>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</si>
  <si>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</si>
  <si>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</si>
  <si>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</si>
  <si>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</si>
  <si>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</si>
  <si>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</si>
  <si>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</si>
  <si>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</si>
  <si>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</si>
  <si>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</si>
  <si>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</si>
  <si>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</si>
  <si>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</si>
  <si>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</si>
  <si>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</si>
  <si>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</si>
  <si>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</si>
  <si>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</si>
  <si>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</si>
  <si>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</si>
  <si>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</si>
  <si>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</si>
  <si>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</si>
  <si>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</si>
  <si>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</si>
  <si>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</si>
  <si>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</si>
  <si>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</si>
  <si>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</si>
  <si>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</si>
  <si>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</si>
  <si>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</si>
  <si>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</si>
  <si>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</si>
  <si>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</si>
  <si>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</si>
  <si>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</si>
  <si>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0.82</t>
  </si>
  <si>
    <t>一般会計</t>
  </si>
  <si>
    <t>介護保険事業特別会計</t>
  </si>
  <si>
    <t>下水道事業会計</t>
  </si>
  <si>
    <t>国民健康保険特別会計</t>
  </si>
  <si>
    <t>後期高齢者医療特別会計</t>
  </si>
  <si>
    <t>土地取得特別会計</t>
  </si>
  <si>
    <t>その他会計（赤字）</t>
  </si>
  <si>
    <t>その他会計（黒字）</t>
  </si>
  <si>
    <t>R01</t>
    <phoneticPr fontId="5"/>
  </si>
  <si>
    <t>R02</t>
    <phoneticPr fontId="5"/>
  </si>
  <si>
    <t>R03</t>
    <phoneticPr fontId="5"/>
  </si>
  <si>
    <t>R04</t>
    <phoneticPr fontId="5"/>
  </si>
  <si>
    <t>R05</t>
    <phoneticPr fontId="5"/>
  </si>
  <si>
    <t>-</t>
    <phoneticPr fontId="2"/>
  </si>
  <si>
    <t>燕・弥彦総合事務組合（一般会計）</t>
    <rPh sb="0" eb="1">
      <t>ツバメ</t>
    </rPh>
    <rPh sb="2" eb="4">
      <t>ヤヒコ</t>
    </rPh>
    <rPh sb="4" eb="6">
      <t>ソウゴウ</t>
    </rPh>
    <rPh sb="6" eb="8">
      <t>ジム</t>
    </rPh>
    <rPh sb="8" eb="10">
      <t>クミアイ</t>
    </rPh>
    <rPh sb="11" eb="13">
      <t>イッパン</t>
    </rPh>
    <rPh sb="13" eb="15">
      <t>カイケイ</t>
    </rPh>
    <phoneticPr fontId="32"/>
  </si>
  <si>
    <t>燕・弥彦総合事務組合（水道事業会計）</t>
    <rPh sb="11" eb="13">
      <t>スイドウ</t>
    </rPh>
    <rPh sb="13" eb="15">
      <t>ジギョウ</t>
    </rPh>
    <phoneticPr fontId="10"/>
  </si>
  <si>
    <t>新潟県三条・燕総合グラウンド施設組合（一般会計）</t>
  </si>
  <si>
    <t>西蒲原福祉事務組合（一般会計）</t>
  </si>
  <si>
    <t>西蒲原福祉事務組合（西蒲原地区休日夜間急患センター事業特別会計）</t>
  </si>
  <si>
    <t>新潟県市町村総合事務組合（一般会計）</t>
  </si>
  <si>
    <t>新潟県市町村総合事務組合（職員退職手当支給事業特別会計）</t>
  </si>
  <si>
    <t>新潟県市町村総合事務組合（消防団員等公務災害補償事業特別会計）</t>
  </si>
  <si>
    <t>新潟県市町村総合事務組合（消防賞じゅつ金支給事業特別会計）</t>
  </si>
  <si>
    <t>新潟県市町村総合事務組合（非常勤職員公務災害補償等事業特別会計）</t>
  </si>
  <si>
    <t>新潟県市町村総合事務組合（交通災害共済事業特別会計）</t>
  </si>
  <si>
    <t>新潟県後期高齢者医療広域連合（一般会計）</t>
  </si>
  <si>
    <t>新潟県後期高齢者医療広域連合（後期高齢者医療特別会計）</t>
  </si>
  <si>
    <t>-</t>
    <phoneticPr fontId="2"/>
  </si>
  <si>
    <t>-</t>
    <phoneticPr fontId="2"/>
  </si>
  <si>
    <t>-</t>
    <phoneticPr fontId="2"/>
  </si>
  <si>
    <t>-</t>
    <phoneticPr fontId="2"/>
  </si>
  <si>
    <t>-</t>
    <phoneticPr fontId="10"/>
  </si>
  <si>
    <t>三条・燕・西蒲・南蒲広域養護老人ホーム施設組合（一般会計）</t>
    <phoneticPr fontId="2"/>
  </si>
  <si>
    <t>燕西蒲勤労者福祉サービスセンター</t>
  </si>
  <si>
    <t>吉田環境衛生公社</t>
  </si>
  <si>
    <t>県央土地開発公社</t>
  </si>
  <si>
    <t>燕三条地場産業振興センター</t>
  </si>
  <si>
    <t>-</t>
    <phoneticPr fontId="2"/>
  </si>
  <si>
    <t>-</t>
    <phoneticPr fontId="2"/>
  </si>
  <si>
    <t>-</t>
    <phoneticPr fontId="2"/>
  </si>
  <si>
    <t>-</t>
    <phoneticPr fontId="2"/>
  </si>
  <si>
    <t>ふるさと燕応援基金</t>
    <rPh sb="4" eb="5">
      <t>ツバメ</t>
    </rPh>
    <rPh sb="5" eb="7">
      <t>オウエン</t>
    </rPh>
    <rPh sb="7" eb="9">
      <t>キキン</t>
    </rPh>
    <phoneticPr fontId="5"/>
  </si>
  <si>
    <t>ガス事業譲渡精算金活用基金</t>
    <rPh sb="2" eb="4">
      <t>ジギョウ</t>
    </rPh>
    <rPh sb="4" eb="6">
      <t>ジョウト</t>
    </rPh>
    <rPh sb="6" eb="8">
      <t>セイサン</t>
    </rPh>
    <rPh sb="8" eb="9">
      <t>キン</t>
    </rPh>
    <rPh sb="9" eb="11">
      <t>カツヨウ</t>
    </rPh>
    <rPh sb="11" eb="13">
      <t>キキン</t>
    </rPh>
    <phoneticPr fontId="5"/>
  </si>
  <si>
    <t>仲治特別奨学基金</t>
    <rPh sb="0" eb="2">
      <t>ナカジ</t>
    </rPh>
    <rPh sb="2" eb="4">
      <t>トクベツ</t>
    </rPh>
    <rPh sb="4" eb="6">
      <t>ショウガク</t>
    </rPh>
    <rPh sb="6" eb="8">
      <t>キキン</t>
    </rPh>
    <phoneticPr fontId="5"/>
  </si>
  <si>
    <t>子ども夢基金</t>
    <rPh sb="0" eb="1">
      <t>コ</t>
    </rPh>
    <rPh sb="3" eb="4">
      <t>ユメ</t>
    </rPh>
    <rPh sb="4" eb="6">
      <t>キキン</t>
    </rPh>
    <phoneticPr fontId="5"/>
  </si>
  <si>
    <t>社会福祉事業基金</t>
    <rPh sb="0" eb="2">
      <t>シャカイ</t>
    </rPh>
    <rPh sb="2" eb="4">
      <t>フクシ</t>
    </rPh>
    <rPh sb="4" eb="6">
      <t>ジギョウ</t>
    </rPh>
    <rPh sb="6" eb="8">
      <t>キキン</t>
    </rPh>
    <phoneticPr fontId="5"/>
  </si>
  <si>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</si>
  <si>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</si>
  <si>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</si>
  <si>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</si>
  <si>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</si>
  <si>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</si>
  <si>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</si>
  <si>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</si>
  <si>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</si>
  <si>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</si>
  <si>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</si>
  <si>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将来負担比率</t>
    <phoneticPr fontId="5"/>
  </si>
  <si>
    <t>合併後の施設新設や大規模改修事業の実施により、有形固定資産減価償却率は類似団体と比べて低い水準にあるものの、事業の実施に伴い発行額が増加していた地方債の影響により、将来負担比率は類似団体と比べて高い水準にある。合併特例債等の償還が進み、地方債残高が年々減少することから、将来負担比率は改善していくことが見込まれる。</t>
    <rPh sb="43" eb="44">
      <t>ヒク</t>
    </rPh>
    <rPh sb="97" eb="98">
      <t>タカ</t>
    </rPh>
    <phoneticPr fontId="5"/>
  </si>
  <si>
    <t>将来負担比率、実質公債費比率ともに類似団体と比較し高くなっている。これは、合併後の施設新設や大規模改修事業の実施により地方債の発行額が増加していることが要因となっている。将来負担比率は、合併特例債等の償還が進み、地方債残高が年々減少することから、今後、これらの数値は改善することが見込まれている。実質公債費比率は、燕市の中期財政見通しにより地方債償還額が令和4年度にピークを迎えると見通しとしていることから、令和5年度以降は減少傾向となることが見込まれる。</t>
    <rPh sb="123" eb="125">
      <t>コンゴ</t>
    </rPh>
    <rPh sb="130" eb="132">
      <t>スウチ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</si>
</sst>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4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EB50-4DDF-85D6-93E140144C6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33497</c:v>
                </c:pt>
                <c:pt idx="1">
                  <c:v>45217</c:v>
                </c:pt>
                <c:pt idx="2">
                  <c:v>49236</c:v>
                </c:pt>
                <c:pt idx="3">
                  <c:v>66722</c:v>
                </c:pt>
                <c:pt idx="4">
                  <c:v>52359</c:v>
                </c:pt>
              </c:numCache>
            </c:numRef>
          </c:val>
          <c:smooth val="0"/>
          <c:extLst>
            <c:ext xmlns:c16="http://schemas.microsoft.com/office/drawing/2014/chart" uri="{C3380CC4-5D6E-409C-BE32-E72D297353CC}">
              <c16:uniqueId val="{00000001-EB50-4DDF-85D6-93E140144C6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c:v>
                </c:pt>
                <c:pt idx="1">
                  <c:v>6.64</c:v>
                </c:pt>
                <c:pt idx="2">
                  <c:v>9.34</c:v>
                </c:pt>
                <c:pt idx="3">
                  <c:v>11.18</c:v>
                </c:pt>
                <c:pt idx="4">
                  <c:v>11.67</c:v>
                </c:pt>
              </c:numCache>
            </c:numRef>
          </c:val>
          <c:extLst>
            <c:ext xmlns:c16="http://schemas.microsoft.com/office/drawing/2014/chart" uri="{C3380CC4-5D6E-409C-BE32-E72D297353CC}">
              <c16:uniqueId val="{00000000-3B6F-4094-96F1-A2B23697A81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12.34</c:v>
                </c:pt>
                <c:pt idx="1">
                  <c:v>12.37</c:v>
                </c:pt>
                <c:pt idx="2">
                  <c:v>15.03</c:v>
                </c:pt>
                <c:pt idx="3">
                  <c:v>17.23</c:v>
                </c:pt>
                <c:pt idx="4">
                  <c:v>15.36</c:v>
                </c:pt>
              </c:numCache>
            </c:numRef>
          </c:val>
          <c:extLst>
            <c:ext xmlns:c16="http://schemas.microsoft.com/office/drawing/2014/chart" uri="{C3380CC4-5D6E-409C-BE32-E72D297353CC}">
              <c16:uniqueId val="{00000001-3B6F-4094-96F1-A2B23697A81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0.89</c:v>
                </c:pt>
                <c:pt idx="1">
                  <c:v>2.2200000000000002</c:v>
                </c:pt>
                <c:pt idx="2">
                  <c:v>5.86</c:v>
                </c:pt>
                <c:pt idx="3">
                  <c:v>3.5</c:v>
                </c:pt>
                <c:pt idx="4">
                  <c:v>-0.82</c:v>
                </c:pt>
              </c:numCache>
            </c:numRef>
          </c:val>
          <c:smooth val="0"/>
          <c:extLst>
            <c:ext xmlns:c16="http://schemas.microsoft.com/office/drawing/2014/chart" uri="{C3380CC4-5D6E-409C-BE32-E72D297353CC}">
              <c16:uniqueId val="{00000002-3B6F-4094-96F1-A2B23697A81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E56-47DE-BC0F-67E74662AD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E56-47DE-BC0F-67E74662ADC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E56-47DE-BC0F-67E74662ADC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E56-47DE-BC0F-67E74662ADC4}"/>
            </c:ext>
          </c:extLst>
        </c:ser>
        <c:ser>
          <c:idx val="4"/>
          <c:order val="4"/>
          <c:tx>
            <c:strRef>
              <c:f>データシート!$A$31</c:f>
              <c:strCache>
                <c:ptCount val="1"/>
                <c:pt idx="0">
                  <c:v>土地取得特別会計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E56-47DE-BC0F-67E74662ADC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0.11</c:v>
                </c:pt>
                <c:pt idx="2">
                  <c:v>#N/A</c:v>
                </c:pt>
                <c:pt idx="3">
                  <c:v>0.11</c:v>
                </c:pt>
                <c:pt idx="4">
                  <c:v>#N/A</c:v>
                </c:pt>
                <c:pt idx="5">
                  <c:v>0.11</c:v>
                </c:pt>
                <c:pt idx="6">
                  <c:v>#N/A</c:v>
                </c:pt>
                <c:pt idx="7">
                  <c:v>0.13</c:v>
                </c:pt>
                <c:pt idx="8">
                  <c:v>#N/A</c:v>
                </c:pt>
                <c:pt idx="9">
                  <c:v>0.14000000000000001</c:v>
                </c:pt>
              </c:numCache>
            </c:numRef>
          </c:val>
          <c:extLst>
            <c:ext xmlns:c16="http://schemas.microsoft.com/office/drawing/2014/chart" uri="{C3380CC4-5D6E-409C-BE32-E72D297353CC}">
              <c16:uniqueId val="{00000005-3E56-47DE-BC0F-67E74662ADC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0.41</c:v>
                </c:pt>
                <c:pt idx="2">
                  <c:v>#N/A</c:v>
                </c:pt>
                <c:pt idx="3">
                  <c:v>0.97</c:v>
                </c:pt>
                <c:pt idx="4">
                  <c:v>#N/A</c:v>
                </c:pt>
                <c:pt idx="5">
                  <c:v>0.8</c:v>
                </c:pt>
                <c:pt idx="6">
                  <c:v>#N/A</c:v>
                </c:pt>
                <c:pt idx="7">
                  <c:v>0.35</c:v>
                </c:pt>
                <c:pt idx="8">
                  <c:v>#N/A</c:v>
                </c:pt>
                <c:pt idx="9">
                  <c:v>0.45</c:v>
                </c:pt>
              </c:numCache>
            </c:numRef>
          </c:val>
          <c:extLst>
            <c:ext xmlns:c16="http://schemas.microsoft.com/office/drawing/2014/chart" uri="{C3380CC4-5D6E-409C-BE32-E72D297353CC}">
              <c16:uniqueId val="{00000006-3E56-47DE-BC0F-67E74662ADC4}"/>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0.65</c:v>
                </c:pt>
                <c:pt idx="4">
                  <c:v>#N/A</c:v>
                </c:pt>
                <c:pt idx="5">
                  <c:v>0.67</c:v>
                </c:pt>
                <c:pt idx="6">
                  <c:v>#N/A</c:v>
                </c:pt>
                <c:pt idx="7">
                  <c:v>0.71</c:v>
                </c:pt>
                <c:pt idx="8">
                  <c:v>#N/A</c:v>
                </c:pt>
                <c:pt idx="9">
                  <c:v>0.87</c:v>
                </c:pt>
              </c:numCache>
            </c:numRef>
          </c:val>
          <c:extLst>
            <c:ext xmlns:c16="http://schemas.microsoft.com/office/drawing/2014/chart" uri="{C3380CC4-5D6E-409C-BE32-E72D297353CC}">
              <c16:uniqueId val="{00000007-3E56-47DE-BC0F-67E74662ADC4}"/>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0.84</c:v>
                </c:pt>
                <c:pt idx="2">
                  <c:v>#N/A</c:v>
                </c:pt>
                <c:pt idx="3">
                  <c:v>0.65</c:v>
                </c:pt>
                <c:pt idx="4">
                  <c:v>#N/A</c:v>
                </c:pt>
                <c:pt idx="5">
                  <c:v>1</c:v>
                </c:pt>
                <c:pt idx="6">
                  <c:v>#N/A</c:v>
                </c:pt>
                <c:pt idx="7">
                  <c:v>2.59</c:v>
                </c:pt>
                <c:pt idx="8">
                  <c:v>#N/A</c:v>
                </c:pt>
                <c:pt idx="9">
                  <c:v>2.38</c:v>
                </c:pt>
              </c:numCache>
            </c:numRef>
          </c:val>
          <c:extLst>
            <c:ext xmlns:c16="http://schemas.microsoft.com/office/drawing/2014/chart" uri="{C3380CC4-5D6E-409C-BE32-E72D297353CC}">
              <c16:uniqueId val="{00000008-3E56-47DE-BC0F-67E74662ADC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c:v>
                </c:pt>
                <c:pt idx="2">
                  <c:v>#N/A</c:v>
                </c:pt>
                <c:pt idx="3">
                  <c:v>6.63</c:v>
                </c:pt>
                <c:pt idx="4">
                  <c:v>#N/A</c:v>
                </c:pt>
                <c:pt idx="5">
                  <c:v>9.34</c:v>
                </c:pt>
                <c:pt idx="6">
                  <c:v>#N/A</c:v>
                </c:pt>
                <c:pt idx="7">
                  <c:v>11.18</c:v>
                </c:pt>
                <c:pt idx="8">
                  <c:v>#N/A</c:v>
                </c:pt>
                <c:pt idx="9">
                  <c:v>11.66</c:v>
                </c:pt>
              </c:numCache>
            </c:numRef>
          </c:val>
          <c:extLst>
            <c:ext xmlns:c16="http://schemas.microsoft.com/office/drawing/2014/chart" uri="{C3380CC4-5D6E-409C-BE32-E72D297353CC}">
              <c16:uniqueId val="{00000009-3E56-47DE-BC0F-67E74662AD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3812</c:v>
                </c:pt>
                <c:pt idx="5">
                  <c:v>3862</c:v>
                </c:pt>
                <c:pt idx="8">
                  <c:v>3863</c:v>
                </c:pt>
                <c:pt idx="11">
                  <c:v>3661</c:v>
                </c:pt>
                <c:pt idx="14">
                  <c:v>3619</c:v>
                </c:pt>
              </c:numCache>
            </c:numRef>
          </c:val>
          <c:extLst>
            <c:ext xmlns:c16="http://schemas.microsoft.com/office/drawing/2014/chart" uri="{C3380CC4-5D6E-409C-BE32-E72D297353CC}">
              <c16:uniqueId val="{00000000-D8CF-4EE3-9BC7-D2C96F6E6B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8CF-4EE3-9BC7-D2C96F6E6B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83</c:v>
                </c:pt>
                <c:pt idx="3">
                  <c:v>60</c:v>
                </c:pt>
                <c:pt idx="6">
                  <c:v>77</c:v>
                </c:pt>
                <c:pt idx="9">
                  <c:v>76</c:v>
                </c:pt>
                <c:pt idx="12">
                  <c:v>71</c:v>
                </c:pt>
              </c:numCache>
            </c:numRef>
          </c:val>
          <c:extLst>
            <c:ext xmlns:c16="http://schemas.microsoft.com/office/drawing/2014/chart" uri="{C3380CC4-5D6E-409C-BE32-E72D297353CC}">
              <c16:uniqueId val="{00000002-D8CF-4EE3-9BC7-D2C96F6E6B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266</c:v>
                </c:pt>
                <c:pt idx="3">
                  <c:v>284</c:v>
                </c:pt>
                <c:pt idx="6">
                  <c:v>299</c:v>
                </c:pt>
                <c:pt idx="9">
                  <c:v>196</c:v>
                </c:pt>
                <c:pt idx="12">
                  <c:v>196</c:v>
                </c:pt>
              </c:numCache>
            </c:numRef>
          </c:val>
          <c:extLst>
            <c:ext xmlns:c16="http://schemas.microsoft.com/office/drawing/2014/chart" uri="{C3380CC4-5D6E-409C-BE32-E72D297353CC}">
              <c16:uniqueId val="{00000003-D8CF-4EE3-9BC7-D2C96F6E6B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1256</c:v>
                </c:pt>
                <c:pt idx="3">
                  <c:v>1210</c:v>
                </c:pt>
                <c:pt idx="6">
                  <c:v>1220</c:v>
                </c:pt>
                <c:pt idx="9">
                  <c:v>1193</c:v>
                </c:pt>
                <c:pt idx="12">
                  <c:v>1109</c:v>
                </c:pt>
              </c:numCache>
            </c:numRef>
          </c:val>
          <c:extLst>
            <c:ext xmlns:c16="http://schemas.microsoft.com/office/drawing/2014/chart" uri="{C3380CC4-5D6E-409C-BE32-E72D297353CC}">
              <c16:uniqueId val="{00000004-D8CF-4EE3-9BC7-D2C96F6E6B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8CF-4EE3-9BC7-D2C96F6E6B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8CF-4EE3-9BC7-D2C96F6E6B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4352</c:v>
                </c:pt>
                <c:pt idx="3">
                  <c:v>4410</c:v>
                </c:pt>
                <c:pt idx="6">
                  <c:v>4538</c:v>
                </c:pt>
                <c:pt idx="9">
                  <c:v>4630</c:v>
                </c:pt>
                <c:pt idx="12">
                  <c:v>4485</c:v>
                </c:pt>
              </c:numCache>
            </c:numRef>
          </c:val>
          <c:extLst>
            <c:ext xmlns:c16="http://schemas.microsoft.com/office/drawing/2014/chart" uri="{C3380CC4-5D6E-409C-BE32-E72D297353CC}">
              <c16:uniqueId val="{00000007-D8CF-4EE3-9BC7-D2C96F6E6BC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2145</c:v>
                </c:pt>
                <c:pt idx="2">
                  <c:v>#N/A</c:v>
                </c:pt>
                <c:pt idx="3">
                  <c:v>#N/A</c:v>
                </c:pt>
                <c:pt idx="4">
                  <c:v>2102</c:v>
                </c:pt>
                <c:pt idx="5">
                  <c:v>#N/A</c:v>
                </c:pt>
                <c:pt idx="6">
                  <c:v>#N/A</c:v>
                </c:pt>
                <c:pt idx="7">
                  <c:v>2271</c:v>
                </c:pt>
                <c:pt idx="8">
                  <c:v>#N/A</c:v>
                </c:pt>
                <c:pt idx="9">
                  <c:v>#N/A</c:v>
                </c:pt>
                <c:pt idx="10">
                  <c:v>2434</c:v>
                </c:pt>
                <c:pt idx="11">
                  <c:v>#N/A</c:v>
                </c:pt>
                <c:pt idx="12">
                  <c:v>#N/A</c:v>
                </c:pt>
                <c:pt idx="13">
                  <c:v>2242</c:v>
                </c:pt>
                <c:pt idx="14">
                  <c:v>#N/A</c:v>
                </c:pt>
              </c:numCache>
            </c:numRef>
          </c:val>
          <c:smooth val="0"/>
          <c:extLst>
            <c:ext xmlns:c16="http://schemas.microsoft.com/office/drawing/2014/chart" uri="{C3380CC4-5D6E-409C-BE32-E72D297353CC}">
              <c16:uniqueId val="{00000008-D8CF-4EE3-9BC7-D2C96F6E6BC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44110</c:v>
                </c:pt>
                <c:pt idx="5">
                  <c:v>42155</c:v>
                </c:pt>
                <c:pt idx="8">
                  <c:v>40999</c:v>
                </c:pt>
                <c:pt idx="11">
                  <c:v>39376</c:v>
                </c:pt>
                <c:pt idx="14">
                  <c:v>36143</c:v>
                </c:pt>
              </c:numCache>
            </c:numRef>
          </c:val>
          <c:extLst>
            <c:ext xmlns:c16="http://schemas.microsoft.com/office/drawing/2014/chart" uri="{C3380CC4-5D6E-409C-BE32-E72D297353CC}">
              <c16:uniqueId val="{00000000-8B5A-480E-86FE-8E503826E5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91</c:v>
                </c:pt>
                <c:pt idx="5">
                  <c:v>49</c:v>
                </c:pt>
                <c:pt idx="8">
                  <c:v>41</c:v>
                </c:pt>
                <c:pt idx="11">
                  <c:v>18</c:v>
                </c:pt>
                <c:pt idx="14">
                  <c:v>12</c:v>
                </c:pt>
              </c:numCache>
            </c:numRef>
          </c:val>
          <c:extLst>
            <c:ext xmlns:c16="http://schemas.microsoft.com/office/drawing/2014/chart" uri="{C3380CC4-5D6E-409C-BE32-E72D297353CC}">
              <c16:uniqueId val="{00000001-8B5A-480E-86FE-8E503826E5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7216</c:v>
                </c:pt>
                <c:pt idx="5">
                  <c:v>8681</c:v>
                </c:pt>
                <c:pt idx="8">
                  <c:v>9827</c:v>
                </c:pt>
                <c:pt idx="11">
                  <c:v>10588</c:v>
                </c:pt>
                <c:pt idx="14">
                  <c:v>10613</c:v>
                </c:pt>
              </c:numCache>
            </c:numRef>
          </c:val>
          <c:extLst>
            <c:ext xmlns:c16="http://schemas.microsoft.com/office/drawing/2014/chart" uri="{C3380CC4-5D6E-409C-BE32-E72D297353CC}">
              <c16:uniqueId val="{00000002-8B5A-480E-86FE-8E503826E5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5A-480E-86FE-8E503826E5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5A-480E-86FE-8E503826E5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5A-480E-86FE-8E503826E5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5167</c:v>
                </c:pt>
                <c:pt idx="3">
                  <c:v>5016</c:v>
                </c:pt>
                <c:pt idx="6">
                  <c:v>4966</c:v>
                </c:pt>
                <c:pt idx="9">
                  <c:v>4762</c:v>
                </c:pt>
                <c:pt idx="12">
                  <c:v>4461</c:v>
                </c:pt>
              </c:numCache>
            </c:numRef>
          </c:val>
          <c:extLst>
            <c:ext xmlns:c16="http://schemas.microsoft.com/office/drawing/2014/chart" uri="{C3380CC4-5D6E-409C-BE32-E72D297353CC}">
              <c16:uniqueId val="{00000006-8B5A-480E-86FE-8E503826E5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1103</c:v>
                </c:pt>
                <c:pt idx="3">
                  <c:v>934</c:v>
                </c:pt>
                <c:pt idx="6">
                  <c:v>723</c:v>
                </c:pt>
                <c:pt idx="9">
                  <c:v>584</c:v>
                </c:pt>
                <c:pt idx="12">
                  <c:v>914</c:v>
                </c:pt>
              </c:numCache>
            </c:numRef>
          </c:val>
          <c:extLst>
            <c:ext xmlns:c16="http://schemas.microsoft.com/office/drawing/2014/chart" uri="{C3380CC4-5D6E-409C-BE32-E72D297353CC}">
              <c16:uniqueId val="{00000007-8B5A-480E-86FE-8E503826E5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16525</c:v>
                </c:pt>
                <c:pt idx="3">
                  <c:v>16133</c:v>
                </c:pt>
                <c:pt idx="6">
                  <c:v>16060</c:v>
                </c:pt>
                <c:pt idx="9">
                  <c:v>15870</c:v>
                </c:pt>
                <c:pt idx="12">
                  <c:v>15035</c:v>
                </c:pt>
              </c:numCache>
            </c:numRef>
          </c:val>
          <c:extLst>
            <c:ext xmlns:c16="http://schemas.microsoft.com/office/drawing/2014/chart" uri="{C3380CC4-5D6E-409C-BE32-E72D297353CC}">
              <c16:uniqueId val="{00000008-8B5A-480E-86FE-8E503826E5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663</c:v>
                </c:pt>
                <c:pt idx="3">
                  <c:v>609</c:v>
                </c:pt>
                <c:pt idx="6">
                  <c:v>538</c:v>
                </c:pt>
                <c:pt idx="9">
                  <c:v>467</c:v>
                </c:pt>
                <c:pt idx="12">
                  <c:v>397</c:v>
                </c:pt>
              </c:numCache>
            </c:numRef>
          </c:val>
          <c:extLst>
            <c:ext xmlns:c16="http://schemas.microsoft.com/office/drawing/2014/chart" uri="{C3380CC4-5D6E-409C-BE32-E72D297353CC}">
              <c16:uniqueId val="{00000009-8B5A-480E-86FE-8E503826E5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48186</c:v>
                </c:pt>
                <c:pt idx="3">
                  <c:v>46569</c:v>
                </c:pt>
                <c:pt idx="6">
                  <c:v>44975</c:v>
                </c:pt>
                <c:pt idx="9">
                  <c:v>43525</c:v>
                </c:pt>
                <c:pt idx="12">
                  <c:v>41168</c:v>
                </c:pt>
              </c:numCache>
            </c:numRef>
          </c:val>
          <c:extLst>
            <c:ext xmlns:c16="http://schemas.microsoft.com/office/drawing/2014/chart" uri="{C3380CC4-5D6E-409C-BE32-E72D297353CC}">
              <c16:uniqueId val="{0000000A-8B5A-480E-86FE-8E503826E5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20229</c:v>
                </c:pt>
                <c:pt idx="2">
                  <c:v>#N/A</c:v>
                </c:pt>
                <c:pt idx="3">
                  <c:v>#N/A</c:v>
                </c:pt>
                <c:pt idx="4">
                  <c:v>18376</c:v>
                </c:pt>
                <c:pt idx="5">
                  <c:v>#N/A</c:v>
                </c:pt>
                <c:pt idx="6">
                  <c:v>#N/A</c:v>
                </c:pt>
                <c:pt idx="7">
                  <c:v>16394</c:v>
                </c:pt>
                <c:pt idx="8">
                  <c:v>#N/A</c:v>
                </c:pt>
                <c:pt idx="9">
                  <c:v>#N/A</c:v>
                </c:pt>
                <c:pt idx="10">
                  <c:v>15225</c:v>
                </c:pt>
                <c:pt idx="11">
                  <c:v>#N/A</c:v>
                </c:pt>
                <c:pt idx="12">
                  <c:v>#N/A</c:v>
                </c:pt>
                <c:pt idx="13">
                  <c:v>15206</c:v>
                </c:pt>
                <c:pt idx="14">
                  <c:v>#N/A</c:v>
                </c:pt>
              </c:numCache>
            </c:numRef>
          </c:val>
          <c:smooth val="0"/>
          <c:extLst>
            <c:ext xmlns:c16="http://schemas.microsoft.com/office/drawing/2014/chart" uri="{C3380CC4-5D6E-409C-BE32-E72D297353CC}">
              <c16:uniqueId val="{0000000B-8B5A-480E-86FE-8E503826E5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3184</c:v>
                </c:pt>
                <c:pt idx="1">
                  <c:v>3571</c:v>
                </c:pt>
                <c:pt idx="2">
                  <c:v>3247</c:v>
                </c:pt>
              </c:numCache>
            </c:numRef>
          </c:val>
          <c:extLst>
            <c:ext xmlns:c16="http://schemas.microsoft.com/office/drawing/2014/chart" uri="{C3380CC4-5D6E-409C-BE32-E72D297353CC}">
              <c16:uniqueId val="{00000000-50EE-47FB-99C4-B5A7C98E490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815</c:v>
                </c:pt>
                <c:pt idx="1">
                  <c:v>918</c:v>
                </c:pt>
                <c:pt idx="2">
                  <c:v>1209</c:v>
                </c:pt>
              </c:numCache>
            </c:numRef>
          </c:val>
          <c:extLst>
            <c:ext xmlns:c16="http://schemas.microsoft.com/office/drawing/2014/chart" uri="{C3380CC4-5D6E-409C-BE32-E72D297353CC}">
              <c16:uniqueId val="{00000001-50EE-47FB-99C4-B5A7C98E490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3935</c:v>
                </c:pt>
                <c:pt idx="1">
                  <c:v>4201</c:v>
                </c:pt>
                <c:pt idx="2">
                  <c:v>4290</c:v>
                </c:pt>
              </c:numCache>
            </c:numRef>
          </c:val>
          <c:extLst>
            <c:ext xmlns:c16="http://schemas.microsoft.com/office/drawing/2014/chart" uri="{C3380CC4-5D6E-409C-BE32-E72D297353CC}">
              <c16:uniqueId val="{00000002-50EE-47FB-99C4-B5A7C98E490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{6F4C11F6-5BAF-4355-9E79-6FA7A2AEF1C0}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B87-4E55-BFFE-CFCE4C9CBC0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{326BE0B4-E5D1-419F-BBB8-45FEDD3A1758}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87-4E55-BFFE-CFCE4C9CBC0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{5796223E-6F2B-41D4-AAAE-1361D90E8A9A}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87-4E55-BFFE-CFCE4C9CBC0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{F35DF60F-EA7C-493D-B224-DA160D2007D5}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87-4E55-BFFE-CFCE4C9CBC0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{24AABF8D-E544-471B-82A3-37FC02EA30D5}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87-4E55-BFFE-CFCE4C9CBC0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{DB4A6458-F583-4D3D-9ABE-7616F12A5A36}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B87-4E55-BFFE-CFCE4C9CBC0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{341D65D7-812E-4E4E-93BD-DED9E17C4E13}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B87-4E55-BFFE-CFCE4C9CBC0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{1B2AF5D3-A366-40E8-9665-559B9857991F}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B87-4E55-BFFE-CFCE4C9CBC0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{4DFEAEE8-C9ED-478B-8F84-B288AD44560D}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B87-4E55-BFFE-CFCE4C9CBC0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71.099999999999994</c:v>
                </c:pt>
                <c:pt idx="8">
                  <c:v>52.2</c:v>
                </c:pt>
                <c:pt idx="16">
                  <c:v>53.8</c:v>
                </c:pt>
                <c:pt idx="24">
                  <c:v>55.3</c:v>
                </c:pt>
                <c:pt idx="32">
                  <c:v>56.8</c:v>
                </c:pt>
              </c:numCache>
            </c:numRef>
          </c:xVal>
          <c:yVal>
            <c:numRef>
              <c:f>公会計指標分析・財政指標組合せ分析表!$BP$51:$DC$51</c:f>
              <c:numCache>
                <c:formatCode>#,##0.0;"▲ "#,##0.0</c:formatCode>
                <c:ptCount val="40"/>
                <c:pt idx="0">
                  <c:v>125</c:v>
                </c:pt>
                <c:pt idx="8">
                  <c:v>109.2</c:v>
                </c:pt>
                <c:pt idx="16">
                  <c:v>94.3</c:v>
                </c:pt>
                <c:pt idx="24">
                  <c:v>88.9</c:v>
                </c:pt>
                <c:pt idx="32">
                  <c:v>86.5</c:v>
                </c:pt>
              </c:numCache>
            </c:numRef>
          </c:yVal>
          <c:smooth val="0"/>
          <c:extLst>
            <c:ext xmlns:c16="http://schemas.microsoft.com/office/drawing/2014/chart" uri="{C3380CC4-5D6E-409C-BE32-E72D297353CC}">
              <c16:uniqueId val="{00000009-0B87-4E55-BFFE-CFCE4C9CBC0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1.9922385441278407E-2"/>
                  <c:y val="-4.0262217187417342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{BCE247CA-717A-4790-875B-C8D552246572}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B87-4E55-BFFE-CFCE4C9CBC0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{443C543A-B8F2-40A1-B576-DDC6FD4535A7}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87-4E55-BFFE-CFCE4C9CBC0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{35381CC3-45D9-469B-9A46-CF6B697DA021}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87-4E55-BFFE-CFCE4C9CBC0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{91211218-6741-498C-B724-92D8E7BCD7F4}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87-4E55-BFFE-CFCE4C9CBC0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{CAF24AFF-2679-4011-9F7F-9267BA77ACBF}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87-4E55-BFFE-CFCE4C9CBC0D}"/>
                </c:ext>
              </c:extLst>
            </c:dLbl>
            <c:dLbl>
              <c:idx val="8"/>
              <c:layout>
                <c:manualLayout>
                  <c:x val="-4.410911585919005E-2"/>
                  <c:y val="-7.4649449338933208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{F50D9EEE-F0CE-445F-97F1-D71434B3618B}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B87-4E55-BFFE-CFCE4C9CBC0D}"/>
                </c:ext>
              </c:extLst>
            </c:dLbl>
            <c:dLbl>
              <c:idx val="16"/>
              <c:layout>
                <c:manualLayout>
                  <c:x val="-3.2015750650234161E-2"/>
                  <c:y val="-7.930545979124505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{202C42FC-96D1-4DDE-9AA4-8CB00230C16F}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B87-4E55-BFFE-CFCE4C9CBC0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{59D2A58D-72AB-4E86-AE0D-A3BB17C00385}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B87-4E55-BFFE-CFCE4C9CBC0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{41123153-8894-47E3-82E4-205EDEAA693B}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B87-4E55-BFFE-CFCE4C9CBC0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0B87-4E55-BFFE-CFCE4C9CBC0D}"/>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{539F00F1-A708-4158-BB3B-E15726FA05E8}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E2A-4CE1-AF00-822BBF04CD6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{449470DB-A789-4A67-A36A-345D32C5221B}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2A-4CE1-AF00-822BBF04CD6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{B29CAE29-80E8-4C73-BEA3-2F08C3DF3760}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2A-4CE1-AF00-822BBF04CD6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{462A3D87-17F0-4EB2-9E36-45D624810C34}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2A-4CE1-AF00-822BBF04CD6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{3BDEA9EE-A286-4B0A-A68D-C3F4F5030015}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2A-4CE1-AF00-822BBF04CD67}"/>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{F1DE4297-E5D1-417B-AC4D-5955A67131EC}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E2A-4CE1-AF00-822BBF04CD67}"/>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{42FFE667-4B3E-453C-BD52-EE36C64F8C5E}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E2A-4CE1-AF00-822BBF04CD67}"/>
                </c:ext>
              </c:extLst>
            </c:dLbl>
            <c:dLbl>
              <c:idx val="24"/>
              <c:layout>
                <c:manualLayout>
                  <c:x val="0"/>
                  <c:y val="1.307720286292209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{239CCA42-4B80-415D-9525-BBD00F4FC31D}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E2A-4CE1-AF00-822BBF04CD67}"/>
                </c:ext>
              </c:extLst>
            </c:dLbl>
            <c:dLbl>
              <c:idx val="32"/>
              <c:layout>
                <c:manualLayout>
                  <c:x val="0"/>
                  <c:y val="-1.307720286292209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{BA3AE5A4-05A6-4AD2-85EF-D64CDCE267CE}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E2A-4CE1-AF00-822BBF04CD6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12.6</c:v>
                </c:pt>
                <c:pt idx="8">
                  <c:v>12.7</c:v>
                </c:pt>
                <c:pt idx="16">
                  <c:v>12.9</c:v>
                </c:pt>
                <c:pt idx="24">
                  <c:v>13.2</c:v>
                </c:pt>
                <c:pt idx="32">
                  <c:v>13.3</c:v>
                </c:pt>
              </c:numCache>
            </c:numRef>
          </c:xVal>
          <c:yVal>
            <c:numRef>
              <c:f>公会計指標分析・財政指標組合せ分析表!$BP$73:$DC$73</c:f>
              <c:numCache>
                <c:formatCode>#,##0.0;"▲ "#,##0.0</c:formatCode>
                <c:ptCount val="40"/>
                <c:pt idx="0">
                  <c:v>125</c:v>
                </c:pt>
                <c:pt idx="8">
                  <c:v>109.2</c:v>
                </c:pt>
                <c:pt idx="16">
                  <c:v>94.3</c:v>
                </c:pt>
                <c:pt idx="24">
                  <c:v>88.9</c:v>
                </c:pt>
                <c:pt idx="32">
                  <c:v>86.5</c:v>
                </c:pt>
              </c:numCache>
            </c:numRef>
          </c:yVal>
          <c:smooth val="0"/>
          <c:extLst>
            <c:ext xmlns:c16="http://schemas.microsoft.com/office/drawing/2014/chart" uri="{C3380CC4-5D6E-409C-BE32-E72D297353CC}">
              <c16:uniqueId val="{00000009-BE2A-4CE1-AF00-822BBF04CD6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3250453624785689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{D87E1076-09DD-4341-9E62-7BB7B8E20C89}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E2A-4CE1-AF00-822BBF04CD6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{C5876168-680F-44C6-98A6-9A235A244C1D}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2A-4CE1-AF00-822BBF04CD6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{0D773BD8-1215-40DB-BAB6-48974F0B3A25}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2A-4CE1-AF00-822BBF04CD6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{A6A10F01-0B2C-4AF9-8B56-510F349E9480}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2A-4CE1-AF00-822BBF04CD6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{92DD20CB-CE47-4F5D-964D-15F8ADD590CC}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2A-4CE1-AF00-822BBF04CD67}"/>
                </c:ext>
              </c:extLst>
            </c:dLbl>
            <c:dLbl>
              <c:idx val="8"/>
              <c:layout>
                <c:manualLayout>
                  <c:x val="0"/>
                  <c:y val="-4.3314402903746607E-3"/>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{28A1635A-2E59-4A2F-8387-67EFF58A2C88}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E2A-4CE1-AF00-822BBF04CD67}"/>
                </c:ext>
              </c:extLst>
            </c:dLbl>
            <c:dLbl>
              <c:idx val="16"/>
              <c:layout>
                <c:manualLayout>
                  <c:x val="0"/>
                  <c:y val="5.5606281770003161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{4E959DBB-5F16-4372-BCE9-A3E13A975C8E}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E2A-4CE1-AF00-822BBF04CD67}"/>
                </c:ext>
              </c:extLst>
            </c:dLbl>
            <c:dLbl>
              <c:idx val="24"/>
              <c:layout>
                <c:manualLayout>
                  <c:x val="0"/>
                  <c:y val="1.0736985301118496E-4"/>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{8CDCD14F-7BFA-4510-A786-2458118C9120}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E2A-4CE1-AF00-822BBF04CD67}"/>
                </c:ext>
              </c:extLst>
            </c:dLbl>
            <c:dLbl>
              <c:idx val="32"/>
              <c:layout>
                <c:manualLayout>
                  <c:x val="0"/>
                  <c:y val="-2.4585983901714306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{DF4A5750-863C-4E38-8020-B1026B7CF38F}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E2A-4CE1-AF00-822BBF04CD6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BE2A-4CE1-AF00-822BBF04CD67}"/>
            </c:ext>
          </c:extLst>
        </c:ser>
        <c:dLbls>
          <c:showLegendKey val="0"/>
          <c:showVal val="1"/>
          <c:showCatName val="0"/>
          <c:showSerName val="0"/>
          <c:showPercent val="0"/>
          <c:showBubbleSize val="0"/>
        </c:dLbls>
        <c:axId val="84219776"/>
        <c:axId val="84234240"/>
      </c:scatterChart>
      <c:valAx>
        <c:axId val="84219776"/>
        <c:scaling>
          <c:orientation val="maxMin"/>
          <c:max val="14"/>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新潟県燕市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元利償還金等</a:t>
          </a:r>
          <a:r>
            <a:rPr kumimoji="1" lang="en-US" altLang="ja-JP" sz="1300">
              <a:latin typeface="ＭＳ ゴシック" pitchFamily="49" charset="-128"/>
              <a:ea typeface="ＭＳ ゴシック" pitchFamily="49" charset="-128"/>
            </a:rPr>
            <a:t>(A)】</a:t>
          </a:r>
        </a:p>
        <a:p>
          <a:r>
            <a:rPr kumimoji="1" lang="ja-JP" altLang="en-US" sz="1300">
              <a:latin typeface="ＭＳ ゴシック" pitchFamily="49" charset="-128"/>
              <a:ea typeface="ＭＳ ゴシック" pitchFamily="49" charset="-128"/>
            </a:rPr>
            <a:t>合併特例債等の償還の進展により、順調に市債残高が減少していることから、前年度と比較して減少した。</a:t>
          </a:r>
          <a:endParaRPr kumimoji="1" lang="en-US" altLang="ja-JP" sz="1300">
            <a:latin typeface="ＭＳ ゴシック" pitchFamily="49" charset="-128"/>
            <a:ea typeface="ＭＳ ゴシック" pitchFamily="49" charset="-128"/>
          </a:endParaRPr>
        </a:p>
        <a:p>
          <a:endParaRPr kumimoji="1" lang="ja-JP" altLang="en-US" sz="1300">
            <a:latin typeface="ＭＳ ゴシック" pitchFamily="49" charset="-128"/>
            <a:ea typeface="ＭＳ ゴシック" pitchFamily="49" charset="-128"/>
          </a:endParaRP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算入公債費等</a:t>
          </a:r>
          <a:r>
            <a:rPr kumimoji="1" lang="en-US" altLang="ja-JP" sz="1300">
              <a:latin typeface="ＭＳ ゴシック" pitchFamily="49" charset="-128"/>
              <a:ea typeface="ＭＳ ゴシック" pitchFamily="49" charset="-128"/>
            </a:rPr>
            <a:t>(B)】</a:t>
          </a:r>
        </a:p>
        <a:p>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23</a:t>
          </a:r>
          <a:r>
            <a:rPr kumimoji="1" lang="ja-JP" altLang="en-US" sz="1300">
              <a:latin typeface="ＭＳ ゴシック" pitchFamily="49" charset="-128"/>
              <a:ea typeface="ＭＳ ゴシック" pitchFamily="49" charset="-128"/>
            </a:rPr>
            <a:t>年度許可分の緊急防災・減災事業債等の算入終了により前年度と比較して減少した。</a:t>
          </a:r>
        </a:p>
        <a:p>
          <a:endParaRPr kumimoji="1" lang="ja-JP" altLang="en-US" sz="1300">
            <a:latin typeface="ＭＳ ゴシック" pitchFamily="49" charset="-128"/>
            <a:ea typeface="ＭＳ ゴシック" pitchFamily="49" charset="-128"/>
          </a:endParaRPr>
        </a:p>
        <a:p>
          <a:r>
            <a:rPr kumimoji="1" lang="en-US" altLang="ja-JP" sz="1300">
              <a:latin typeface="ＭＳ ゴシック" pitchFamily="49" charset="-128"/>
              <a:ea typeface="ＭＳ ゴシック" pitchFamily="49" charset="-128"/>
            </a:rPr>
            <a:t>【</a:t>
          </a:r>
          <a:r>
            <a:rPr kumimoji="1" lang="ja-JP" altLang="en-US" sz="1300">
              <a:latin typeface="ＭＳ ゴシック" pitchFamily="49" charset="-128"/>
              <a:ea typeface="ＭＳ ゴシック" pitchFamily="49" charset="-128"/>
            </a:rPr>
            <a:t>実質公債費比率（分子）</a:t>
          </a:r>
          <a:r>
            <a:rPr kumimoji="1" lang="en-US" altLang="ja-JP" sz="1300">
              <a:latin typeface="ＭＳ ゴシック" pitchFamily="49" charset="-128"/>
              <a:ea typeface="ＭＳ ゴシック" pitchFamily="49" charset="-128"/>
            </a:rPr>
            <a:t>(A)-(B)】</a:t>
          </a:r>
        </a:p>
        <a:p>
          <a:r>
            <a:rPr kumimoji="1" lang="ja-JP" altLang="en-US" sz="1300">
              <a:latin typeface="ＭＳ ゴシック" pitchFamily="49" charset="-128"/>
              <a:ea typeface="ＭＳ ゴシック" pitchFamily="49" charset="-128"/>
            </a:rPr>
            <a:t>合併特例債等の償還の進展により令和</a:t>
          </a:r>
          <a:r>
            <a:rPr kumimoji="1" lang="en-US" altLang="ja-JP" sz="1300">
              <a:latin typeface="ＭＳ ゴシック" pitchFamily="49" charset="-128"/>
              <a:ea typeface="ＭＳ ゴシック" pitchFamily="49" charset="-128"/>
            </a:rPr>
            <a:t>4</a:t>
          </a:r>
          <a:r>
            <a:rPr kumimoji="1" lang="ja-JP" altLang="en-US" sz="1300">
              <a:latin typeface="ＭＳ ゴシック" pitchFamily="49" charset="-128"/>
              <a:ea typeface="ＭＳ ゴシック" pitchFamily="49" charset="-128"/>
            </a:rPr>
            <a:t>年度をピークに公債費が逓減する見通しであるため、実質公債費比率の分子についても、同様に推移する見込みである。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新潟県燕市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将来負担額</a:t>
          </a:r>
          <a:r>
            <a:rPr kumimoji="1" lang="en-US" altLang="ja-JP" sz="1400">
              <a:latin typeface="ＭＳ ゴシック" pitchFamily="49" charset="-128"/>
              <a:ea typeface="ＭＳ ゴシック" pitchFamily="49" charset="-128"/>
            </a:rPr>
            <a:t>(A)】</a:t>
          </a:r>
        </a:p>
        <a:p>
          <a:r>
            <a:rPr kumimoji="1" lang="ja-JP" altLang="en-US" sz="1400">
              <a:latin typeface="ＭＳ ゴシック" pitchFamily="49" charset="-128"/>
              <a:ea typeface="ＭＳ ゴシック" pitchFamily="49" charset="-128"/>
            </a:rPr>
            <a:t>　合併特例債の償還の進展により、一般会計等に係る地方債の現在高が減少したことにより減少した。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充当可能財源等</a:t>
          </a:r>
          <a:r>
            <a:rPr kumimoji="1" lang="en-US" altLang="ja-JP" sz="1400">
              <a:latin typeface="ＭＳ ゴシック" pitchFamily="49" charset="-128"/>
              <a:ea typeface="ＭＳ ゴシック" pitchFamily="49" charset="-128"/>
            </a:rPr>
            <a:t>(B)】</a:t>
          </a:r>
        </a:p>
        <a:p>
          <a:r>
            <a:rPr kumimoji="1" lang="ja-JP" altLang="en-US" sz="1400">
              <a:latin typeface="ＭＳ ゴシック" pitchFamily="49" charset="-128"/>
              <a:ea typeface="ＭＳ ゴシック" pitchFamily="49" charset="-128"/>
            </a:rPr>
            <a:t>　充当可能基金は前年と比較し増加したが、基準財政需要額算入見込額は、合併特例債分が償還の進展により残高が減少したため、減少した。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将来負担比率の分子</a:t>
          </a:r>
          <a:r>
            <a:rPr kumimoji="1" lang="en-US" altLang="ja-JP" sz="1400">
              <a:latin typeface="ＭＳ ゴシック" pitchFamily="49" charset="-128"/>
              <a:ea typeface="ＭＳ ゴシック" pitchFamily="49" charset="-128"/>
            </a:rPr>
            <a:t>(A)-(B)】</a:t>
          </a:r>
        </a:p>
        <a:p>
          <a:r>
            <a:rPr kumimoji="1" lang="ja-JP" altLang="en-US" sz="1400">
              <a:latin typeface="ＭＳ ゴシック" pitchFamily="49" charset="-128"/>
              <a:ea typeface="ＭＳ ゴシック" pitchFamily="49" charset="-128"/>
            </a:rPr>
            <a:t>　合併特例債の償還の進展により減少した。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新潟県燕市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引く物価高騰等への対策として各種支援施策を実施したことなどにより、財政調整基金の繰入が増加したことから財政調整基金残高は減少した一方、減債基金は国の補正予算に伴う普通交付税追加交付のうち、後年度の臨時財政対策債償還金分を積み立てたことなどにより前年度と比較して増加となるとともに、その他特定目的基金では、ふるさと燕応援基金が堅調な自治体クラウドファンディング型ふるさと納税により増加したこと等により、基金残高合計は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財政調整基金残高は、災害等への備えとして現状の規模の残高は維持したい。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・ふるさと燕応援基金：自治体クラウドファンディング型ふるさと納税により募った寄附金を寄附目的に沿った事業費に充当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・ガス事業譲渡清算金活用基金：義務教育、幼児教育及び保育のための施設の整備事業費等に要する経費に充当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・子ども夢基金：子どもたちが健やかに育つことを願い、次世代育成を推進することを目的とした事業費に充当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・仲治奨学基金：奨学資金に充当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・社会福祉事業基金：身体障がい者福祉事業、児童福祉事業、知的障がい者福祉事業、老人福祉事業、母子及び父子並びに寡婦福祉事業の事業費に充当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・ふるさと燕応援基金：自治体クラウドファンディング型ふるさと納税が堅調に推移していることから残高が増加している。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・仲治特別奨学基金：奨学金の返済金が貸付額を下回ったことにより基金残高が減少している。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・子ども夢基金：積立額が充当額を下回ったことにより減少している。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・社会福祉事業基金：福祉事業への寄附金を基金に積立てたことにより増加している。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・ふるさと燕応援基金：引き続き寄附目的に沿った事業費に充当していく。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長引く物価高騰等への対策として各種支援施策を実施したことなどにより、財政調整基金の繰入が増加したことから、前年度と比較して約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災害等に備えるため、現状の規模の残高は維持したい。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国の補正予算に伴う普通交付税追加交付のうち、後年度の臨時財政対策債償還金分や決算剰余金を積み立てたことにより約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金利変動リスク等に備えるため、積み増したい。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76,712
75,990
110.94
46,809,100
43,912,143
2,466,102
21,138,555
41,167,669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合併後、合併特例債などを活用し、新庁舎建設、学校・保育施設等の整備事業等や、道路などの社会資本整備事業を進めてきたことから、有形固定資産減価償却率は全国平均、新潟県平均より低い数値となっている。</a:t>
          </a:r>
        </a:p>
        <a:p>
          <a:r>
            <a:rPr kumimoji="1" lang="ja-JP" altLang="en-US" sz="1100">
              <a:latin typeface="ＭＳ Ｐゴシック" panose="020B0600070205080204" pitchFamily="50" charset="-128"/>
              <a:ea typeface="ＭＳ Ｐゴシック" panose="020B0600070205080204" pitchFamily="50" charset="-128"/>
            </a:rPr>
            <a:t>今後は経年劣化による建替・統廃合・複合化が必要な時期までは修繕・長寿命化により適切に施設を保全管理しているため、有形固定資産減価償却率は年々上昇することが見込まれる。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772811" y="64587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206240" y="5279517"/>
          <a:ext cx="127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258945" y="6483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119245" y="647966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258945" y="5058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119245" y="527951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258945" y="58266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157345" y="584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3537585" y="5791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2867025" y="57484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196465" y="56965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525905" y="56922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55499</xdr:rowOff>
    </xdr:from>
    <xdr:to>
      <xdr:col>23</xdr:col>
      <xdr:colOff>136525</xdr:colOff>
      <xdr:row>28</xdr:row>
      <xdr:rowOff>157099</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157345" y="55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78376</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258945" y="5374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162179</xdr:rowOff>
    </xdr:from>
    <xdr:to>
      <xdr:col>19</xdr:col>
      <xdr:colOff>187325</xdr:colOff>
      <xdr:row>28</xdr:row>
      <xdr:rowOff>92329</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3537585" y="54580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41529</xdr:rowOff>
    </xdr:from>
    <xdr:to>
      <xdr:col>23</xdr:col>
      <xdr:colOff>85725</xdr:colOff>
      <xdr:row>28</xdr:row>
      <xdr:rowOff>106299</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3588385" y="5505069"/>
          <a:ext cx="6197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97409</xdr:rowOff>
    </xdr:from>
    <xdr:to>
      <xdr:col>15</xdr:col>
      <xdr:colOff>187325</xdr:colOff>
      <xdr:row>28</xdr:row>
      <xdr:rowOff>27559</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2867025" y="53933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148209</xdr:rowOff>
    </xdr:from>
    <xdr:to>
      <xdr:col>19</xdr:col>
      <xdr:colOff>136525</xdr:colOff>
      <xdr:row>28</xdr:row>
      <xdr:rowOff>41529</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2917825" y="5444109"/>
          <a:ext cx="67056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28321</xdr:rowOff>
    </xdr:from>
    <xdr:to>
      <xdr:col>11</xdr:col>
      <xdr:colOff>187325</xdr:colOff>
      <xdr:row>27</xdr:row>
      <xdr:rowOff>129921</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196465" y="53242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79121</xdr:rowOff>
    </xdr:from>
    <xdr:to>
      <xdr:col>15</xdr:col>
      <xdr:colOff>136525</xdr:colOff>
      <xdr:row>27</xdr:row>
      <xdr:rowOff>148209</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247265" y="5375021"/>
          <a:ext cx="67056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158623</xdr:rowOff>
    </xdr:from>
    <xdr:to>
      <xdr:col>7</xdr:col>
      <xdr:colOff>187325</xdr:colOff>
      <xdr:row>32</xdr:row>
      <xdr:rowOff>88773</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525905" y="61250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79121</xdr:rowOff>
    </xdr:from>
    <xdr:to>
      <xdr:col>11</xdr:col>
      <xdr:colOff>136525</xdr:colOff>
      <xdr:row>32</xdr:row>
      <xdr:rowOff>37973</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flipV="1">
          <a:off x="1576705" y="5375021"/>
          <a:ext cx="670560" cy="79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395989" y="5880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2738129" y="5837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158132</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067569"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397009" y="5471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108856</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395989" y="52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44086</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2738129" y="5172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146448</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067569" y="5107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79900</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397009" y="6214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債務償還比率は、合併特例債等の市債を財源として、道路や小中学校の整備など、新しいまちづくりのための公共投資を集中的に行ってきた結果、市債残高は減少傾向にあるものの依然として</a:t>
          </a:r>
          <a:r>
            <a:rPr kumimoji="1" lang="en-US" altLang="ja-JP" sz="1100">
              <a:latin typeface="ＭＳ Ｐゴシック" panose="020B0600070205080204" pitchFamily="50" charset="-128"/>
              <a:ea typeface="ＭＳ Ｐゴシック" panose="020B0600070205080204" pitchFamily="50" charset="-128"/>
            </a:rPr>
            <a:t>412</a:t>
          </a:r>
          <a:r>
            <a:rPr kumimoji="1" lang="ja-JP" altLang="en-US" sz="1100">
              <a:latin typeface="ＭＳ Ｐゴシック" panose="020B0600070205080204" pitchFamily="50" charset="-128"/>
              <a:ea typeface="ＭＳ Ｐゴシック" panose="020B0600070205080204" pitchFamily="50" charset="-128"/>
            </a:rPr>
            <a:t>億円程度となっていることから全国平均より高い数値となっている。合併特例債等の償還が進み、地方債残高が年々減少することから、債務償還比率は改善していくことが見込まれる。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D00-00007C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flipV="1">
          <a:off x="13027660" y="5211868"/>
          <a:ext cx="1269" cy="1203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00000000-0008-0000-0D00-00007E000000}"/>
            </a:ext>
          </a:extLst>
        </xdr:cNvPr>
        <xdr:cNvSpPr txBox="1"/>
      </xdr:nvSpPr>
      <xdr:spPr>
        <a:xfrm>
          <a:off x="13080365" y="641929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2963525" y="64154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0000000-0008-0000-0D00-000080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00000000-0008-0000-0D00-000082000000}"/>
            </a:ext>
          </a:extLst>
        </xdr:cNvPr>
        <xdr:cNvSpPr txBox="1"/>
      </xdr:nvSpPr>
      <xdr:spPr>
        <a:xfrm>
          <a:off x="13080365" y="5645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00000000-0008-0000-0D00-000083000000}"/>
            </a:ext>
          </a:extLst>
        </xdr:cNvPr>
        <xdr:cNvSpPr/>
      </xdr:nvSpPr>
      <xdr:spPr>
        <a:xfrm>
          <a:off x="13001625" y="5793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2359005" y="57867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1688445" y="5740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1017885" y="59050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0347325" y="590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29083</xdr:rowOff>
    </xdr:from>
    <xdr:to>
      <xdr:col>76</xdr:col>
      <xdr:colOff>73025</xdr:colOff>
      <xdr:row>31</xdr:row>
      <xdr:rowOff>130683</xdr:rowOff>
    </xdr:to>
    <xdr:sp macro="" textlink="">
      <xdr:nvSpPr>
        <xdr:cNvPr id="141" name="楕円 140">
          <a:extLst>
            <a:ext uri="{FF2B5EF4-FFF2-40B4-BE49-F238E27FC236}">
              <a16:creationId xmlns:a16="http://schemas.microsoft.com/office/drawing/2014/main" id="{00000000-0008-0000-0D00-00008D000000}"/>
            </a:ext>
          </a:extLst>
        </xdr:cNvPr>
        <xdr:cNvSpPr/>
      </xdr:nvSpPr>
      <xdr:spPr>
        <a:xfrm>
          <a:off x="13001625" y="59955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7510</xdr:rowOff>
    </xdr:from>
    <xdr:ext cx="469744" cy="259045"/>
    <xdr:sp macro="" textlink="">
      <xdr:nvSpPr>
        <xdr:cNvPr id="142" name="債務償還比率該当値テキスト">
          <a:extLst>
            <a:ext uri="{FF2B5EF4-FFF2-40B4-BE49-F238E27FC236}">
              <a16:creationId xmlns:a16="http://schemas.microsoft.com/office/drawing/2014/main" id="{00000000-0008-0000-0D00-00008E000000}"/>
            </a:ext>
          </a:extLst>
        </xdr:cNvPr>
        <xdr:cNvSpPr txBox="1"/>
      </xdr:nvSpPr>
      <xdr:spPr>
        <a:xfrm>
          <a:off x="13080365" y="597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51273</xdr:rowOff>
    </xdr:from>
    <xdr:to>
      <xdr:col>72</xdr:col>
      <xdr:colOff>123825</xdr:colOff>
      <xdr:row>31</xdr:row>
      <xdr:rowOff>152873</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2359005" y="601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79883</xdr:rowOff>
    </xdr:from>
    <xdr:to>
      <xdr:col>76</xdr:col>
      <xdr:colOff>22225</xdr:colOff>
      <xdr:row>31</xdr:row>
      <xdr:rowOff>102073</xdr:rowOff>
    </xdr:to>
    <xdr:cxnSp macro="">
      <xdr:nvCxnSpPr>
        <xdr:cNvPr id="144" name="直線コネクタ 143">
          <a:extLst>
            <a:ext uri="{FF2B5EF4-FFF2-40B4-BE49-F238E27FC236}">
              <a16:creationId xmlns:a16="http://schemas.microsoft.com/office/drawing/2014/main" id="{00000000-0008-0000-0D00-000090000000}"/>
            </a:ext>
          </a:extLst>
        </xdr:cNvPr>
        <xdr:cNvCxnSpPr/>
      </xdr:nvCxnSpPr>
      <xdr:spPr>
        <a:xfrm flipV="1">
          <a:off x="12409805" y="6046343"/>
          <a:ext cx="619760" cy="2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156753</xdr:rowOff>
    </xdr:from>
    <xdr:to>
      <xdr:col>68</xdr:col>
      <xdr:colOff>123825</xdr:colOff>
      <xdr:row>31</xdr:row>
      <xdr:rowOff>86903</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1688445" y="59555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36103</xdr:rowOff>
    </xdr:from>
    <xdr:to>
      <xdr:col>72</xdr:col>
      <xdr:colOff>73025</xdr:colOff>
      <xdr:row>31</xdr:row>
      <xdr:rowOff>102073</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1739245" y="6002563"/>
          <a:ext cx="670560" cy="6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5165</xdr:rowOff>
    </xdr:from>
    <xdr:to>
      <xdr:col>64</xdr:col>
      <xdr:colOff>123825</xdr:colOff>
      <xdr:row>32</xdr:row>
      <xdr:rowOff>106765</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1017885" y="613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36103</xdr:rowOff>
    </xdr:from>
    <xdr:to>
      <xdr:col>68</xdr:col>
      <xdr:colOff>73025</xdr:colOff>
      <xdr:row>32</xdr:row>
      <xdr:rowOff>55965</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1068685" y="6002563"/>
          <a:ext cx="670560" cy="18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39949</xdr:rowOff>
    </xdr:from>
    <xdr:to>
      <xdr:col>60</xdr:col>
      <xdr:colOff>123825</xdr:colOff>
      <xdr:row>32</xdr:row>
      <xdr:rowOff>141549</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0347325" y="61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55965</xdr:rowOff>
    </xdr:from>
    <xdr:to>
      <xdr:col>64</xdr:col>
      <xdr:colOff>73025</xdr:colOff>
      <xdr:row>32</xdr:row>
      <xdr:rowOff>90749</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0398125" y="6190065"/>
          <a:ext cx="670560" cy="3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00000000-0008-0000-0D00-000097000000}"/>
            </a:ext>
          </a:extLst>
        </xdr:cNvPr>
        <xdr:cNvSpPr txBox="1"/>
      </xdr:nvSpPr>
      <xdr:spPr>
        <a:xfrm>
          <a:off x="12185092" y="556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00000000-0008-0000-0D00-000098000000}"/>
            </a:ext>
          </a:extLst>
        </xdr:cNvPr>
        <xdr:cNvSpPr txBox="1"/>
      </xdr:nvSpPr>
      <xdr:spPr>
        <a:xfrm>
          <a:off x="11527232" y="551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52934</xdr:rowOff>
    </xdr:from>
    <xdr:ext cx="469744" cy="259045"/>
    <xdr:sp macro="" textlink="">
      <xdr:nvSpPr>
        <xdr:cNvPr id="153" name="n_3aveValue債務償還比率">
          <a:extLst>
            <a:ext uri="{FF2B5EF4-FFF2-40B4-BE49-F238E27FC236}">
              <a16:creationId xmlns:a16="http://schemas.microsoft.com/office/drawing/2014/main" id="{00000000-0008-0000-0D00-000099000000}"/>
            </a:ext>
          </a:extLst>
        </xdr:cNvPr>
        <xdr:cNvSpPr txBox="1"/>
      </xdr:nvSpPr>
      <xdr:spPr>
        <a:xfrm>
          <a:off x="10856672" y="568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57372</xdr:rowOff>
    </xdr:from>
    <xdr:ext cx="469744" cy="259045"/>
    <xdr:sp macro="" textlink="">
      <xdr:nvSpPr>
        <xdr:cNvPr id="154" name="n_4aveValue債務償還比率">
          <a:extLst>
            <a:ext uri="{FF2B5EF4-FFF2-40B4-BE49-F238E27FC236}">
              <a16:creationId xmlns:a16="http://schemas.microsoft.com/office/drawing/2014/main" id="{00000000-0008-0000-0D00-00009A000000}"/>
            </a:ext>
          </a:extLst>
        </xdr:cNvPr>
        <xdr:cNvSpPr txBox="1"/>
      </xdr:nvSpPr>
      <xdr:spPr>
        <a:xfrm>
          <a:off x="10186112" y="568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144000</xdr:rowOff>
    </xdr:from>
    <xdr:ext cx="469744" cy="259045"/>
    <xdr:sp macro="" textlink="">
      <xdr:nvSpPr>
        <xdr:cNvPr id="155" name="n_1mainValue債務償還比率">
          <a:extLst>
            <a:ext uri="{FF2B5EF4-FFF2-40B4-BE49-F238E27FC236}">
              <a16:creationId xmlns:a16="http://schemas.microsoft.com/office/drawing/2014/main" id="{00000000-0008-0000-0D00-00009B000000}"/>
            </a:ext>
          </a:extLst>
        </xdr:cNvPr>
        <xdr:cNvSpPr txBox="1"/>
      </xdr:nvSpPr>
      <xdr:spPr>
        <a:xfrm>
          <a:off x="12185092" y="611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78030</xdr:rowOff>
    </xdr:from>
    <xdr:ext cx="469744" cy="259045"/>
    <xdr:sp macro="" textlink="">
      <xdr:nvSpPr>
        <xdr:cNvPr id="156" name="n_2mainValue債務償還比率">
          <a:extLst>
            <a:ext uri="{FF2B5EF4-FFF2-40B4-BE49-F238E27FC236}">
              <a16:creationId xmlns:a16="http://schemas.microsoft.com/office/drawing/2014/main" id="{00000000-0008-0000-0D00-00009C000000}"/>
            </a:ext>
          </a:extLst>
        </xdr:cNvPr>
        <xdr:cNvSpPr txBox="1"/>
      </xdr:nvSpPr>
      <xdr:spPr>
        <a:xfrm>
          <a:off x="11527232" y="604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97892</xdr:rowOff>
    </xdr:from>
    <xdr:ext cx="469744" cy="259045"/>
    <xdr:sp macro="" textlink="">
      <xdr:nvSpPr>
        <xdr:cNvPr id="157" name="n_3mainValue債務償還比率">
          <a:extLst>
            <a:ext uri="{FF2B5EF4-FFF2-40B4-BE49-F238E27FC236}">
              <a16:creationId xmlns:a16="http://schemas.microsoft.com/office/drawing/2014/main" id="{00000000-0008-0000-0D00-00009D000000}"/>
            </a:ext>
          </a:extLst>
        </xdr:cNvPr>
        <xdr:cNvSpPr txBox="1"/>
      </xdr:nvSpPr>
      <xdr:spPr>
        <a:xfrm>
          <a:off x="10856672" y="623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132676</xdr:rowOff>
    </xdr:from>
    <xdr:ext cx="469744" cy="259045"/>
    <xdr:sp macro="" textlink="">
      <xdr:nvSpPr>
        <xdr:cNvPr id="158" name="n_4mainValue債務償還比率">
          <a:extLst>
            <a:ext uri="{FF2B5EF4-FFF2-40B4-BE49-F238E27FC236}">
              <a16:creationId xmlns:a16="http://schemas.microsoft.com/office/drawing/2014/main" id="{00000000-0008-0000-0D00-00009E000000}"/>
            </a:ext>
          </a:extLst>
        </xdr:cNvPr>
        <xdr:cNvSpPr txBox="1"/>
      </xdr:nvSpPr>
      <xdr:spPr>
        <a:xfrm>
          <a:off x="10186112" y="626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76,712
75,990
110.94
46,809,100
43,912,143
2,466,102
21,138,555
41,167,669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E00-000036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00000000-0008-0000-0E00-000037000000}"/>
            </a:ext>
          </a:extLst>
        </xdr:cNvPr>
        <xdr:cNvCxnSpPr/>
      </xdr:nvCxnSpPr>
      <xdr:spPr>
        <a:xfrm flipV="1">
          <a:off x="4086225" y="5587746"/>
          <a:ext cx="0" cy="114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E00-000038000000}"/>
            </a:ext>
          </a:extLst>
        </xdr:cNvPr>
        <xdr:cNvSpPr txBox="1"/>
      </xdr:nvSpPr>
      <xdr:spPr>
        <a:xfrm>
          <a:off x="4124960" y="673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a:off x="4020820" y="6729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E00-00003A000000}"/>
            </a:ext>
          </a:extLst>
        </xdr:cNvPr>
        <xdr:cNvSpPr txBox="1"/>
      </xdr:nvSpPr>
      <xdr:spPr>
        <a:xfrm>
          <a:off x="4124960" y="5366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55877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E00-00003C000000}"/>
            </a:ext>
          </a:extLst>
        </xdr:cNvPr>
        <xdr:cNvSpPr txBox="1"/>
      </xdr:nvSpPr>
      <xdr:spPr>
        <a:xfrm>
          <a:off x="4124960" y="6180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4036060" y="62021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3312160" y="6158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2514600" y="6124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965200" y="60672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34544</xdr:rowOff>
    </xdr:from>
    <xdr:to>
      <xdr:col>24</xdr:col>
      <xdr:colOff>114300</xdr:colOff>
      <xdr:row>35</xdr:row>
      <xdr:rowOff>136144</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036060" y="590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57421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124960" y="575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2540</xdr:rowOff>
    </xdr:from>
    <xdr:to>
      <xdr:col>20</xdr:col>
      <xdr:colOff>38100</xdr:colOff>
      <xdr:row>35</xdr:row>
      <xdr:rowOff>104140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312160" y="58699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53340</xdr:rowOff>
    </xdr:from>
    <xdr:to>
      <xdr:col>24</xdr:col>
      <xdr:colOff>63500</xdr:colOff>
      <xdr:row>35</xdr:row>
      <xdr:rowOff>85344</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3355340" y="5920740"/>
          <a:ext cx="7315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137414</xdr:rowOff>
    </xdr:from>
    <xdr:to>
      <xdr:col>15</xdr:col>
      <xdr:colOff>101600</xdr:colOff>
      <xdr:row>35</xdr:row>
      <xdr:rowOff>67564</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514600" y="58371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16764</xdr:rowOff>
    </xdr:from>
    <xdr:to>
      <xdr:col>19</xdr:col>
      <xdr:colOff>177800</xdr:colOff>
      <xdr:row>35</xdr:row>
      <xdr:rowOff>53340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2565400" y="5884164"/>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98552</xdr:rowOff>
    </xdr:from>
    <xdr:to>
      <xdr:col>10</xdr:col>
      <xdr:colOff>165100</xdr:colOff>
      <xdr:row>35</xdr:row>
      <xdr:rowOff>28702</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739900" y="57983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149352</xdr:rowOff>
    </xdr:from>
    <xdr:to>
      <xdr:col>15</xdr:col>
      <xdr:colOff>50800</xdr:colOff>
      <xdr:row>35</xdr:row>
      <xdr:rowOff>16764</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1790700" y="5849112"/>
          <a:ext cx="7747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16256</xdr:rowOff>
    </xdr:from>
    <xdr:to>
      <xdr:col>6</xdr:col>
      <xdr:colOff>38100</xdr:colOff>
      <xdr:row>34</xdr:row>
      <xdr:rowOff>117856</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965200" y="57160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67056</xdr:rowOff>
    </xdr:from>
    <xdr:to>
      <xdr:col>10</xdr:col>
      <xdr:colOff>114300</xdr:colOff>
      <xdr:row>34</xdr:row>
      <xdr:rowOff>149352</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008380" y="5766816"/>
          <a:ext cx="78232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170564" y="6247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385704" y="6213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61100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836304" y="6160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120667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17056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84091</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385704" y="561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45229</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611004" y="5577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134383</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E00-000058000000}"/>
            </a:ext>
          </a:extLst>
        </xdr:cNvPr>
        <xdr:cNvSpPr txBox="1"/>
      </xdr:nvSpPr>
      <xdr:spPr>
        <a:xfrm>
          <a:off x="836304" y="5498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39</xdr:row>
      <xdr:rowOff>39428</xdr:rowOff>
    </xdr:from>
    <xdr:to>
      <xdr:col>54</xdr:col>
      <xdr:colOff>189865</xdr:colOff>
      <xdr:row>42</xdr:row>
      <xdr:rowOff>34726</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9219565" y="6577388"/>
          <a:ext cx="0" cy="498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38553</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9258300" y="707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34726</xdr:rowOff>
    </xdr:from>
    <xdr:to>
      <xdr:col>55</xdr:col>
      <xdr:colOff>88900</xdr:colOff>
      <xdr:row>42</xdr:row>
      <xdr:rowOff>34726</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9154160" y="7075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157555</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9258300" y="636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39428</xdr:rowOff>
    </xdr:from>
    <xdr:to>
      <xdr:col>55</xdr:col>
      <xdr:colOff>88900</xdr:colOff>
      <xdr:row>39</xdr:row>
      <xdr:rowOff>39428</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9154160" y="65773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16371</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9258300" y="6721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164944</xdr:rowOff>
    </xdr:from>
    <xdr:to>
      <xdr:col>55</xdr:col>
      <xdr:colOff>50800</xdr:colOff>
      <xdr:row>41</xdr:row>
      <xdr:rowOff>95094</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9192260" y="68705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147913</xdr:rowOff>
    </xdr:from>
    <xdr:to>
      <xdr:col>50</xdr:col>
      <xdr:colOff>165100</xdr:colOff>
      <xdr:row>41</xdr:row>
      <xdr:rowOff>78063</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8445500" y="68535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146624</xdr:rowOff>
    </xdr:from>
    <xdr:to>
      <xdr:col>46</xdr:col>
      <xdr:colOff>38100</xdr:colOff>
      <xdr:row>41</xdr:row>
      <xdr:rowOff>76774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7670800" y="68522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168684</xdr:rowOff>
    </xdr:from>
    <xdr:to>
      <xdr:col>41</xdr:col>
      <xdr:colOff>101600</xdr:colOff>
      <xdr:row>41</xdr:row>
      <xdr:rowOff>98834</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6873240" y="68742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162592</xdr:rowOff>
    </xdr:from>
    <xdr:to>
      <xdr:col>36</xdr:col>
      <xdr:colOff>165100</xdr:colOff>
      <xdr:row>41</xdr:row>
      <xdr:rowOff>92742</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098540" y="6868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7504</xdr:rowOff>
    </xdr:from>
    <xdr:to>
      <xdr:col>55</xdr:col>
      <xdr:colOff>50800</xdr:colOff>
      <xdr:row>41</xdr:row>
      <xdr:rowOff>109104</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192260" y="68807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157381</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9258300" y="686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159605</xdr:rowOff>
    </xdr:from>
    <xdr:to>
      <xdr:col>50</xdr:col>
      <xdr:colOff>165100</xdr:colOff>
      <xdr:row>34</xdr:row>
      <xdr:rowOff>89755</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445500" y="5691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38955</xdr:rowOff>
    </xdr:from>
    <xdr:to>
      <xdr:col>55</xdr:col>
      <xdr:colOff>0</xdr:colOff>
      <xdr:row>41</xdr:row>
      <xdr:rowOff>58304</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8496300" y="5738715"/>
          <a:ext cx="723900" cy="1192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3144</xdr:rowOff>
    </xdr:from>
    <xdr:to>
      <xdr:col>46</xdr:col>
      <xdr:colOff>38100</xdr:colOff>
      <xdr:row>34</xdr:row>
      <xdr:rowOff>104744</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670800" y="57029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38955</xdr:rowOff>
    </xdr:from>
    <xdr:to>
      <xdr:col>50</xdr:col>
      <xdr:colOff>114300</xdr:colOff>
      <xdr:row>34</xdr:row>
      <xdr:rowOff>53944</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713980" y="5738715"/>
          <a:ext cx="782320" cy="1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14656</xdr:rowOff>
    </xdr:from>
    <xdr:to>
      <xdr:col>41</xdr:col>
      <xdr:colOff>101600</xdr:colOff>
      <xdr:row>34</xdr:row>
      <xdr:rowOff>116256</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873240" y="571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53944</xdr:rowOff>
    </xdr:from>
    <xdr:to>
      <xdr:col>45</xdr:col>
      <xdr:colOff>177800</xdr:colOff>
      <xdr:row>34</xdr:row>
      <xdr:rowOff>65456</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24040" y="5753704"/>
          <a:ext cx="789940" cy="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26396</xdr:rowOff>
    </xdr:from>
    <xdr:to>
      <xdr:col>36</xdr:col>
      <xdr:colOff>165100</xdr:colOff>
      <xdr:row>34</xdr:row>
      <xdr:rowOff>127996</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098540" y="57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65456</xdr:rowOff>
    </xdr:from>
    <xdr:to>
      <xdr:col>41</xdr:col>
      <xdr:colOff>50800</xdr:colOff>
      <xdr:row>34</xdr:row>
      <xdr:rowOff>77196</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149340" y="5765216"/>
          <a:ext cx="774700" cy="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69190</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8239271" y="69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67901</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7477271" y="694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89961</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6702571" y="696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83869</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5905011" y="69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106282</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8239271" y="54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121271</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7477271" y="548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132783</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6702571" y="549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32</xdr:row>
      <xdr:rowOff>144523</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5905011" y="550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086225" y="9301843"/>
          <a:ext cx="0" cy="1388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124960" y="1069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020820" y="10690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124960" y="90808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020820" y="9301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12496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03606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31216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5146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55335</xdr:rowOff>
    </xdr:from>
    <xdr:to>
      <xdr:col>24</xdr:col>
      <xdr:colOff>114300</xdr:colOff>
      <xdr:row>62</xdr:row>
      <xdr:rowOff>156935</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036060" y="1044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33762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124960" y="104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39007</xdr:rowOff>
    </xdr:from>
    <xdr:to>
      <xdr:col>20</xdr:col>
      <xdr:colOff>38100</xdr:colOff>
      <xdr:row>62</xdr:row>
      <xdr:rowOff>140607</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312160" y="104326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89807</xdr:rowOff>
    </xdr:from>
    <xdr:to>
      <xdr:col>24</xdr:col>
      <xdr:colOff>63500</xdr:colOff>
      <xdr:row>62</xdr:row>
      <xdr:rowOff>106135</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355340" y="10483487"/>
          <a:ext cx="7315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21046</xdr:rowOff>
    </xdr:from>
    <xdr:to>
      <xdr:col>15</xdr:col>
      <xdr:colOff>101600</xdr:colOff>
      <xdr:row>62</xdr:row>
      <xdr:rowOff>122646</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514600" y="1041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71846</xdr:rowOff>
    </xdr:from>
    <xdr:to>
      <xdr:col>19</xdr:col>
      <xdr:colOff>177800</xdr:colOff>
      <xdr:row>62</xdr:row>
      <xdr:rowOff>89807</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565400" y="10465526"/>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4717</xdr:rowOff>
    </xdr:from>
    <xdr:to>
      <xdr:col>10</xdr:col>
      <xdr:colOff>165100</xdr:colOff>
      <xdr:row>62</xdr:row>
      <xdr:rowOff>106317</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739900" y="1039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55517</xdr:rowOff>
    </xdr:from>
    <xdr:to>
      <xdr:col>15</xdr:col>
      <xdr:colOff>50800</xdr:colOff>
      <xdr:row>62</xdr:row>
      <xdr:rowOff>71846</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790700" y="10449197"/>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159838</xdr:rowOff>
    </xdr:from>
    <xdr:to>
      <xdr:col>6</xdr:col>
      <xdr:colOff>38100</xdr:colOff>
      <xdr:row>62</xdr:row>
      <xdr:rowOff>89988</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965200" y="103858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39188</xdr:rowOff>
    </xdr:from>
    <xdr:to>
      <xdr:col>10</xdr:col>
      <xdr:colOff>114300</xdr:colOff>
      <xdr:row>62</xdr:row>
      <xdr:rowOff>55517</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008380" y="10432868"/>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17056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3857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61100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67327</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8363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131734</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170564" y="1052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113773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385704" y="10507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97444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611004" y="10491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81115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836304" y="10474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9219565" y="9375968"/>
          <a:ext cx="0" cy="141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9258300" y="107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9154160" y="10787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9258300" y="91550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9154160" y="9375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9258300" y="10348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9192260" y="104933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8445500" y="104926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7670800" y="1048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6873240" y="10505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098540" y="10506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132881</xdr:rowOff>
    </xdr:from>
    <xdr:to>
      <xdr:col>55</xdr:col>
      <xdr:colOff>50800</xdr:colOff>
      <xdr:row>64</xdr:row>
      <xdr:rowOff>63031</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192260" y="106942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47808</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9258300" y="1060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133452</xdr:rowOff>
    </xdr:from>
    <xdr:to>
      <xdr:col>50</xdr:col>
      <xdr:colOff>165100</xdr:colOff>
      <xdr:row>64</xdr:row>
      <xdr:rowOff>63602</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445500" y="106947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12231</xdr:rowOff>
    </xdr:from>
    <xdr:to>
      <xdr:col>55</xdr:col>
      <xdr:colOff>0</xdr:colOff>
      <xdr:row>64</xdr:row>
      <xdr:rowOff>12802</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496300" y="10741191"/>
          <a:ext cx="7239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134027</xdr:rowOff>
    </xdr:from>
    <xdr:to>
      <xdr:col>46</xdr:col>
      <xdr:colOff>38100</xdr:colOff>
      <xdr:row>64</xdr:row>
      <xdr:rowOff>64177</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670800" y="106953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12802</xdr:rowOff>
    </xdr:from>
    <xdr:to>
      <xdr:col>50</xdr:col>
      <xdr:colOff>114300</xdr:colOff>
      <xdr:row>64</xdr:row>
      <xdr:rowOff>13377</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713980" y="10741762"/>
          <a:ext cx="78232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134510</xdr:rowOff>
    </xdr:from>
    <xdr:to>
      <xdr:col>41</xdr:col>
      <xdr:colOff>101600</xdr:colOff>
      <xdr:row>64</xdr:row>
      <xdr:rowOff>64660</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873240" y="10695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13377</xdr:rowOff>
    </xdr:from>
    <xdr:to>
      <xdr:col>45</xdr:col>
      <xdr:colOff>177800</xdr:colOff>
      <xdr:row>64</xdr:row>
      <xdr:rowOff>13860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24040" y="10742337"/>
          <a:ext cx="789940" cy="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134946</xdr:rowOff>
    </xdr:from>
    <xdr:to>
      <xdr:col>36</xdr:col>
      <xdr:colOff>165100</xdr:colOff>
      <xdr:row>64</xdr:row>
      <xdr:rowOff>65096</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098540" y="10696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13860</xdr:rowOff>
    </xdr:from>
    <xdr:to>
      <xdr:col>41</xdr:col>
      <xdr:colOff>50800</xdr:colOff>
      <xdr:row>64</xdr:row>
      <xdr:rowOff>14296</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149340" y="10742820"/>
          <a:ext cx="7747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8214575" y="1027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7444955" y="1026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6670255" y="10284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5872695" y="10285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54729</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8239271" y="1078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55304</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7477271" y="1078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55787</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6702571" y="1078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56223</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5905011" y="1078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086225" y="13290804"/>
          <a:ext cx="0" cy="1164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124960" y="13073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020820" y="13290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124960" y="1364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036060" y="1379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312160" y="137840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514600" y="137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154178</xdr:rowOff>
    </xdr:from>
    <xdr:to>
      <xdr:col>10</xdr:col>
      <xdr:colOff>165100</xdr:colOff>
      <xdr:row>82</xdr:row>
      <xdr:rowOff>84328</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739900" y="1373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126746</xdr:rowOff>
    </xdr:from>
    <xdr:to>
      <xdr:col>6</xdr:col>
      <xdr:colOff>38100</xdr:colOff>
      <xdr:row>82</xdr:row>
      <xdr:rowOff>56896</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965200" y="137055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163322</xdr:rowOff>
    </xdr:from>
    <xdr:to>
      <xdr:col>24</xdr:col>
      <xdr:colOff>114300</xdr:colOff>
      <xdr:row>84</xdr:row>
      <xdr:rowOff>93472</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036060" y="140774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141749</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124960" y="14055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142748</xdr:rowOff>
    </xdr:from>
    <xdr:to>
      <xdr:col>20</xdr:col>
      <xdr:colOff>38100</xdr:colOff>
      <xdr:row>84</xdr:row>
      <xdr:rowOff>72898</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312160" y="140568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22098</xdr:rowOff>
    </xdr:from>
    <xdr:to>
      <xdr:col>24</xdr:col>
      <xdr:colOff>63500</xdr:colOff>
      <xdr:row>84</xdr:row>
      <xdr:rowOff>42672</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3355340" y="14103858"/>
          <a:ext cx="7315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119887</xdr:rowOff>
    </xdr:from>
    <xdr:to>
      <xdr:col>15</xdr:col>
      <xdr:colOff>101600</xdr:colOff>
      <xdr:row>84</xdr:row>
      <xdr:rowOff>50037</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514600" y="140340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170687</xdr:rowOff>
    </xdr:from>
    <xdr:to>
      <xdr:col>19</xdr:col>
      <xdr:colOff>177800</xdr:colOff>
      <xdr:row>84</xdr:row>
      <xdr:rowOff>22098</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565400" y="14084807"/>
          <a:ext cx="78994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99313</xdr:rowOff>
    </xdr:from>
    <xdr:to>
      <xdr:col>10</xdr:col>
      <xdr:colOff>165100</xdr:colOff>
      <xdr:row>84</xdr:row>
      <xdr:rowOff>29463</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739900" y="140134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150113</xdr:rowOff>
    </xdr:from>
    <xdr:to>
      <xdr:col>15</xdr:col>
      <xdr:colOff>50800</xdr:colOff>
      <xdr:row>83</xdr:row>
      <xdr:rowOff>170687</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790700" y="14064233"/>
          <a:ext cx="7747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78739</xdr:rowOff>
    </xdr:from>
    <xdr:to>
      <xdr:col>6</xdr:col>
      <xdr:colOff>38100</xdr:colOff>
      <xdr:row>84</xdr:row>
      <xdr:rowOff>8889</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965200" y="139928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129539</xdr:rowOff>
    </xdr:from>
    <xdr:to>
      <xdr:col>10</xdr:col>
      <xdr:colOff>114300</xdr:colOff>
      <xdr:row>83</xdr:row>
      <xdr:rowOff>150113</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008380" y="14043659"/>
          <a:ext cx="7823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170564" y="1356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385704" y="1354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100855</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611004" y="1351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73423</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836304" y="1348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64025</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170564" y="1414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41164</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385704" y="14122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20590</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611004" y="1410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83630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E00-000056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flipV="1">
          <a:off x="9219565" y="13246799"/>
          <a:ext cx="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E00-000058010000}"/>
            </a:ext>
          </a:extLst>
        </xdr:cNvPr>
        <xdr:cNvSpPr txBox="1"/>
      </xdr:nvSpPr>
      <xdr:spPr>
        <a:xfrm>
          <a:off x="9258300" y="1453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9154160" y="14530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6" name="【公営住宅】&#10;一人当たり面積最大値テキスト">
          <a:extLst>
            <a:ext uri="{FF2B5EF4-FFF2-40B4-BE49-F238E27FC236}">
              <a16:creationId xmlns:a16="http://schemas.microsoft.com/office/drawing/2014/main" id="{00000000-0008-0000-0E00-00005A010000}"/>
            </a:ext>
          </a:extLst>
        </xdr:cNvPr>
        <xdr:cNvSpPr txBox="1"/>
      </xdr:nvSpPr>
      <xdr:spPr>
        <a:xfrm>
          <a:off x="9258300" y="1302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9154160" y="13246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133811</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E00-00005C010000}"/>
            </a:ext>
          </a:extLst>
        </xdr:cNvPr>
        <xdr:cNvSpPr txBox="1"/>
      </xdr:nvSpPr>
      <xdr:spPr>
        <a:xfrm>
          <a:off x="9258300" y="14215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9192260" y="14360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8445500" y="14384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7670800" y="14384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136652</xdr:rowOff>
    </xdr:from>
    <xdr:to>
      <xdr:col>41</xdr:col>
      <xdr:colOff>101600</xdr:colOff>
      <xdr:row>86</xdr:row>
      <xdr:rowOff>66802</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6873240" y="1438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133604</xdr:rowOff>
    </xdr:from>
    <xdr:to>
      <xdr:col>36</xdr:col>
      <xdr:colOff>165100</xdr:colOff>
      <xdr:row>86</xdr:row>
      <xdr:rowOff>63754</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6098540" y="14383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7113</xdr:rowOff>
    </xdr:from>
    <xdr:to>
      <xdr:col>55</xdr:col>
      <xdr:colOff>50800</xdr:colOff>
      <xdr:row>86</xdr:row>
      <xdr:rowOff>108713</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9192260" y="144241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93490</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E00-000068010000}"/>
            </a:ext>
          </a:extLst>
        </xdr:cNvPr>
        <xdr:cNvSpPr txBox="1"/>
      </xdr:nvSpPr>
      <xdr:spPr>
        <a:xfrm>
          <a:off x="9258300" y="1434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7493</xdr:rowOff>
    </xdr:from>
    <xdr:to>
      <xdr:col>50</xdr:col>
      <xdr:colOff>165100</xdr:colOff>
      <xdr:row>86</xdr:row>
      <xdr:rowOff>109093</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8445500" y="1442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57913</xdr:rowOff>
    </xdr:from>
    <xdr:to>
      <xdr:col>55</xdr:col>
      <xdr:colOff>0</xdr:colOff>
      <xdr:row>86</xdr:row>
      <xdr:rowOff>58293</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8496300" y="14474953"/>
          <a:ext cx="7239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6541</xdr:rowOff>
    </xdr:from>
    <xdr:to>
      <xdr:col>46</xdr:col>
      <xdr:colOff>38100</xdr:colOff>
      <xdr:row>86</xdr:row>
      <xdr:rowOff>108141</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7670800" y="144235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57341</xdr:rowOff>
    </xdr:from>
    <xdr:to>
      <xdr:col>50</xdr:col>
      <xdr:colOff>114300</xdr:colOff>
      <xdr:row>86</xdr:row>
      <xdr:rowOff>58293</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7713980" y="14474381"/>
          <a:ext cx="78232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6731</xdr:rowOff>
    </xdr:from>
    <xdr:to>
      <xdr:col>41</xdr:col>
      <xdr:colOff>101600</xdr:colOff>
      <xdr:row>86</xdr:row>
      <xdr:rowOff>108331</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6873240" y="1442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57341</xdr:rowOff>
    </xdr:from>
    <xdr:to>
      <xdr:col>45</xdr:col>
      <xdr:colOff>177800</xdr:colOff>
      <xdr:row>86</xdr:row>
      <xdr:rowOff>57531</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6924040" y="14474381"/>
          <a:ext cx="78994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5778</xdr:rowOff>
    </xdr:from>
    <xdr:to>
      <xdr:col>36</xdr:col>
      <xdr:colOff>165100</xdr:colOff>
      <xdr:row>86</xdr:row>
      <xdr:rowOff>107378</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6098540" y="1442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56578</xdr:rowOff>
    </xdr:from>
    <xdr:to>
      <xdr:col>41</xdr:col>
      <xdr:colOff>50800</xdr:colOff>
      <xdr:row>86</xdr:row>
      <xdr:rowOff>57531</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6149340" y="14473618"/>
          <a:ext cx="7747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82187</xdr:rowOff>
    </xdr:from>
    <xdr:ext cx="469744" cy="259045"/>
    <xdr:sp macro="" textlink="">
      <xdr:nvSpPr>
        <xdr:cNvPr id="369" name="n_1aveValue【公営住宅】&#10;一人当たり面積">
          <a:extLst>
            <a:ext uri="{FF2B5EF4-FFF2-40B4-BE49-F238E27FC236}">
              <a16:creationId xmlns:a16="http://schemas.microsoft.com/office/drawing/2014/main" id="{00000000-0008-0000-0E00-000071010000}"/>
            </a:ext>
          </a:extLst>
        </xdr:cNvPr>
        <xdr:cNvSpPr txBox="1"/>
      </xdr:nvSpPr>
      <xdr:spPr>
        <a:xfrm>
          <a:off x="8271587" y="1416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81615</xdr:rowOff>
    </xdr:from>
    <xdr:ext cx="469744" cy="259045"/>
    <xdr:sp macro="" textlink="">
      <xdr:nvSpPr>
        <xdr:cNvPr id="370" name="n_2aveValue【公営住宅】&#10;一人当たり面積">
          <a:extLst>
            <a:ext uri="{FF2B5EF4-FFF2-40B4-BE49-F238E27FC236}">
              <a16:creationId xmlns:a16="http://schemas.microsoft.com/office/drawing/2014/main" id="{00000000-0008-0000-0E00-000072010000}"/>
            </a:ext>
          </a:extLst>
        </xdr:cNvPr>
        <xdr:cNvSpPr txBox="1"/>
      </xdr:nvSpPr>
      <xdr:spPr>
        <a:xfrm>
          <a:off x="7509587" y="1416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83329</xdr:rowOff>
    </xdr:from>
    <xdr:ext cx="469744" cy="259045"/>
    <xdr:sp macro="" textlink="">
      <xdr:nvSpPr>
        <xdr:cNvPr id="371" name="n_3aveValue【公営住宅】&#10;一人当たり面積">
          <a:extLst>
            <a:ext uri="{FF2B5EF4-FFF2-40B4-BE49-F238E27FC236}">
              <a16:creationId xmlns:a16="http://schemas.microsoft.com/office/drawing/2014/main" id="{00000000-0008-0000-0E00-000073010000}"/>
            </a:ext>
          </a:extLst>
        </xdr:cNvPr>
        <xdr:cNvSpPr txBox="1"/>
      </xdr:nvSpPr>
      <xdr:spPr>
        <a:xfrm>
          <a:off x="6712027" y="141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80281</xdr:rowOff>
    </xdr:from>
    <xdr:ext cx="469744" cy="259045"/>
    <xdr:sp macro="" textlink="">
      <xdr:nvSpPr>
        <xdr:cNvPr id="372" name="n_4aveValue【公営住宅】&#10;一人当たり面積">
          <a:extLst>
            <a:ext uri="{FF2B5EF4-FFF2-40B4-BE49-F238E27FC236}">
              <a16:creationId xmlns:a16="http://schemas.microsoft.com/office/drawing/2014/main" id="{00000000-0008-0000-0E00-000074010000}"/>
            </a:ext>
          </a:extLst>
        </xdr:cNvPr>
        <xdr:cNvSpPr txBox="1"/>
      </xdr:nvSpPr>
      <xdr:spPr>
        <a:xfrm>
          <a:off x="5937327" y="1416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100220</xdr:rowOff>
    </xdr:from>
    <xdr:ext cx="469744" cy="259045"/>
    <xdr:sp macro="" textlink="">
      <xdr:nvSpPr>
        <xdr:cNvPr id="373" name="n_1mainValue【公営住宅】&#10;一人当たり面積">
          <a:extLst>
            <a:ext uri="{FF2B5EF4-FFF2-40B4-BE49-F238E27FC236}">
              <a16:creationId xmlns:a16="http://schemas.microsoft.com/office/drawing/2014/main" id="{00000000-0008-0000-0E00-000075010000}"/>
            </a:ext>
          </a:extLst>
        </xdr:cNvPr>
        <xdr:cNvSpPr txBox="1"/>
      </xdr:nvSpPr>
      <xdr:spPr>
        <a:xfrm>
          <a:off x="8271587" y="1451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99268</xdr:rowOff>
    </xdr:from>
    <xdr:ext cx="469744" cy="259045"/>
    <xdr:sp macro="" textlink="">
      <xdr:nvSpPr>
        <xdr:cNvPr id="374" name="n_2mainValue【公営住宅】&#10;一人当たり面積">
          <a:extLst>
            <a:ext uri="{FF2B5EF4-FFF2-40B4-BE49-F238E27FC236}">
              <a16:creationId xmlns:a16="http://schemas.microsoft.com/office/drawing/2014/main" id="{00000000-0008-0000-0E00-000076010000}"/>
            </a:ext>
          </a:extLst>
        </xdr:cNvPr>
        <xdr:cNvSpPr txBox="1"/>
      </xdr:nvSpPr>
      <xdr:spPr>
        <a:xfrm>
          <a:off x="7509587" y="1451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99458</xdr:rowOff>
    </xdr:from>
    <xdr:ext cx="469744" cy="259045"/>
    <xdr:sp macro="" textlink="">
      <xdr:nvSpPr>
        <xdr:cNvPr id="375" name="n_3mainValue【公営住宅】&#10;一人当たり面積">
          <a:extLst>
            <a:ext uri="{FF2B5EF4-FFF2-40B4-BE49-F238E27FC236}">
              <a16:creationId xmlns:a16="http://schemas.microsoft.com/office/drawing/2014/main" id="{00000000-0008-0000-0E00-000077010000}"/>
            </a:ext>
          </a:extLst>
        </xdr:cNvPr>
        <xdr:cNvSpPr txBox="1"/>
      </xdr:nvSpPr>
      <xdr:spPr>
        <a:xfrm>
          <a:off x="6712027" y="1451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98505</xdr:rowOff>
    </xdr:from>
    <xdr:ext cx="469744" cy="259045"/>
    <xdr:sp macro="" textlink="">
      <xdr:nvSpPr>
        <xdr:cNvPr id="376" name="n_4mainValue【公営住宅】&#10;一人当たり面積">
          <a:extLst>
            <a:ext uri="{FF2B5EF4-FFF2-40B4-BE49-F238E27FC236}">
              <a16:creationId xmlns:a16="http://schemas.microsoft.com/office/drawing/2014/main" id="{00000000-0008-0000-0E00-000078010000}"/>
            </a:ext>
          </a:extLst>
        </xdr:cNvPr>
        <xdr:cNvSpPr txBox="1"/>
      </xdr:nvSpPr>
      <xdr:spPr>
        <a:xfrm>
          <a:off x="5937327" y="145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5" name="テキスト ボックス 414">
          <a:extLst>
            <a:ext uri="{FF2B5EF4-FFF2-40B4-BE49-F238E27FC236}">
              <a16:creationId xmlns:a16="http://schemas.microsoft.com/office/drawing/2014/main" id="{00000000-0008-0000-0E00-00009F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00000000-0008-0000-0E00-0000A0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flipV="1">
          <a:off x="14375764" y="5724525"/>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8" name="【認定こども園・幼稚園・保育所】&#10;有形固定資産減価償却率最小値テキスト">
          <a:extLst>
            <a:ext uri="{FF2B5EF4-FFF2-40B4-BE49-F238E27FC236}">
              <a16:creationId xmlns:a16="http://schemas.microsoft.com/office/drawing/2014/main" id="{00000000-0008-0000-0E00-0000A2010000}"/>
            </a:ext>
          </a:extLst>
        </xdr:cNvPr>
        <xdr:cNvSpPr txBox="1"/>
      </xdr:nvSpPr>
      <xdr:spPr>
        <a:xfrm>
          <a:off x="14414500"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4287500" y="70084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00000000-0008-0000-0E00-0000A4010000}"/>
            </a:ext>
          </a:extLst>
        </xdr:cNvPr>
        <xdr:cNvSpPr txBox="1"/>
      </xdr:nvSpPr>
      <xdr:spPr>
        <a:xfrm>
          <a:off x="14414500" y="550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4287500" y="5724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00000000-0008-0000-0E00-0000A6010000}"/>
            </a:ext>
          </a:extLst>
        </xdr:cNvPr>
        <xdr:cNvSpPr txBox="1"/>
      </xdr:nvSpPr>
      <xdr:spPr>
        <a:xfrm>
          <a:off x="14414500" y="618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4325600" y="63252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280414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202944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59690</xdr:rowOff>
    </xdr:from>
    <xdr:to>
      <xdr:col>85</xdr:col>
      <xdr:colOff>177800</xdr:colOff>
      <xdr:row>38</xdr:row>
      <xdr:rowOff>161290</xdr:rowOff>
    </xdr:to>
    <xdr:sp macro="" textlink="">
      <xdr:nvSpPr>
        <xdr:cNvPr id="433" name="楕円 432">
          <a:extLst>
            <a:ext uri="{FF2B5EF4-FFF2-40B4-BE49-F238E27FC236}">
              <a16:creationId xmlns:a16="http://schemas.microsoft.com/office/drawing/2014/main" id="{00000000-0008-0000-0E00-0000B1010000}"/>
            </a:ext>
          </a:extLst>
        </xdr:cNvPr>
        <xdr:cNvSpPr/>
      </xdr:nvSpPr>
      <xdr:spPr>
        <a:xfrm>
          <a:off x="14325600" y="64300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38117</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00000000-0008-0000-0E00-0000B2010000}"/>
            </a:ext>
          </a:extLst>
        </xdr:cNvPr>
        <xdr:cNvSpPr txBox="1"/>
      </xdr:nvSpPr>
      <xdr:spPr>
        <a:xfrm>
          <a:off x="14414500"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109220</xdr:rowOff>
    </xdr:from>
    <xdr:to>
      <xdr:col>81</xdr:col>
      <xdr:colOff>101600</xdr:colOff>
      <xdr:row>38</xdr:row>
      <xdr:rowOff>39370</xdr:rowOff>
    </xdr:to>
    <xdr:sp macro="" textlink="">
      <xdr:nvSpPr>
        <xdr:cNvPr id="435" name="楕円 434">
          <a:extLst>
            <a:ext uri="{FF2B5EF4-FFF2-40B4-BE49-F238E27FC236}">
              <a16:creationId xmlns:a16="http://schemas.microsoft.com/office/drawing/2014/main" id="{00000000-0008-0000-0E00-0000B3010000}"/>
            </a:ext>
          </a:extLst>
        </xdr:cNvPr>
        <xdr:cNvSpPr/>
      </xdr:nvSpPr>
      <xdr:spPr>
        <a:xfrm>
          <a:off x="13578840" y="6311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160020</xdr:rowOff>
    </xdr:from>
    <xdr:to>
      <xdr:col>85</xdr:col>
      <xdr:colOff>127000</xdr:colOff>
      <xdr:row>38</xdr:row>
      <xdr:rowOff>110490</xdr:rowOff>
    </xdr:to>
    <xdr:cxnSp macro="">
      <xdr:nvCxnSpPr>
        <xdr:cNvPr id="436" name="直線コネクタ 435">
          <a:extLst>
            <a:ext uri="{FF2B5EF4-FFF2-40B4-BE49-F238E27FC236}">
              <a16:creationId xmlns:a16="http://schemas.microsoft.com/office/drawing/2014/main" id="{00000000-0008-0000-0E00-0000B4010000}"/>
            </a:ext>
          </a:extLst>
        </xdr:cNvPr>
        <xdr:cNvCxnSpPr/>
      </xdr:nvCxnSpPr>
      <xdr:spPr>
        <a:xfrm>
          <a:off x="13629640" y="6362700"/>
          <a:ext cx="74676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92075</xdr:rowOff>
    </xdr:from>
    <xdr:to>
      <xdr:col>76</xdr:col>
      <xdr:colOff>165100</xdr:colOff>
      <xdr:row>38</xdr:row>
      <xdr:rowOff>22225</xdr:rowOff>
    </xdr:to>
    <xdr:sp macro="" textlink="">
      <xdr:nvSpPr>
        <xdr:cNvPr id="437" name="楕円 436">
          <a:extLst>
            <a:ext uri="{FF2B5EF4-FFF2-40B4-BE49-F238E27FC236}">
              <a16:creationId xmlns:a16="http://schemas.microsoft.com/office/drawing/2014/main" id="{00000000-0008-0000-0E00-0000B5010000}"/>
            </a:ext>
          </a:extLst>
        </xdr:cNvPr>
        <xdr:cNvSpPr/>
      </xdr:nvSpPr>
      <xdr:spPr>
        <a:xfrm>
          <a:off x="12804140" y="6294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142875</xdr:rowOff>
    </xdr:from>
    <xdr:to>
      <xdr:col>81</xdr:col>
      <xdr:colOff>50800</xdr:colOff>
      <xdr:row>37</xdr:row>
      <xdr:rowOff>160020</xdr:rowOff>
    </xdr:to>
    <xdr:cxnSp macro="">
      <xdr:nvCxnSpPr>
        <xdr:cNvPr id="438" name="直線コネクタ 437">
          <a:extLst>
            <a:ext uri="{FF2B5EF4-FFF2-40B4-BE49-F238E27FC236}">
              <a16:creationId xmlns:a16="http://schemas.microsoft.com/office/drawing/2014/main" id="{00000000-0008-0000-0E00-0000B6010000}"/>
            </a:ext>
          </a:extLst>
        </xdr:cNvPr>
        <xdr:cNvCxnSpPr/>
      </xdr:nvCxnSpPr>
      <xdr:spPr>
        <a:xfrm>
          <a:off x="12854940" y="6345555"/>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143510</xdr:rowOff>
    </xdr:from>
    <xdr:to>
      <xdr:col>72</xdr:col>
      <xdr:colOff>38100</xdr:colOff>
      <xdr:row>38</xdr:row>
      <xdr:rowOff>73660</xdr:rowOff>
    </xdr:to>
    <xdr:sp macro="" textlink="">
      <xdr:nvSpPr>
        <xdr:cNvPr id="439" name="楕円 438">
          <a:extLst>
            <a:ext uri="{FF2B5EF4-FFF2-40B4-BE49-F238E27FC236}">
              <a16:creationId xmlns:a16="http://schemas.microsoft.com/office/drawing/2014/main" id="{00000000-0008-0000-0E00-0000B7010000}"/>
            </a:ext>
          </a:extLst>
        </xdr:cNvPr>
        <xdr:cNvSpPr/>
      </xdr:nvSpPr>
      <xdr:spPr>
        <a:xfrm>
          <a:off x="12029440" y="6346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142875</xdr:rowOff>
    </xdr:from>
    <xdr:to>
      <xdr:col>76</xdr:col>
      <xdr:colOff>114300</xdr:colOff>
      <xdr:row>38</xdr:row>
      <xdr:rowOff>22860</xdr:rowOff>
    </xdr:to>
    <xdr:cxnSp macro="">
      <xdr:nvCxnSpPr>
        <xdr:cNvPr id="440" name="直線コネクタ 439">
          <a:extLst>
            <a:ext uri="{FF2B5EF4-FFF2-40B4-BE49-F238E27FC236}">
              <a16:creationId xmlns:a16="http://schemas.microsoft.com/office/drawing/2014/main" id="{00000000-0008-0000-0E00-0000B8010000}"/>
            </a:ext>
          </a:extLst>
        </xdr:cNvPr>
        <xdr:cNvCxnSpPr/>
      </xdr:nvCxnSpPr>
      <xdr:spPr>
        <a:xfrm flipV="1">
          <a:off x="12072620" y="6345555"/>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86360</xdr:rowOff>
    </xdr:from>
    <xdr:to>
      <xdr:col>67</xdr:col>
      <xdr:colOff>101600</xdr:colOff>
      <xdr:row>39</xdr:row>
      <xdr:rowOff>16510</xdr:rowOff>
    </xdr:to>
    <xdr:sp macro="" textlink="">
      <xdr:nvSpPr>
        <xdr:cNvPr id="441" name="楕円 440">
          <a:extLst>
            <a:ext uri="{FF2B5EF4-FFF2-40B4-BE49-F238E27FC236}">
              <a16:creationId xmlns:a16="http://schemas.microsoft.com/office/drawing/2014/main" id="{00000000-0008-0000-0E00-0000B9010000}"/>
            </a:ext>
          </a:extLst>
        </xdr:cNvPr>
        <xdr:cNvSpPr/>
      </xdr:nvSpPr>
      <xdr:spPr>
        <a:xfrm>
          <a:off x="11231880" y="6456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22860</xdr:rowOff>
    </xdr:from>
    <xdr:to>
      <xdr:col>71</xdr:col>
      <xdr:colOff>177800</xdr:colOff>
      <xdr:row>38</xdr:row>
      <xdr:rowOff>137160</xdr:rowOff>
    </xdr:to>
    <xdr:cxnSp macro="">
      <xdr:nvCxnSpPr>
        <xdr:cNvPr id="442" name="直線コネクタ 441">
          <a:extLst>
            <a:ext uri="{FF2B5EF4-FFF2-40B4-BE49-F238E27FC236}">
              <a16:creationId xmlns:a16="http://schemas.microsoft.com/office/drawing/2014/main" id="{00000000-0008-0000-0E00-0000BA010000}"/>
            </a:ext>
          </a:extLst>
        </xdr:cNvPr>
        <xdr:cNvCxnSpPr/>
      </xdr:nvCxnSpPr>
      <xdr:spPr>
        <a:xfrm flipV="1">
          <a:off x="11282680" y="6393180"/>
          <a:ext cx="78994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34372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55262</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26752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72407</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19005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110298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55897</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34372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38752</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26752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90187</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19005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7637</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110298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00000000-0008-0000-0E00-0000D9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flipV="1">
          <a:off x="19509104" y="5638800"/>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00000000-0008-0000-0E00-0000DB010000}"/>
            </a:ext>
          </a:extLst>
        </xdr:cNvPr>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00000000-0008-0000-0E00-0000DD010000}"/>
            </a:ext>
          </a:extLst>
        </xdr:cNvPr>
        <xdr:cNvSpPr txBox="1"/>
      </xdr:nvSpPr>
      <xdr:spPr>
        <a:xfrm>
          <a:off x="19547840" y="541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9443700" y="5638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00000000-0008-0000-0E00-0000DF010000}"/>
            </a:ext>
          </a:extLst>
        </xdr:cNvPr>
        <xdr:cNvSpPr txBox="1"/>
      </xdr:nvSpPr>
      <xdr:spPr>
        <a:xfrm>
          <a:off x="19547840" y="64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1945894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1793748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171627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1638808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124460</xdr:rowOff>
    </xdr:from>
    <xdr:to>
      <xdr:col>116</xdr:col>
      <xdr:colOff>114300</xdr:colOff>
      <xdr:row>37</xdr:row>
      <xdr:rowOff>54610</xdr:rowOff>
    </xdr:to>
    <xdr:sp macro="" textlink="">
      <xdr:nvSpPr>
        <xdr:cNvPr id="490" name="楕円 489">
          <a:extLst>
            <a:ext uri="{FF2B5EF4-FFF2-40B4-BE49-F238E27FC236}">
              <a16:creationId xmlns:a16="http://schemas.microsoft.com/office/drawing/2014/main" id="{00000000-0008-0000-0E00-0000EA010000}"/>
            </a:ext>
          </a:extLst>
        </xdr:cNvPr>
        <xdr:cNvSpPr/>
      </xdr:nvSpPr>
      <xdr:spPr>
        <a:xfrm>
          <a:off x="19458940" y="6159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147337</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00000000-0008-0000-0E00-0000EB010000}"/>
            </a:ext>
          </a:extLst>
        </xdr:cNvPr>
        <xdr:cNvSpPr txBox="1"/>
      </xdr:nvSpPr>
      <xdr:spPr>
        <a:xfrm>
          <a:off x="19547840" y="601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132080</xdr:rowOff>
    </xdr:from>
    <xdr:to>
      <xdr:col>112</xdr:col>
      <xdr:colOff>38100</xdr:colOff>
      <xdr:row>37</xdr:row>
      <xdr:rowOff>62230</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18735040" y="6167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3810</xdr:rowOff>
    </xdr:from>
    <xdr:to>
      <xdr:col>116</xdr:col>
      <xdr:colOff>63500</xdr:colOff>
      <xdr:row>37</xdr:row>
      <xdr:rowOff>11430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flipV="1">
          <a:off x="18778220" y="620649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139700</xdr:rowOff>
    </xdr:from>
    <xdr:to>
      <xdr:col>107</xdr:col>
      <xdr:colOff>101600</xdr:colOff>
      <xdr:row>37</xdr:row>
      <xdr:rowOff>69850</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17937480" y="617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11430</xdr:rowOff>
    </xdr:from>
    <xdr:to>
      <xdr:col>111</xdr:col>
      <xdr:colOff>177800</xdr:colOff>
      <xdr:row>37</xdr:row>
      <xdr:rowOff>19050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17988280" y="621411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59690</xdr:rowOff>
    </xdr:from>
    <xdr:to>
      <xdr:col>102</xdr:col>
      <xdr:colOff>165100</xdr:colOff>
      <xdr:row>36</xdr:row>
      <xdr:rowOff>161290</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17162780" y="609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110490</xdr:rowOff>
    </xdr:from>
    <xdr:to>
      <xdr:col>107</xdr:col>
      <xdr:colOff>50800</xdr:colOff>
      <xdr:row>37</xdr:row>
      <xdr:rowOff>19050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17213580" y="6145530"/>
          <a:ext cx="7747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25400</xdr:rowOff>
    </xdr:from>
    <xdr:to>
      <xdr:col>98</xdr:col>
      <xdr:colOff>38100</xdr:colOff>
      <xdr:row>36</xdr:row>
      <xdr:rowOff>127000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6388080" y="60604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76200</xdr:rowOff>
    </xdr:from>
    <xdr:to>
      <xdr:col>102</xdr:col>
      <xdr:colOff>114300</xdr:colOff>
      <xdr:row>36</xdr:row>
      <xdr:rowOff>110490</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6431260" y="611124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22877</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856112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22877</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17776267" y="6560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17001567" y="657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6226867" y="654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78757</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8561127"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86377</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00000000-0008-0000-0E00-0000F9010000}"/>
            </a:ext>
          </a:extLst>
        </xdr:cNvPr>
        <xdr:cNvSpPr txBox="1"/>
      </xdr:nvSpPr>
      <xdr:spPr>
        <a:xfrm>
          <a:off x="17776267"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6367</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00000000-0008-0000-0E00-0000FA010000}"/>
            </a:ext>
          </a:extLst>
        </xdr:cNvPr>
        <xdr:cNvSpPr txBox="1"/>
      </xdr:nvSpPr>
      <xdr:spPr>
        <a:xfrm>
          <a:off x="17001567" y="587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143527</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00000000-0008-0000-0E00-0000FB010000}"/>
            </a:ext>
          </a:extLst>
        </xdr:cNvPr>
        <xdr:cNvSpPr txBox="1"/>
      </xdr:nvSpPr>
      <xdr:spPr>
        <a:xfrm>
          <a:off x="16226867" y="58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00000000-0008-0000-0E00-000015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40822</xdr:rowOff>
    </xdr:from>
    <xdr:to>
      <xdr:col>85</xdr:col>
      <xdr:colOff>126364</xdr:colOff>
      <xdr:row>63</xdr:row>
      <xdr:rowOff>76744</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flipV="1">
          <a:off x="14375764" y="9596302"/>
          <a:ext cx="0" cy="104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80571</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00000000-0008-0000-0E00-000017020000}"/>
            </a:ext>
          </a:extLst>
        </xdr:cNvPr>
        <xdr:cNvSpPr txBox="1"/>
      </xdr:nvSpPr>
      <xdr:spPr>
        <a:xfrm>
          <a:off x="14414500" y="106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76744</xdr:rowOff>
    </xdr:from>
    <xdr:to>
      <xdr:col>86</xdr:col>
      <xdr:colOff>25400</xdr:colOff>
      <xdr:row>63</xdr:row>
      <xdr:rowOff>76744</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4287500" y="10638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158949</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00000000-0008-0000-0E00-000019020000}"/>
            </a:ext>
          </a:extLst>
        </xdr:cNvPr>
        <xdr:cNvSpPr txBox="1"/>
      </xdr:nvSpPr>
      <xdr:spPr>
        <a:xfrm>
          <a:off x="14414500" y="9379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40822</xdr:rowOff>
    </xdr:from>
    <xdr:to>
      <xdr:col>86</xdr:col>
      <xdr:colOff>25400</xdr:colOff>
      <xdr:row>57</xdr:row>
      <xdr:rowOff>40822</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4287500" y="9596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148062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00000000-0008-0000-0E00-00001B020000}"/>
            </a:ext>
          </a:extLst>
        </xdr:cNvPr>
        <xdr:cNvSpPr txBox="1"/>
      </xdr:nvSpPr>
      <xdr:spPr>
        <a:xfrm>
          <a:off x="14414500" y="10038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169635</xdr:rowOff>
    </xdr:from>
    <xdr:to>
      <xdr:col>85</xdr:col>
      <xdr:colOff>177800</xdr:colOff>
      <xdr:row>60</xdr:row>
      <xdr:rowOff>99785</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4325600" y="100603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159838</xdr:rowOff>
    </xdr:from>
    <xdr:to>
      <xdr:col>81</xdr:col>
      <xdr:colOff>101600</xdr:colOff>
      <xdr:row>60</xdr:row>
      <xdr:rowOff>89988</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3578840" y="10050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130447</xdr:rowOff>
    </xdr:from>
    <xdr:to>
      <xdr:col>76</xdr:col>
      <xdr:colOff>165100</xdr:colOff>
      <xdr:row>60</xdr:row>
      <xdr:rowOff>60597</xdr:rowOff>
    </xdr:to>
    <xdr:sp macro="" textlink="">
      <xdr:nvSpPr>
        <xdr:cNvPr id="542" name="フローチャート: 判断 541">
          <a:extLst>
            <a:ext uri="{FF2B5EF4-FFF2-40B4-BE49-F238E27FC236}">
              <a16:creationId xmlns:a16="http://schemas.microsoft.com/office/drawing/2014/main" id="{00000000-0008-0000-0E00-00001E020000}"/>
            </a:ext>
          </a:extLst>
        </xdr:cNvPr>
        <xdr:cNvSpPr/>
      </xdr:nvSpPr>
      <xdr:spPr>
        <a:xfrm>
          <a:off x="12804140" y="100212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143510</xdr:rowOff>
    </xdr:from>
    <xdr:to>
      <xdr:col>72</xdr:col>
      <xdr:colOff>38100</xdr:colOff>
      <xdr:row>60</xdr:row>
      <xdr:rowOff>73660</xdr:rowOff>
    </xdr:to>
    <xdr:sp macro="" textlink="">
      <xdr:nvSpPr>
        <xdr:cNvPr id="543" name="フローチャート: 判断 542">
          <a:extLst>
            <a:ext uri="{FF2B5EF4-FFF2-40B4-BE49-F238E27FC236}">
              <a16:creationId xmlns:a16="http://schemas.microsoft.com/office/drawing/2014/main" id="{00000000-0008-0000-0E00-00001F020000}"/>
            </a:ext>
          </a:extLst>
        </xdr:cNvPr>
        <xdr:cNvSpPr/>
      </xdr:nvSpPr>
      <xdr:spPr>
        <a:xfrm>
          <a:off x="12029440" y="100342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107587</xdr:rowOff>
    </xdr:from>
    <xdr:to>
      <xdr:col>67</xdr:col>
      <xdr:colOff>101600</xdr:colOff>
      <xdr:row>60</xdr:row>
      <xdr:rowOff>37737</xdr:rowOff>
    </xdr:to>
    <xdr:sp macro="" textlink="">
      <xdr:nvSpPr>
        <xdr:cNvPr id="544" name="フローチャート: 判断 543">
          <a:extLst>
            <a:ext uri="{FF2B5EF4-FFF2-40B4-BE49-F238E27FC236}">
              <a16:creationId xmlns:a16="http://schemas.microsoft.com/office/drawing/2014/main" id="{00000000-0008-0000-0E00-000020020000}"/>
            </a:ext>
          </a:extLst>
        </xdr:cNvPr>
        <xdr:cNvSpPr/>
      </xdr:nvSpPr>
      <xdr:spPr>
        <a:xfrm>
          <a:off x="11231880" y="9998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E00-000023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E00-000024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E00-000025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115751</xdr:rowOff>
    </xdr:from>
    <xdr:to>
      <xdr:col>85</xdr:col>
      <xdr:colOff>177800</xdr:colOff>
      <xdr:row>59</xdr:row>
      <xdr:rowOff>45901</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4325600" y="983887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138628</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00000000-0008-0000-0E00-000027020000}"/>
            </a:ext>
          </a:extLst>
        </xdr:cNvPr>
        <xdr:cNvSpPr txBox="1"/>
      </xdr:nvSpPr>
      <xdr:spPr>
        <a:xfrm>
          <a:off x="14414500" y="9694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40640</xdr:rowOff>
    </xdr:from>
    <xdr:to>
      <xdr:col>81</xdr:col>
      <xdr:colOff>101600</xdr:colOff>
      <xdr:row>58</xdr:row>
      <xdr:rowOff>142240</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357884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91440</xdr:rowOff>
    </xdr:from>
    <xdr:to>
      <xdr:col>85</xdr:col>
      <xdr:colOff>127000</xdr:colOff>
      <xdr:row>58</xdr:row>
      <xdr:rowOff>166551</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3629640" y="9814560"/>
          <a:ext cx="74676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136978</xdr:rowOff>
    </xdr:from>
    <xdr:to>
      <xdr:col>76</xdr:col>
      <xdr:colOff>165100</xdr:colOff>
      <xdr:row>58</xdr:row>
      <xdr:rowOff>67128</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2804140" y="96924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16328</xdr:rowOff>
    </xdr:from>
    <xdr:to>
      <xdr:col>81</xdr:col>
      <xdr:colOff>50800</xdr:colOff>
      <xdr:row>58</xdr:row>
      <xdr:rowOff>91440</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2854940" y="9739448"/>
          <a:ext cx="7747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61867</xdr:rowOff>
    </xdr:from>
    <xdr:to>
      <xdr:col>72</xdr:col>
      <xdr:colOff>38100</xdr:colOff>
      <xdr:row>57</xdr:row>
      <xdr:rowOff>163467</xdr:rowOff>
    </xdr:to>
    <xdr:sp macro="" textlink="">
      <xdr:nvSpPr>
        <xdr:cNvPr id="556" name="楕円 555">
          <a:extLst>
            <a:ext uri="{FF2B5EF4-FFF2-40B4-BE49-F238E27FC236}">
              <a16:creationId xmlns:a16="http://schemas.microsoft.com/office/drawing/2014/main" id="{00000000-0008-0000-0E00-00002C020000}"/>
            </a:ext>
          </a:extLst>
        </xdr:cNvPr>
        <xdr:cNvSpPr/>
      </xdr:nvSpPr>
      <xdr:spPr>
        <a:xfrm>
          <a:off x="12029440" y="96173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112667</xdr:rowOff>
    </xdr:from>
    <xdr:to>
      <xdr:col>76</xdr:col>
      <xdr:colOff>114300</xdr:colOff>
      <xdr:row>58</xdr:row>
      <xdr:rowOff>16328</xdr:rowOff>
    </xdr:to>
    <xdr:cxnSp macro="">
      <xdr:nvCxnSpPr>
        <xdr:cNvPr id="557" name="直線コネクタ 556">
          <a:extLst>
            <a:ext uri="{FF2B5EF4-FFF2-40B4-BE49-F238E27FC236}">
              <a16:creationId xmlns:a16="http://schemas.microsoft.com/office/drawing/2014/main" id="{00000000-0008-0000-0E00-00002D020000}"/>
            </a:ext>
          </a:extLst>
        </xdr:cNvPr>
        <xdr:cNvCxnSpPr/>
      </xdr:nvCxnSpPr>
      <xdr:spPr>
        <a:xfrm>
          <a:off x="12072620" y="9668147"/>
          <a:ext cx="782320" cy="7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37374</xdr:rowOff>
    </xdr:from>
    <xdr:to>
      <xdr:col>67</xdr:col>
      <xdr:colOff>101600</xdr:colOff>
      <xdr:row>56</xdr:row>
      <xdr:rowOff>138974</xdr:rowOff>
    </xdr:to>
    <xdr:sp macro="" textlink="">
      <xdr:nvSpPr>
        <xdr:cNvPr id="558" name="楕円 557">
          <a:extLst>
            <a:ext uri="{FF2B5EF4-FFF2-40B4-BE49-F238E27FC236}">
              <a16:creationId xmlns:a16="http://schemas.microsoft.com/office/drawing/2014/main" id="{00000000-0008-0000-0E00-00002E020000}"/>
            </a:ext>
          </a:extLst>
        </xdr:cNvPr>
        <xdr:cNvSpPr/>
      </xdr:nvSpPr>
      <xdr:spPr>
        <a:xfrm>
          <a:off x="11231880" y="942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88174</xdr:rowOff>
    </xdr:from>
    <xdr:to>
      <xdr:col>71</xdr:col>
      <xdr:colOff>177800</xdr:colOff>
      <xdr:row>57</xdr:row>
      <xdr:rowOff>112667</xdr:rowOff>
    </xdr:to>
    <xdr:cxnSp macro="">
      <xdr:nvCxnSpPr>
        <xdr:cNvPr id="559" name="直線コネクタ 558">
          <a:extLst>
            <a:ext uri="{FF2B5EF4-FFF2-40B4-BE49-F238E27FC236}">
              <a16:creationId xmlns:a16="http://schemas.microsoft.com/office/drawing/2014/main" id="{00000000-0008-0000-0E00-00002F020000}"/>
            </a:ext>
          </a:extLst>
        </xdr:cNvPr>
        <xdr:cNvCxnSpPr/>
      </xdr:nvCxnSpPr>
      <xdr:spPr>
        <a:xfrm>
          <a:off x="11282680" y="9476014"/>
          <a:ext cx="789940" cy="19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81115</xdr:rowOff>
    </xdr:from>
    <xdr:ext cx="405111" cy="259045"/>
    <xdr:sp macro="" textlink="">
      <xdr:nvSpPr>
        <xdr:cNvPr id="560" name="n_1aveValue【学校施設】&#10;有形固定資産減価償却率">
          <a:extLst>
            <a:ext uri="{FF2B5EF4-FFF2-40B4-BE49-F238E27FC236}">
              <a16:creationId xmlns:a16="http://schemas.microsoft.com/office/drawing/2014/main" id="{00000000-0008-0000-0E00-000030020000}"/>
            </a:ext>
          </a:extLst>
        </xdr:cNvPr>
        <xdr:cNvSpPr txBox="1"/>
      </xdr:nvSpPr>
      <xdr:spPr>
        <a:xfrm>
          <a:off x="13437244" y="1013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51724</xdr:rowOff>
    </xdr:from>
    <xdr:ext cx="405111" cy="259045"/>
    <xdr:sp macro="" textlink="">
      <xdr:nvSpPr>
        <xdr:cNvPr id="561" name="n_2aveValue【学校施設】&#10;有形固定資産減価償却率">
          <a:extLst>
            <a:ext uri="{FF2B5EF4-FFF2-40B4-BE49-F238E27FC236}">
              <a16:creationId xmlns:a16="http://schemas.microsoft.com/office/drawing/2014/main" id="{00000000-0008-0000-0E00-000031020000}"/>
            </a:ext>
          </a:extLst>
        </xdr:cNvPr>
        <xdr:cNvSpPr txBox="1"/>
      </xdr:nvSpPr>
      <xdr:spPr>
        <a:xfrm>
          <a:off x="12675244" y="10110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64787</xdr:rowOff>
    </xdr:from>
    <xdr:ext cx="405111" cy="259045"/>
    <xdr:sp macro="" textlink="">
      <xdr:nvSpPr>
        <xdr:cNvPr id="562" name="n_3aveValue【学校施設】&#10;有形固定資産減価償却率">
          <a:extLst>
            <a:ext uri="{FF2B5EF4-FFF2-40B4-BE49-F238E27FC236}">
              <a16:creationId xmlns:a16="http://schemas.microsoft.com/office/drawing/2014/main" id="{00000000-0008-0000-0E00-000032020000}"/>
            </a:ext>
          </a:extLst>
        </xdr:cNvPr>
        <xdr:cNvSpPr txBox="1"/>
      </xdr:nvSpPr>
      <xdr:spPr>
        <a:xfrm>
          <a:off x="119005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28864</xdr:rowOff>
    </xdr:from>
    <xdr:ext cx="405111" cy="259045"/>
    <xdr:sp macro="" textlink="">
      <xdr:nvSpPr>
        <xdr:cNvPr id="563" name="n_4aveValue【学校施設】&#10;有形固定資産減価償却率">
          <a:extLst>
            <a:ext uri="{FF2B5EF4-FFF2-40B4-BE49-F238E27FC236}">
              <a16:creationId xmlns:a16="http://schemas.microsoft.com/office/drawing/2014/main" id="{00000000-0008-0000-0E00-000033020000}"/>
            </a:ext>
          </a:extLst>
        </xdr:cNvPr>
        <xdr:cNvSpPr txBox="1"/>
      </xdr:nvSpPr>
      <xdr:spPr>
        <a:xfrm>
          <a:off x="11102984" y="10087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158767</xdr:rowOff>
    </xdr:from>
    <xdr:ext cx="405111" cy="259045"/>
    <xdr:sp macro="" textlink="">
      <xdr:nvSpPr>
        <xdr:cNvPr id="564" name="n_1mainValue【学校施設】&#10;有形固定資産減価償却率">
          <a:extLst>
            <a:ext uri="{FF2B5EF4-FFF2-40B4-BE49-F238E27FC236}">
              <a16:creationId xmlns:a16="http://schemas.microsoft.com/office/drawing/2014/main" id="{00000000-0008-0000-0E00-000034020000}"/>
            </a:ext>
          </a:extLst>
        </xdr:cNvPr>
        <xdr:cNvSpPr txBox="1"/>
      </xdr:nvSpPr>
      <xdr:spPr>
        <a:xfrm>
          <a:off x="1343724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83655</xdr:rowOff>
    </xdr:from>
    <xdr:ext cx="405111" cy="259045"/>
    <xdr:sp macro="" textlink="">
      <xdr:nvSpPr>
        <xdr:cNvPr id="565" name="n_2mainValue【学校施設】&#10;有形固定資産減価償却率">
          <a:extLst>
            <a:ext uri="{FF2B5EF4-FFF2-40B4-BE49-F238E27FC236}">
              <a16:creationId xmlns:a16="http://schemas.microsoft.com/office/drawing/2014/main" id="{00000000-0008-0000-0E00-000035020000}"/>
            </a:ext>
          </a:extLst>
        </xdr:cNvPr>
        <xdr:cNvSpPr txBox="1"/>
      </xdr:nvSpPr>
      <xdr:spPr>
        <a:xfrm>
          <a:off x="12675244" y="9471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8544</xdr:rowOff>
    </xdr:from>
    <xdr:ext cx="405111" cy="259045"/>
    <xdr:sp macro="" textlink="">
      <xdr:nvSpPr>
        <xdr:cNvPr id="566" name="n_3mainValue【学校施設】&#10;有形固定資産減価償却率">
          <a:extLst>
            <a:ext uri="{FF2B5EF4-FFF2-40B4-BE49-F238E27FC236}">
              <a16:creationId xmlns:a16="http://schemas.microsoft.com/office/drawing/2014/main" id="{00000000-0008-0000-0E00-000036020000}"/>
            </a:ext>
          </a:extLst>
        </xdr:cNvPr>
        <xdr:cNvSpPr txBox="1"/>
      </xdr:nvSpPr>
      <xdr:spPr>
        <a:xfrm>
          <a:off x="11900544" y="9396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155501</xdr:rowOff>
    </xdr:from>
    <xdr:ext cx="405111" cy="259045"/>
    <xdr:sp macro="" textlink="">
      <xdr:nvSpPr>
        <xdr:cNvPr id="567" name="n_4mainValue【学校施設】&#10;有形固定資産減価償却率">
          <a:extLst>
            <a:ext uri="{FF2B5EF4-FFF2-40B4-BE49-F238E27FC236}">
              <a16:creationId xmlns:a16="http://schemas.microsoft.com/office/drawing/2014/main" id="{00000000-0008-0000-0E00-000037020000}"/>
            </a:ext>
          </a:extLst>
        </xdr:cNvPr>
        <xdr:cNvSpPr txBox="1"/>
      </xdr:nvSpPr>
      <xdr:spPr>
        <a:xfrm>
          <a:off x="11102984" y="920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3" name="直線コネクタ 582">
          <a:extLst>
            <a:ext uri="{FF2B5EF4-FFF2-40B4-BE49-F238E27FC236}">
              <a16:creationId xmlns:a16="http://schemas.microsoft.com/office/drawing/2014/main" id="{00000000-0008-0000-0E00-000047020000}"/>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0000000-0008-0000-0E00-000049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00000000-0008-0000-0E00-00004B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19509104" y="9391079"/>
          <a:ext cx="0" cy="1173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9" name="【学校施設】&#10;一人当たり面積最小値テキスト">
          <a:extLst>
            <a:ext uri="{FF2B5EF4-FFF2-40B4-BE49-F238E27FC236}">
              <a16:creationId xmlns:a16="http://schemas.microsoft.com/office/drawing/2014/main" id="{00000000-0008-0000-0E00-00004D020000}"/>
            </a:ext>
          </a:extLst>
        </xdr:cNvPr>
        <xdr:cNvSpPr txBox="1"/>
      </xdr:nvSpPr>
      <xdr:spPr>
        <a:xfrm>
          <a:off x="19547840" y="10568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9443700" y="10564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91" name="【学校施設】&#10;一人当たり面積最大値テキスト">
          <a:extLst>
            <a:ext uri="{FF2B5EF4-FFF2-40B4-BE49-F238E27FC236}">
              <a16:creationId xmlns:a16="http://schemas.microsoft.com/office/drawing/2014/main" id="{00000000-0008-0000-0E00-00004F020000}"/>
            </a:ext>
          </a:extLst>
        </xdr:cNvPr>
        <xdr:cNvSpPr txBox="1"/>
      </xdr:nvSpPr>
      <xdr:spPr>
        <a:xfrm>
          <a:off x="19547840" y="917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9443700" y="93910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593" name="【学校施設】&#10;一人当たり面積平均値テキスト">
          <a:extLst>
            <a:ext uri="{FF2B5EF4-FFF2-40B4-BE49-F238E27FC236}">
              <a16:creationId xmlns:a16="http://schemas.microsoft.com/office/drawing/2014/main" id="{00000000-0008-0000-0E00-000051020000}"/>
            </a:ext>
          </a:extLst>
        </xdr:cNvPr>
        <xdr:cNvSpPr txBox="1"/>
      </xdr:nvSpPr>
      <xdr:spPr>
        <a:xfrm>
          <a:off x="19547840" y="1015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1945894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18735040" y="101801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17937480" y="101796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17162780" y="10200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598" name="フローチャート: 判断 597">
          <a:extLst>
            <a:ext uri="{FF2B5EF4-FFF2-40B4-BE49-F238E27FC236}">
              <a16:creationId xmlns:a16="http://schemas.microsoft.com/office/drawing/2014/main" id="{00000000-0008-0000-0E00-000056020000}"/>
            </a:ext>
          </a:extLst>
        </xdr:cNvPr>
        <xdr:cNvSpPr/>
      </xdr:nvSpPr>
      <xdr:spPr>
        <a:xfrm>
          <a:off x="16388080" y="102030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57785</xdr:rowOff>
    </xdr:from>
    <xdr:to>
      <xdr:col>116</xdr:col>
      <xdr:colOff>114300</xdr:colOff>
      <xdr:row>60</xdr:row>
      <xdr:rowOff>159385</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1945894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80662</xdr:rowOff>
    </xdr:from>
    <xdr:ext cx="469744" cy="259045"/>
    <xdr:sp macro="" textlink="">
      <xdr:nvSpPr>
        <xdr:cNvPr id="605" name="【学校施設】&#10;一人当たり面積該当値テキスト">
          <a:extLst>
            <a:ext uri="{FF2B5EF4-FFF2-40B4-BE49-F238E27FC236}">
              <a16:creationId xmlns:a16="http://schemas.microsoft.com/office/drawing/2014/main" id="{00000000-0008-0000-0E00-00005D020000}"/>
            </a:ext>
          </a:extLst>
        </xdr:cNvPr>
        <xdr:cNvSpPr txBox="1"/>
      </xdr:nvSpPr>
      <xdr:spPr>
        <a:xfrm>
          <a:off x="19547840" y="997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66929</xdr:rowOff>
    </xdr:from>
    <xdr:to>
      <xdr:col>112</xdr:col>
      <xdr:colOff>38100</xdr:colOff>
      <xdr:row>60</xdr:row>
      <xdr:rowOff>168529</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18735040" y="101253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108585</xdr:rowOff>
    </xdr:from>
    <xdr:to>
      <xdr:col>116</xdr:col>
      <xdr:colOff>63500</xdr:colOff>
      <xdr:row>60</xdr:row>
      <xdr:rowOff>117729</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18778220" y="10166985"/>
          <a:ext cx="7315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76073</xdr:rowOff>
    </xdr:from>
    <xdr:to>
      <xdr:col>107</xdr:col>
      <xdr:colOff>101600</xdr:colOff>
      <xdr:row>61</xdr:row>
      <xdr:rowOff>6223</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17937480" y="101344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117729</xdr:rowOff>
    </xdr:from>
    <xdr:to>
      <xdr:col>111</xdr:col>
      <xdr:colOff>177800</xdr:colOff>
      <xdr:row>60</xdr:row>
      <xdr:rowOff>126873</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17988280" y="10176129"/>
          <a:ext cx="78994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84074</xdr:rowOff>
    </xdr:from>
    <xdr:to>
      <xdr:col>102</xdr:col>
      <xdr:colOff>165100</xdr:colOff>
      <xdr:row>61</xdr:row>
      <xdr:rowOff>14224</xdr:rowOff>
    </xdr:to>
    <xdr:sp macro="" textlink="">
      <xdr:nvSpPr>
        <xdr:cNvPr id="610" name="楕円 609">
          <a:extLst>
            <a:ext uri="{FF2B5EF4-FFF2-40B4-BE49-F238E27FC236}">
              <a16:creationId xmlns:a16="http://schemas.microsoft.com/office/drawing/2014/main" id="{00000000-0008-0000-0E00-000062020000}"/>
            </a:ext>
          </a:extLst>
        </xdr:cNvPr>
        <xdr:cNvSpPr/>
      </xdr:nvSpPr>
      <xdr:spPr>
        <a:xfrm>
          <a:off x="17162780" y="10142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126873</xdr:rowOff>
    </xdr:from>
    <xdr:to>
      <xdr:col>107</xdr:col>
      <xdr:colOff>50800</xdr:colOff>
      <xdr:row>60</xdr:row>
      <xdr:rowOff>134874</xdr:rowOff>
    </xdr:to>
    <xdr:cxnSp macro="">
      <xdr:nvCxnSpPr>
        <xdr:cNvPr id="611" name="直線コネクタ 610">
          <a:extLst>
            <a:ext uri="{FF2B5EF4-FFF2-40B4-BE49-F238E27FC236}">
              <a16:creationId xmlns:a16="http://schemas.microsoft.com/office/drawing/2014/main" id="{00000000-0008-0000-0E00-000063020000}"/>
            </a:ext>
          </a:extLst>
        </xdr:cNvPr>
        <xdr:cNvCxnSpPr/>
      </xdr:nvCxnSpPr>
      <xdr:spPr>
        <a:xfrm flipV="1">
          <a:off x="17213580" y="10185273"/>
          <a:ext cx="7747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90932</xdr:rowOff>
    </xdr:from>
    <xdr:to>
      <xdr:col>98</xdr:col>
      <xdr:colOff>38100</xdr:colOff>
      <xdr:row>61</xdr:row>
      <xdr:rowOff>21082</xdr:rowOff>
    </xdr:to>
    <xdr:sp macro="" textlink="">
      <xdr:nvSpPr>
        <xdr:cNvPr id="612" name="楕円 611">
          <a:extLst>
            <a:ext uri="{FF2B5EF4-FFF2-40B4-BE49-F238E27FC236}">
              <a16:creationId xmlns:a16="http://schemas.microsoft.com/office/drawing/2014/main" id="{00000000-0008-0000-0E00-000064020000}"/>
            </a:ext>
          </a:extLst>
        </xdr:cNvPr>
        <xdr:cNvSpPr/>
      </xdr:nvSpPr>
      <xdr:spPr>
        <a:xfrm>
          <a:off x="16388080" y="101493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134874</xdr:rowOff>
    </xdr:from>
    <xdr:to>
      <xdr:col>102</xdr:col>
      <xdr:colOff>114300</xdr:colOff>
      <xdr:row>60</xdr:row>
      <xdr:rowOff>141732</xdr:rowOff>
    </xdr:to>
    <xdr:cxnSp macro="">
      <xdr:nvCxnSpPr>
        <xdr:cNvPr id="613" name="直線コネクタ 612">
          <a:extLst>
            <a:ext uri="{FF2B5EF4-FFF2-40B4-BE49-F238E27FC236}">
              <a16:creationId xmlns:a16="http://schemas.microsoft.com/office/drawing/2014/main" id="{00000000-0008-0000-0E00-000065020000}"/>
            </a:ext>
          </a:extLst>
        </xdr:cNvPr>
        <xdr:cNvCxnSpPr/>
      </xdr:nvCxnSpPr>
      <xdr:spPr>
        <a:xfrm flipV="1">
          <a:off x="16431260" y="10193274"/>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614" name="n_1aveValue【学校施設】&#10;一人当たり面積">
          <a:extLst>
            <a:ext uri="{FF2B5EF4-FFF2-40B4-BE49-F238E27FC236}">
              <a16:creationId xmlns:a16="http://schemas.microsoft.com/office/drawing/2014/main" id="{00000000-0008-0000-0E00-000066020000}"/>
            </a:ext>
          </a:extLst>
        </xdr:cNvPr>
        <xdr:cNvSpPr txBox="1"/>
      </xdr:nvSpPr>
      <xdr:spPr>
        <a:xfrm>
          <a:off x="18561127" y="1026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615" name="n_2aveValue【学校施設】&#10;一人当たり面積">
          <a:extLst>
            <a:ext uri="{FF2B5EF4-FFF2-40B4-BE49-F238E27FC236}">
              <a16:creationId xmlns:a16="http://schemas.microsoft.com/office/drawing/2014/main" id="{00000000-0008-0000-0E00-000067020000}"/>
            </a:ext>
          </a:extLst>
        </xdr:cNvPr>
        <xdr:cNvSpPr txBox="1"/>
      </xdr:nvSpPr>
      <xdr:spPr>
        <a:xfrm>
          <a:off x="17776267" y="1026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63072</xdr:rowOff>
    </xdr:from>
    <xdr:ext cx="469744" cy="259045"/>
    <xdr:sp macro="" textlink="">
      <xdr:nvSpPr>
        <xdr:cNvPr id="616" name="n_3aveValue【学校施設】&#10;一人当たり面積">
          <a:extLst>
            <a:ext uri="{FF2B5EF4-FFF2-40B4-BE49-F238E27FC236}">
              <a16:creationId xmlns:a16="http://schemas.microsoft.com/office/drawing/2014/main" id="{00000000-0008-0000-0E00-000068020000}"/>
            </a:ext>
          </a:extLst>
        </xdr:cNvPr>
        <xdr:cNvSpPr txBox="1"/>
      </xdr:nvSpPr>
      <xdr:spPr>
        <a:xfrm>
          <a:off x="17001567" y="1028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65930</xdr:rowOff>
    </xdr:from>
    <xdr:ext cx="469744" cy="259045"/>
    <xdr:sp macro="" textlink="">
      <xdr:nvSpPr>
        <xdr:cNvPr id="617" name="n_4aveValue【学校施設】&#10;一人当たり面積">
          <a:extLst>
            <a:ext uri="{FF2B5EF4-FFF2-40B4-BE49-F238E27FC236}">
              <a16:creationId xmlns:a16="http://schemas.microsoft.com/office/drawing/2014/main" id="{00000000-0008-0000-0E00-000069020000}"/>
            </a:ext>
          </a:extLst>
        </xdr:cNvPr>
        <xdr:cNvSpPr txBox="1"/>
      </xdr:nvSpPr>
      <xdr:spPr>
        <a:xfrm>
          <a:off x="16226867" y="1029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13606</xdr:rowOff>
    </xdr:from>
    <xdr:ext cx="469744" cy="259045"/>
    <xdr:sp macro="" textlink="">
      <xdr:nvSpPr>
        <xdr:cNvPr id="618" name="n_1mainValue【学校施設】&#10;一人当たり面積">
          <a:extLst>
            <a:ext uri="{FF2B5EF4-FFF2-40B4-BE49-F238E27FC236}">
              <a16:creationId xmlns:a16="http://schemas.microsoft.com/office/drawing/2014/main" id="{00000000-0008-0000-0E00-00006A020000}"/>
            </a:ext>
          </a:extLst>
        </xdr:cNvPr>
        <xdr:cNvSpPr txBox="1"/>
      </xdr:nvSpPr>
      <xdr:spPr>
        <a:xfrm>
          <a:off x="18561127" y="990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22750</xdr:rowOff>
    </xdr:from>
    <xdr:ext cx="469744" cy="259045"/>
    <xdr:sp macro="" textlink="">
      <xdr:nvSpPr>
        <xdr:cNvPr id="619" name="n_2mainValue【学校施設】&#10;一人当たり面積">
          <a:extLst>
            <a:ext uri="{FF2B5EF4-FFF2-40B4-BE49-F238E27FC236}">
              <a16:creationId xmlns:a16="http://schemas.microsoft.com/office/drawing/2014/main" id="{00000000-0008-0000-0E00-00006B020000}"/>
            </a:ext>
          </a:extLst>
        </xdr:cNvPr>
        <xdr:cNvSpPr txBox="1"/>
      </xdr:nvSpPr>
      <xdr:spPr>
        <a:xfrm>
          <a:off x="17776267" y="991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30751</xdr:rowOff>
    </xdr:from>
    <xdr:ext cx="469744" cy="259045"/>
    <xdr:sp macro="" textlink="">
      <xdr:nvSpPr>
        <xdr:cNvPr id="620" name="n_3mainValue【学校施設】&#10;一人当たり面積">
          <a:extLst>
            <a:ext uri="{FF2B5EF4-FFF2-40B4-BE49-F238E27FC236}">
              <a16:creationId xmlns:a16="http://schemas.microsoft.com/office/drawing/2014/main" id="{00000000-0008-0000-0E00-00006C020000}"/>
            </a:ext>
          </a:extLst>
        </xdr:cNvPr>
        <xdr:cNvSpPr txBox="1"/>
      </xdr:nvSpPr>
      <xdr:spPr>
        <a:xfrm>
          <a:off x="17001567" y="992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37609</xdr:rowOff>
    </xdr:from>
    <xdr:ext cx="469744" cy="259045"/>
    <xdr:sp macro="" textlink="">
      <xdr:nvSpPr>
        <xdr:cNvPr id="621" name="n_4mainValue【学校施設】&#10;一人当たり面積">
          <a:extLst>
            <a:ext uri="{FF2B5EF4-FFF2-40B4-BE49-F238E27FC236}">
              <a16:creationId xmlns:a16="http://schemas.microsoft.com/office/drawing/2014/main" id="{00000000-0008-0000-0E00-00006D020000}"/>
            </a:ext>
          </a:extLst>
        </xdr:cNvPr>
        <xdr:cNvSpPr txBox="1"/>
      </xdr:nvSpPr>
      <xdr:spPr>
        <a:xfrm>
          <a:off x="16226867" y="992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00000000-0008-0000-0E00-000080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00000000-0008-0000-0E00-000081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a:extLst>
            <a:ext uri="{FF2B5EF4-FFF2-40B4-BE49-F238E27FC236}">
              <a16:creationId xmlns:a16="http://schemas.microsoft.com/office/drawing/2014/main" id="{00000000-0008-0000-0E00-000085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flipV="1">
          <a:off x="14375764" y="1316926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児童館】&#10;有形固定資産減価償却率最小値テキスト">
          <a:extLst>
            <a:ext uri="{FF2B5EF4-FFF2-40B4-BE49-F238E27FC236}">
              <a16:creationId xmlns:a16="http://schemas.microsoft.com/office/drawing/2014/main" id="{00000000-0008-0000-0E00-000087020000}"/>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9" name="【児童館】&#10;有形固定資産減価償却率最大値テキスト">
          <a:extLst>
            <a:ext uri="{FF2B5EF4-FFF2-40B4-BE49-F238E27FC236}">
              <a16:creationId xmlns:a16="http://schemas.microsoft.com/office/drawing/2014/main" id="{00000000-0008-0000-0E00-000089020000}"/>
            </a:ext>
          </a:extLst>
        </xdr:cNvPr>
        <xdr:cNvSpPr txBox="1"/>
      </xdr:nvSpPr>
      <xdr:spPr>
        <a:xfrm>
          <a:off x="14414500" y="12948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4287500" y="131692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51" name="【児童館】&#10;有形固定資産減価償却率平均値テキスト">
          <a:extLst>
            <a:ext uri="{FF2B5EF4-FFF2-40B4-BE49-F238E27FC236}">
              <a16:creationId xmlns:a16="http://schemas.microsoft.com/office/drawing/2014/main" id="{00000000-0008-0000-0E00-00008B020000}"/>
            </a:ext>
          </a:extLst>
        </xdr:cNvPr>
        <xdr:cNvSpPr txBox="1"/>
      </xdr:nvSpPr>
      <xdr:spPr>
        <a:xfrm>
          <a:off x="14414500" y="139141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52" name="フローチャート: 判断 651">
          <a:extLst>
            <a:ext uri="{FF2B5EF4-FFF2-40B4-BE49-F238E27FC236}">
              <a16:creationId xmlns:a16="http://schemas.microsoft.com/office/drawing/2014/main" id="{00000000-0008-0000-0E00-00008C020000}"/>
            </a:ext>
          </a:extLst>
        </xdr:cNvPr>
        <xdr:cNvSpPr/>
      </xdr:nvSpPr>
      <xdr:spPr>
        <a:xfrm>
          <a:off x="14325600" y="13935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53" name="フローチャート: 判断 652">
          <a:extLst>
            <a:ext uri="{FF2B5EF4-FFF2-40B4-BE49-F238E27FC236}">
              <a16:creationId xmlns:a16="http://schemas.microsoft.com/office/drawing/2014/main" id="{00000000-0008-0000-0E00-00008D020000}"/>
            </a:ext>
          </a:extLst>
        </xdr:cNvPr>
        <xdr:cNvSpPr/>
      </xdr:nvSpPr>
      <xdr:spPr>
        <a:xfrm>
          <a:off x="1357884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4" name="フローチャート: 判断 653">
          <a:extLst>
            <a:ext uri="{FF2B5EF4-FFF2-40B4-BE49-F238E27FC236}">
              <a16:creationId xmlns:a16="http://schemas.microsoft.com/office/drawing/2014/main" id="{00000000-0008-0000-0E00-00008E020000}"/>
            </a:ext>
          </a:extLst>
        </xdr:cNvPr>
        <xdr:cNvSpPr/>
      </xdr:nvSpPr>
      <xdr:spPr>
        <a:xfrm>
          <a:off x="12804140" y="1391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655" name="フローチャート: 判断 654">
          <a:extLst>
            <a:ext uri="{FF2B5EF4-FFF2-40B4-BE49-F238E27FC236}">
              <a16:creationId xmlns:a16="http://schemas.microsoft.com/office/drawing/2014/main" id="{00000000-0008-0000-0E00-00008F020000}"/>
            </a:ext>
          </a:extLst>
        </xdr:cNvPr>
        <xdr:cNvSpPr/>
      </xdr:nvSpPr>
      <xdr:spPr>
        <a:xfrm>
          <a:off x="12029440" y="13861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656" name="フローチャート: 判断 655">
          <a:extLst>
            <a:ext uri="{FF2B5EF4-FFF2-40B4-BE49-F238E27FC236}">
              <a16:creationId xmlns:a16="http://schemas.microsoft.com/office/drawing/2014/main" id="{00000000-0008-0000-0E00-000090020000}"/>
            </a:ext>
          </a:extLst>
        </xdr:cNvPr>
        <xdr:cNvSpPr/>
      </xdr:nvSpPr>
      <xdr:spPr>
        <a:xfrm>
          <a:off x="1123188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662" name="楕円 661">
          <a:extLst>
            <a:ext uri="{FF2B5EF4-FFF2-40B4-BE49-F238E27FC236}">
              <a16:creationId xmlns:a16="http://schemas.microsoft.com/office/drawing/2014/main" id="{00000000-0008-0000-0E00-000096020000}"/>
            </a:ext>
          </a:extLst>
        </xdr:cNvPr>
        <xdr:cNvSpPr/>
      </xdr:nvSpPr>
      <xdr:spPr>
        <a:xfrm>
          <a:off x="14325600" y="1388236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158766</xdr:rowOff>
    </xdr:from>
    <xdr:ext cx="405111" cy="259045"/>
    <xdr:sp macro="" textlink="">
      <xdr:nvSpPr>
        <xdr:cNvPr id="663" name="【児童館】&#10;有形固定資産減価償却率該当値テキスト">
          <a:extLst>
            <a:ext uri="{FF2B5EF4-FFF2-40B4-BE49-F238E27FC236}">
              <a16:creationId xmlns:a16="http://schemas.microsoft.com/office/drawing/2014/main" id="{00000000-0008-0000-0E00-000097020000}"/>
            </a:ext>
          </a:extLst>
        </xdr:cNvPr>
        <xdr:cNvSpPr txBox="1"/>
      </xdr:nvSpPr>
      <xdr:spPr>
        <a:xfrm>
          <a:off x="14414500" y="13737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80645</xdr:rowOff>
    </xdr:from>
    <xdr:to>
      <xdr:col>81</xdr:col>
      <xdr:colOff>101600</xdr:colOff>
      <xdr:row>83</xdr:row>
      <xdr:rowOff>10795</xdr:rowOff>
    </xdr:to>
    <xdr:sp macro="" textlink="">
      <xdr:nvSpPr>
        <xdr:cNvPr id="664" name="楕円 663">
          <a:extLst>
            <a:ext uri="{FF2B5EF4-FFF2-40B4-BE49-F238E27FC236}">
              <a16:creationId xmlns:a16="http://schemas.microsoft.com/office/drawing/2014/main" id="{00000000-0008-0000-0E00-000098020000}"/>
            </a:ext>
          </a:extLst>
        </xdr:cNvPr>
        <xdr:cNvSpPr/>
      </xdr:nvSpPr>
      <xdr:spPr>
        <a:xfrm>
          <a:off x="13578840" y="13827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131445</xdr:rowOff>
    </xdr:from>
    <xdr:to>
      <xdr:col>85</xdr:col>
      <xdr:colOff>127000</xdr:colOff>
      <xdr:row>83</xdr:row>
      <xdr:rowOff>15239</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a:off x="13629640" y="13877925"/>
          <a:ext cx="74676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23495</xdr:rowOff>
    </xdr:from>
    <xdr:to>
      <xdr:col>76</xdr:col>
      <xdr:colOff>165100</xdr:colOff>
      <xdr:row>82</xdr:row>
      <xdr:rowOff>125095</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12804140" y="1376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74295</xdr:rowOff>
    </xdr:from>
    <xdr:to>
      <xdr:col>81</xdr:col>
      <xdr:colOff>50800</xdr:colOff>
      <xdr:row>82</xdr:row>
      <xdr:rowOff>131445</xdr:rowOff>
    </xdr:to>
    <xdr:cxnSp macro="">
      <xdr:nvCxnSpPr>
        <xdr:cNvPr id="667" name="直線コネクタ 666">
          <a:extLst>
            <a:ext uri="{FF2B5EF4-FFF2-40B4-BE49-F238E27FC236}">
              <a16:creationId xmlns:a16="http://schemas.microsoft.com/office/drawing/2014/main" id="{00000000-0008-0000-0E00-00009B020000}"/>
            </a:ext>
          </a:extLst>
        </xdr:cNvPr>
        <xdr:cNvCxnSpPr/>
      </xdr:nvCxnSpPr>
      <xdr:spPr>
        <a:xfrm>
          <a:off x="12854940" y="13820775"/>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19686</xdr:rowOff>
    </xdr:from>
    <xdr:to>
      <xdr:col>72</xdr:col>
      <xdr:colOff>38100</xdr:colOff>
      <xdr:row>82</xdr:row>
      <xdr:rowOff>121286</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12029440" y="137661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70486</xdr:rowOff>
    </xdr:from>
    <xdr:to>
      <xdr:col>76</xdr:col>
      <xdr:colOff>114300</xdr:colOff>
      <xdr:row>82</xdr:row>
      <xdr:rowOff>74295</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a:off x="12072620" y="13816966"/>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122555</xdr:rowOff>
    </xdr:from>
    <xdr:to>
      <xdr:col>67</xdr:col>
      <xdr:colOff>101600</xdr:colOff>
      <xdr:row>82</xdr:row>
      <xdr:rowOff>52705</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11231880" y="13701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1905</xdr:rowOff>
    </xdr:from>
    <xdr:to>
      <xdr:col>71</xdr:col>
      <xdr:colOff>177800</xdr:colOff>
      <xdr:row>82</xdr:row>
      <xdr:rowOff>70486</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a:off x="11282680" y="13748385"/>
          <a:ext cx="78994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110507</xdr:rowOff>
    </xdr:from>
    <xdr:ext cx="405111" cy="259045"/>
    <xdr:sp macro="" textlink="">
      <xdr:nvSpPr>
        <xdr:cNvPr id="672" name="n_1aveValue【児童館】&#10;有形固定資産減価償却率">
          <a:extLst>
            <a:ext uri="{FF2B5EF4-FFF2-40B4-BE49-F238E27FC236}">
              <a16:creationId xmlns:a16="http://schemas.microsoft.com/office/drawing/2014/main" id="{00000000-0008-0000-0E00-0000A0020000}"/>
            </a:ext>
          </a:extLst>
        </xdr:cNvPr>
        <xdr:cNvSpPr txBox="1"/>
      </xdr:nvSpPr>
      <xdr:spPr>
        <a:xfrm>
          <a:off x="134372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673" name="n_2aveValue【児童館】&#10;有形固定資産減価償却率">
          <a:extLst>
            <a:ext uri="{FF2B5EF4-FFF2-40B4-BE49-F238E27FC236}">
              <a16:creationId xmlns:a16="http://schemas.microsoft.com/office/drawing/2014/main" id="{00000000-0008-0000-0E00-0000A1020000}"/>
            </a:ext>
          </a:extLst>
        </xdr:cNvPr>
        <xdr:cNvSpPr txBox="1"/>
      </xdr:nvSpPr>
      <xdr:spPr>
        <a:xfrm>
          <a:off x="12675244" y="14009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36213</xdr:rowOff>
    </xdr:from>
    <xdr:ext cx="405111" cy="259045"/>
    <xdr:sp macro="" textlink="">
      <xdr:nvSpPr>
        <xdr:cNvPr id="674" name="n_3aveValue【児童館】&#10;有形固定資産減価償却率">
          <a:extLst>
            <a:ext uri="{FF2B5EF4-FFF2-40B4-BE49-F238E27FC236}">
              <a16:creationId xmlns:a16="http://schemas.microsoft.com/office/drawing/2014/main" id="{00000000-0008-0000-0E00-0000A2020000}"/>
            </a:ext>
          </a:extLst>
        </xdr:cNvPr>
        <xdr:cNvSpPr txBox="1"/>
      </xdr:nvSpPr>
      <xdr:spPr>
        <a:xfrm>
          <a:off x="11900544" y="1395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158132</xdr:rowOff>
    </xdr:from>
    <xdr:ext cx="405111" cy="259045"/>
    <xdr:sp macro="" textlink="">
      <xdr:nvSpPr>
        <xdr:cNvPr id="675" name="n_4aveValue【児童館】&#10;有形固定資産減価償却率">
          <a:extLst>
            <a:ext uri="{FF2B5EF4-FFF2-40B4-BE49-F238E27FC236}">
              <a16:creationId xmlns:a16="http://schemas.microsoft.com/office/drawing/2014/main" id="{00000000-0008-0000-0E00-0000A3020000}"/>
            </a:ext>
          </a:extLst>
        </xdr:cNvPr>
        <xdr:cNvSpPr txBox="1"/>
      </xdr:nvSpPr>
      <xdr:spPr>
        <a:xfrm>
          <a:off x="11102984" y="1390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27322</xdr:rowOff>
    </xdr:from>
    <xdr:ext cx="405111" cy="259045"/>
    <xdr:sp macro="" textlink="">
      <xdr:nvSpPr>
        <xdr:cNvPr id="676" name="n_1mainValue【児童館】&#10;有形固定資産減価償却率">
          <a:extLst>
            <a:ext uri="{FF2B5EF4-FFF2-40B4-BE49-F238E27FC236}">
              <a16:creationId xmlns:a16="http://schemas.microsoft.com/office/drawing/2014/main" id="{00000000-0008-0000-0E00-0000A4020000}"/>
            </a:ext>
          </a:extLst>
        </xdr:cNvPr>
        <xdr:cNvSpPr txBox="1"/>
      </xdr:nvSpPr>
      <xdr:spPr>
        <a:xfrm>
          <a:off x="13437244" y="1360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141622</xdr:rowOff>
    </xdr:from>
    <xdr:ext cx="405111" cy="259045"/>
    <xdr:sp macro="" textlink="">
      <xdr:nvSpPr>
        <xdr:cNvPr id="677" name="n_2mainValue【児童館】&#10;有形固定資産減価償却率">
          <a:extLst>
            <a:ext uri="{FF2B5EF4-FFF2-40B4-BE49-F238E27FC236}">
              <a16:creationId xmlns:a16="http://schemas.microsoft.com/office/drawing/2014/main" id="{00000000-0008-0000-0E00-0000A5020000}"/>
            </a:ext>
          </a:extLst>
        </xdr:cNvPr>
        <xdr:cNvSpPr txBox="1"/>
      </xdr:nvSpPr>
      <xdr:spPr>
        <a:xfrm>
          <a:off x="126752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137813</xdr:rowOff>
    </xdr:from>
    <xdr:ext cx="405111" cy="259045"/>
    <xdr:sp macro="" textlink="">
      <xdr:nvSpPr>
        <xdr:cNvPr id="678" name="n_3mainValue【児童館】&#10;有形固定資産減価償却率">
          <a:extLst>
            <a:ext uri="{FF2B5EF4-FFF2-40B4-BE49-F238E27FC236}">
              <a16:creationId xmlns:a16="http://schemas.microsoft.com/office/drawing/2014/main" id="{00000000-0008-0000-0E00-0000A6020000}"/>
            </a:ext>
          </a:extLst>
        </xdr:cNvPr>
        <xdr:cNvSpPr txBox="1"/>
      </xdr:nvSpPr>
      <xdr:spPr>
        <a:xfrm>
          <a:off x="11900544"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69232</xdr:rowOff>
    </xdr:from>
    <xdr:ext cx="405111" cy="259045"/>
    <xdr:sp macro="" textlink="">
      <xdr:nvSpPr>
        <xdr:cNvPr id="679" name="n_4mainValue【児童館】&#10;有形固定資産減価償却率">
          <a:extLst>
            <a:ext uri="{FF2B5EF4-FFF2-40B4-BE49-F238E27FC236}">
              <a16:creationId xmlns:a16="http://schemas.microsoft.com/office/drawing/2014/main" id="{00000000-0008-0000-0E00-0000A7020000}"/>
            </a:ext>
          </a:extLst>
        </xdr:cNvPr>
        <xdr:cNvSpPr txBox="1"/>
      </xdr:nvSpPr>
      <xdr:spPr>
        <a:xfrm>
          <a:off x="1110298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00000000-0008-0000-0E00-0000AA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00000000-0008-0000-0E00-0000AB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00000000-0008-0000-0E00-0000AC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00000000-0008-0000-0E00-0000AD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00000000-0008-0000-0E00-0000AE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00000000-0008-0000-0E00-0000AF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5" name="テキスト ボックス 694">
          <a:extLst>
            <a:ext uri="{FF2B5EF4-FFF2-40B4-BE49-F238E27FC236}">
              <a16:creationId xmlns:a16="http://schemas.microsoft.com/office/drawing/2014/main" id="{00000000-0008-0000-0E00-0000B7020000}"/>
            </a:ext>
          </a:extLst>
        </xdr:cNvPr>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7" name="テキスト ボックス 696">
          <a:extLst>
            <a:ext uri="{FF2B5EF4-FFF2-40B4-BE49-F238E27FC236}">
              <a16:creationId xmlns:a16="http://schemas.microsoft.com/office/drawing/2014/main" id="{00000000-0008-0000-0E00-0000B9020000}"/>
            </a:ext>
          </a:extLst>
        </xdr:cNvPr>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9" name="テキスト ボックス 698">
          <a:extLst>
            <a:ext uri="{FF2B5EF4-FFF2-40B4-BE49-F238E27FC236}">
              <a16:creationId xmlns:a16="http://schemas.microsoft.com/office/drawing/2014/main" id="{00000000-0008-0000-0E00-0000BB020000}"/>
            </a:ext>
          </a:extLst>
        </xdr:cNvPr>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1" name="テキスト ボックス 700">
          <a:extLst>
            <a:ext uri="{FF2B5EF4-FFF2-40B4-BE49-F238E27FC236}">
              <a16:creationId xmlns:a16="http://schemas.microsoft.com/office/drawing/2014/main" id="{00000000-0008-0000-0E00-0000BD020000}"/>
            </a:ext>
          </a:extLst>
        </xdr:cNvPr>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00000000-0008-0000-0E00-0000C0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flipV="1">
          <a:off x="19509104" y="131140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6" name="【児童館】&#10;一人当たり面積最小値テキスト">
          <a:extLst>
            <a:ext uri="{FF2B5EF4-FFF2-40B4-BE49-F238E27FC236}">
              <a16:creationId xmlns:a16="http://schemas.microsoft.com/office/drawing/2014/main" id="{00000000-0008-0000-0E00-0000C2020000}"/>
            </a:ext>
          </a:extLst>
        </xdr:cNvPr>
        <xdr:cNvSpPr txBox="1"/>
      </xdr:nvSpPr>
      <xdr:spPr>
        <a:xfrm>
          <a:off x="19547840"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9443700" y="145694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8" name="【児童館】&#10;一人当たり面積最大値テキスト">
          <a:extLst>
            <a:ext uri="{FF2B5EF4-FFF2-40B4-BE49-F238E27FC236}">
              <a16:creationId xmlns:a16="http://schemas.microsoft.com/office/drawing/2014/main" id="{00000000-0008-0000-0E00-0000C4020000}"/>
            </a:ext>
          </a:extLst>
        </xdr:cNvPr>
        <xdr:cNvSpPr txBox="1"/>
      </xdr:nvSpPr>
      <xdr:spPr>
        <a:xfrm>
          <a:off x="19547840" y="128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94437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710" name="【児童館】&#10;一人当たり面積平均値テキスト">
          <a:extLst>
            <a:ext uri="{FF2B5EF4-FFF2-40B4-BE49-F238E27FC236}">
              <a16:creationId xmlns:a16="http://schemas.microsoft.com/office/drawing/2014/main" id="{00000000-0008-0000-0E00-0000C6020000}"/>
            </a:ext>
          </a:extLst>
        </xdr:cNvPr>
        <xdr:cNvSpPr txBox="1"/>
      </xdr:nvSpPr>
      <xdr:spPr>
        <a:xfrm>
          <a:off x="19547840" y="140964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11" name="フローチャート: 判断 710">
          <a:extLst>
            <a:ext uri="{FF2B5EF4-FFF2-40B4-BE49-F238E27FC236}">
              <a16:creationId xmlns:a16="http://schemas.microsoft.com/office/drawing/2014/main" id="{00000000-0008-0000-0E00-0000C7020000}"/>
            </a:ext>
          </a:extLst>
        </xdr:cNvPr>
        <xdr:cNvSpPr/>
      </xdr:nvSpPr>
      <xdr:spPr>
        <a:xfrm>
          <a:off x="19458940" y="141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12" name="フローチャート: 判断 711">
          <a:extLst>
            <a:ext uri="{FF2B5EF4-FFF2-40B4-BE49-F238E27FC236}">
              <a16:creationId xmlns:a16="http://schemas.microsoft.com/office/drawing/2014/main" id="{00000000-0008-0000-0E00-0000C8020000}"/>
            </a:ext>
          </a:extLst>
        </xdr:cNvPr>
        <xdr:cNvSpPr/>
      </xdr:nvSpPr>
      <xdr:spPr>
        <a:xfrm>
          <a:off x="18735040" y="14118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13" name="フローチャート: 判断 712">
          <a:extLst>
            <a:ext uri="{FF2B5EF4-FFF2-40B4-BE49-F238E27FC236}">
              <a16:creationId xmlns:a16="http://schemas.microsoft.com/office/drawing/2014/main" id="{00000000-0008-0000-0E00-0000C9020000}"/>
            </a:ext>
          </a:extLst>
        </xdr:cNvPr>
        <xdr:cNvSpPr/>
      </xdr:nvSpPr>
      <xdr:spPr>
        <a:xfrm>
          <a:off x="1793748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4" name="フローチャート: 判断 713">
          <a:extLst>
            <a:ext uri="{FF2B5EF4-FFF2-40B4-BE49-F238E27FC236}">
              <a16:creationId xmlns:a16="http://schemas.microsoft.com/office/drawing/2014/main" id="{00000000-0008-0000-0E00-0000CA020000}"/>
            </a:ext>
          </a:extLst>
        </xdr:cNvPr>
        <xdr:cNvSpPr/>
      </xdr:nvSpPr>
      <xdr:spPr>
        <a:xfrm>
          <a:off x="17162780" y="141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715" name="フローチャート: 判断 714">
          <a:extLst>
            <a:ext uri="{FF2B5EF4-FFF2-40B4-BE49-F238E27FC236}">
              <a16:creationId xmlns:a16="http://schemas.microsoft.com/office/drawing/2014/main" id="{00000000-0008-0000-0E00-0000CB020000}"/>
            </a:ext>
          </a:extLst>
        </xdr:cNvPr>
        <xdr:cNvSpPr/>
      </xdr:nvSpPr>
      <xdr:spPr>
        <a:xfrm>
          <a:off x="16388080" y="141507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E00-0000CD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E00-0000CE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E00-0000CF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E00-0000D0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52614</xdr:rowOff>
    </xdr:from>
    <xdr:to>
      <xdr:col>116</xdr:col>
      <xdr:colOff>114300</xdr:colOff>
      <xdr:row>82</xdr:row>
      <xdr:rowOff>154214</xdr:rowOff>
    </xdr:to>
    <xdr:sp macro="" textlink="">
      <xdr:nvSpPr>
        <xdr:cNvPr id="721" name="楕円 720">
          <a:extLst>
            <a:ext uri="{FF2B5EF4-FFF2-40B4-BE49-F238E27FC236}">
              <a16:creationId xmlns:a16="http://schemas.microsoft.com/office/drawing/2014/main" id="{00000000-0008-0000-0E00-0000D1020000}"/>
            </a:ext>
          </a:extLst>
        </xdr:cNvPr>
        <xdr:cNvSpPr/>
      </xdr:nvSpPr>
      <xdr:spPr>
        <a:xfrm>
          <a:off x="19458940" y="1379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75491</xdr:rowOff>
    </xdr:from>
    <xdr:ext cx="469744" cy="259045"/>
    <xdr:sp macro="" textlink="">
      <xdr:nvSpPr>
        <xdr:cNvPr id="722" name="【児童館】&#10;一人当たり面積該当値テキスト">
          <a:extLst>
            <a:ext uri="{FF2B5EF4-FFF2-40B4-BE49-F238E27FC236}">
              <a16:creationId xmlns:a16="http://schemas.microsoft.com/office/drawing/2014/main" id="{00000000-0008-0000-0E00-0000D2020000}"/>
            </a:ext>
          </a:extLst>
        </xdr:cNvPr>
        <xdr:cNvSpPr txBox="1"/>
      </xdr:nvSpPr>
      <xdr:spPr>
        <a:xfrm>
          <a:off x="19547840" y="1365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52614</xdr:rowOff>
    </xdr:from>
    <xdr:to>
      <xdr:col>112</xdr:col>
      <xdr:colOff>38100</xdr:colOff>
      <xdr:row>82</xdr:row>
      <xdr:rowOff>154214</xdr:rowOff>
    </xdr:to>
    <xdr:sp macro="" textlink="">
      <xdr:nvSpPr>
        <xdr:cNvPr id="723" name="楕円 722">
          <a:extLst>
            <a:ext uri="{FF2B5EF4-FFF2-40B4-BE49-F238E27FC236}">
              <a16:creationId xmlns:a16="http://schemas.microsoft.com/office/drawing/2014/main" id="{00000000-0008-0000-0E00-0000D3020000}"/>
            </a:ext>
          </a:extLst>
        </xdr:cNvPr>
        <xdr:cNvSpPr/>
      </xdr:nvSpPr>
      <xdr:spPr>
        <a:xfrm>
          <a:off x="18735040" y="137990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103414</xdr:rowOff>
    </xdr:from>
    <xdr:to>
      <xdr:col>116</xdr:col>
      <xdr:colOff>63500</xdr:colOff>
      <xdr:row>82</xdr:row>
      <xdr:rowOff>103414</xdr:rowOff>
    </xdr:to>
    <xdr:cxnSp macro="">
      <xdr:nvCxnSpPr>
        <xdr:cNvPr id="724" name="直線コネクタ 723">
          <a:extLst>
            <a:ext uri="{FF2B5EF4-FFF2-40B4-BE49-F238E27FC236}">
              <a16:creationId xmlns:a16="http://schemas.microsoft.com/office/drawing/2014/main" id="{00000000-0008-0000-0E00-0000D4020000}"/>
            </a:ext>
          </a:extLst>
        </xdr:cNvPr>
        <xdr:cNvCxnSpPr/>
      </xdr:nvCxnSpPr>
      <xdr:spPr>
        <a:xfrm>
          <a:off x="18778220" y="1384989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68943</xdr:rowOff>
    </xdr:from>
    <xdr:to>
      <xdr:col>107</xdr:col>
      <xdr:colOff>101600</xdr:colOff>
      <xdr:row>82</xdr:row>
      <xdr:rowOff>170543</xdr:rowOff>
    </xdr:to>
    <xdr:sp macro="" textlink="">
      <xdr:nvSpPr>
        <xdr:cNvPr id="725" name="楕円 724">
          <a:extLst>
            <a:ext uri="{FF2B5EF4-FFF2-40B4-BE49-F238E27FC236}">
              <a16:creationId xmlns:a16="http://schemas.microsoft.com/office/drawing/2014/main" id="{00000000-0008-0000-0E00-0000D5020000}"/>
            </a:ext>
          </a:extLst>
        </xdr:cNvPr>
        <xdr:cNvSpPr/>
      </xdr:nvSpPr>
      <xdr:spPr>
        <a:xfrm>
          <a:off x="17937480" y="1381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103414</xdr:rowOff>
    </xdr:from>
    <xdr:to>
      <xdr:col>111</xdr:col>
      <xdr:colOff>177800</xdr:colOff>
      <xdr:row>82</xdr:row>
      <xdr:rowOff>119743</xdr:rowOff>
    </xdr:to>
    <xdr:cxnSp macro="">
      <xdr:nvCxnSpPr>
        <xdr:cNvPr id="726" name="直線コネクタ 725">
          <a:extLst>
            <a:ext uri="{FF2B5EF4-FFF2-40B4-BE49-F238E27FC236}">
              <a16:creationId xmlns:a16="http://schemas.microsoft.com/office/drawing/2014/main" id="{00000000-0008-0000-0E00-0000D6020000}"/>
            </a:ext>
          </a:extLst>
        </xdr:cNvPr>
        <xdr:cNvCxnSpPr/>
      </xdr:nvCxnSpPr>
      <xdr:spPr>
        <a:xfrm flipV="1">
          <a:off x="17988280" y="13849894"/>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52614</xdr:rowOff>
    </xdr:from>
    <xdr:to>
      <xdr:col>102</xdr:col>
      <xdr:colOff>165100</xdr:colOff>
      <xdr:row>82</xdr:row>
      <xdr:rowOff>154214</xdr:rowOff>
    </xdr:to>
    <xdr:sp macro="" textlink="">
      <xdr:nvSpPr>
        <xdr:cNvPr id="727" name="楕円 726">
          <a:extLst>
            <a:ext uri="{FF2B5EF4-FFF2-40B4-BE49-F238E27FC236}">
              <a16:creationId xmlns:a16="http://schemas.microsoft.com/office/drawing/2014/main" id="{00000000-0008-0000-0E00-0000D7020000}"/>
            </a:ext>
          </a:extLst>
        </xdr:cNvPr>
        <xdr:cNvSpPr/>
      </xdr:nvSpPr>
      <xdr:spPr>
        <a:xfrm>
          <a:off x="17162780" y="1379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103414</xdr:rowOff>
    </xdr:from>
    <xdr:to>
      <xdr:col>107</xdr:col>
      <xdr:colOff>50800</xdr:colOff>
      <xdr:row>82</xdr:row>
      <xdr:rowOff>119743</xdr:rowOff>
    </xdr:to>
    <xdr:cxnSp macro="">
      <xdr:nvCxnSpPr>
        <xdr:cNvPr id="728" name="直線コネクタ 727">
          <a:extLst>
            <a:ext uri="{FF2B5EF4-FFF2-40B4-BE49-F238E27FC236}">
              <a16:creationId xmlns:a16="http://schemas.microsoft.com/office/drawing/2014/main" id="{00000000-0008-0000-0E00-0000D8020000}"/>
            </a:ext>
          </a:extLst>
        </xdr:cNvPr>
        <xdr:cNvCxnSpPr/>
      </xdr:nvCxnSpPr>
      <xdr:spPr>
        <a:xfrm>
          <a:off x="17213580" y="13849894"/>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52614</xdr:rowOff>
    </xdr:from>
    <xdr:to>
      <xdr:col>98</xdr:col>
      <xdr:colOff>38100</xdr:colOff>
      <xdr:row>82</xdr:row>
      <xdr:rowOff>154214</xdr:rowOff>
    </xdr:to>
    <xdr:sp macro="" textlink="">
      <xdr:nvSpPr>
        <xdr:cNvPr id="729" name="楕円 728">
          <a:extLst>
            <a:ext uri="{FF2B5EF4-FFF2-40B4-BE49-F238E27FC236}">
              <a16:creationId xmlns:a16="http://schemas.microsoft.com/office/drawing/2014/main" id="{00000000-0008-0000-0E00-0000D9020000}"/>
            </a:ext>
          </a:extLst>
        </xdr:cNvPr>
        <xdr:cNvSpPr/>
      </xdr:nvSpPr>
      <xdr:spPr>
        <a:xfrm>
          <a:off x="16388080" y="137990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103414</xdr:rowOff>
    </xdr:from>
    <xdr:to>
      <xdr:col>102</xdr:col>
      <xdr:colOff>114300</xdr:colOff>
      <xdr:row>82</xdr:row>
      <xdr:rowOff>103414</xdr:rowOff>
    </xdr:to>
    <xdr:cxnSp macro="">
      <xdr:nvCxnSpPr>
        <xdr:cNvPr id="730" name="直線コネクタ 729">
          <a:extLst>
            <a:ext uri="{FF2B5EF4-FFF2-40B4-BE49-F238E27FC236}">
              <a16:creationId xmlns:a16="http://schemas.microsoft.com/office/drawing/2014/main" id="{00000000-0008-0000-0E00-0000DA020000}"/>
            </a:ext>
          </a:extLst>
        </xdr:cNvPr>
        <xdr:cNvCxnSpPr/>
      </xdr:nvCxnSpPr>
      <xdr:spPr>
        <a:xfrm>
          <a:off x="16431260" y="1384989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731" name="n_1aveValue【児童館】&#10;一人当たり面積">
          <a:extLst>
            <a:ext uri="{FF2B5EF4-FFF2-40B4-BE49-F238E27FC236}">
              <a16:creationId xmlns:a16="http://schemas.microsoft.com/office/drawing/2014/main" id="{00000000-0008-0000-0E00-0000DB020000}"/>
            </a:ext>
          </a:extLst>
        </xdr:cNvPr>
        <xdr:cNvSpPr txBox="1"/>
      </xdr:nvSpPr>
      <xdr:spPr>
        <a:xfrm>
          <a:off x="18561127" y="1421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732" name="n_2aveValue【児童館】&#10;一人当たり面積">
          <a:extLst>
            <a:ext uri="{FF2B5EF4-FFF2-40B4-BE49-F238E27FC236}">
              <a16:creationId xmlns:a16="http://schemas.microsoft.com/office/drawing/2014/main" id="{00000000-0008-0000-0E00-0000DC020000}"/>
            </a:ext>
          </a:extLst>
        </xdr:cNvPr>
        <xdr:cNvSpPr txBox="1"/>
      </xdr:nvSpPr>
      <xdr:spPr>
        <a:xfrm>
          <a:off x="17776267" y="1422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733" name="n_3aveValue【児童館】&#10;一人当たり面積">
          <a:extLst>
            <a:ext uri="{FF2B5EF4-FFF2-40B4-BE49-F238E27FC236}">
              <a16:creationId xmlns:a16="http://schemas.microsoft.com/office/drawing/2014/main" id="{00000000-0008-0000-0E00-0000DD020000}"/>
            </a:ext>
          </a:extLst>
        </xdr:cNvPr>
        <xdr:cNvSpPr txBox="1"/>
      </xdr:nvSpPr>
      <xdr:spPr>
        <a:xfrm>
          <a:off x="17001567" y="142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734" name="n_4aveValue【児童館】&#10;一人当たり面積">
          <a:extLst>
            <a:ext uri="{FF2B5EF4-FFF2-40B4-BE49-F238E27FC236}">
              <a16:creationId xmlns:a16="http://schemas.microsoft.com/office/drawing/2014/main" id="{00000000-0008-0000-0E00-0000DE020000}"/>
            </a:ext>
          </a:extLst>
        </xdr:cNvPr>
        <xdr:cNvSpPr txBox="1"/>
      </xdr:nvSpPr>
      <xdr:spPr>
        <a:xfrm>
          <a:off x="16226867" y="142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170741</xdr:rowOff>
    </xdr:from>
    <xdr:ext cx="469744" cy="259045"/>
    <xdr:sp macro="" textlink="">
      <xdr:nvSpPr>
        <xdr:cNvPr id="735" name="n_1mainValue【児童館】&#10;一人当たり面積">
          <a:extLst>
            <a:ext uri="{FF2B5EF4-FFF2-40B4-BE49-F238E27FC236}">
              <a16:creationId xmlns:a16="http://schemas.microsoft.com/office/drawing/2014/main" id="{00000000-0008-0000-0E00-0000DF020000}"/>
            </a:ext>
          </a:extLst>
        </xdr:cNvPr>
        <xdr:cNvSpPr txBox="1"/>
      </xdr:nvSpPr>
      <xdr:spPr>
        <a:xfrm>
          <a:off x="18561127" y="1358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15620</xdr:rowOff>
    </xdr:from>
    <xdr:ext cx="469744" cy="259045"/>
    <xdr:sp macro="" textlink="">
      <xdr:nvSpPr>
        <xdr:cNvPr id="736" name="n_2mainValue【児童館】&#10;一人当たり面積">
          <a:extLst>
            <a:ext uri="{FF2B5EF4-FFF2-40B4-BE49-F238E27FC236}">
              <a16:creationId xmlns:a16="http://schemas.microsoft.com/office/drawing/2014/main" id="{00000000-0008-0000-0E00-0000E0020000}"/>
            </a:ext>
          </a:extLst>
        </xdr:cNvPr>
        <xdr:cNvSpPr txBox="1"/>
      </xdr:nvSpPr>
      <xdr:spPr>
        <a:xfrm>
          <a:off x="17776267" y="13594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170741</xdr:rowOff>
    </xdr:from>
    <xdr:ext cx="469744" cy="259045"/>
    <xdr:sp macro="" textlink="">
      <xdr:nvSpPr>
        <xdr:cNvPr id="737" name="n_3mainValue【児童館】&#10;一人当たり面積">
          <a:extLst>
            <a:ext uri="{FF2B5EF4-FFF2-40B4-BE49-F238E27FC236}">
              <a16:creationId xmlns:a16="http://schemas.microsoft.com/office/drawing/2014/main" id="{00000000-0008-0000-0E00-0000E1020000}"/>
            </a:ext>
          </a:extLst>
        </xdr:cNvPr>
        <xdr:cNvSpPr txBox="1"/>
      </xdr:nvSpPr>
      <xdr:spPr>
        <a:xfrm>
          <a:off x="17001567" y="1358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170741</xdr:rowOff>
    </xdr:from>
    <xdr:ext cx="469744" cy="259045"/>
    <xdr:sp macro="" textlink="">
      <xdr:nvSpPr>
        <xdr:cNvPr id="738" name="n_4mainValue【児童館】&#10;一人当たり面積">
          <a:extLst>
            <a:ext uri="{FF2B5EF4-FFF2-40B4-BE49-F238E27FC236}">
              <a16:creationId xmlns:a16="http://schemas.microsoft.com/office/drawing/2014/main" id="{00000000-0008-0000-0E00-0000E2020000}"/>
            </a:ext>
          </a:extLst>
        </xdr:cNvPr>
        <xdr:cNvSpPr txBox="1"/>
      </xdr:nvSpPr>
      <xdr:spPr>
        <a:xfrm>
          <a:off x="16226867" y="1358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00000000-0008-0000-0E00-0000FA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flipV="1">
          <a:off x="14375764" y="16706849"/>
          <a:ext cx="0" cy="1409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4" name="【公民館】&#10;有形固定資産減価償却率最小値テキスト">
          <a:extLst>
            <a:ext uri="{FF2B5EF4-FFF2-40B4-BE49-F238E27FC236}">
              <a16:creationId xmlns:a16="http://schemas.microsoft.com/office/drawing/2014/main" id="{00000000-0008-0000-0E00-0000FC020000}"/>
            </a:ext>
          </a:extLst>
        </xdr:cNvPr>
        <xdr:cNvSpPr txBox="1"/>
      </xdr:nvSpPr>
      <xdr:spPr>
        <a:xfrm>
          <a:off x="14414500"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a:off x="14287500" y="18116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6" name="【公民館】&#10;有形固定資産減価償却率最大値テキスト">
          <a:extLst>
            <a:ext uri="{FF2B5EF4-FFF2-40B4-BE49-F238E27FC236}">
              <a16:creationId xmlns:a16="http://schemas.microsoft.com/office/drawing/2014/main" id="{00000000-0008-0000-0E00-0000FE020000}"/>
            </a:ext>
          </a:extLst>
        </xdr:cNvPr>
        <xdr:cNvSpPr txBox="1"/>
      </xdr:nvSpPr>
      <xdr:spPr>
        <a:xfrm>
          <a:off x="14414500" y="16485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14287500" y="167068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109238</xdr:rowOff>
    </xdr:from>
    <xdr:ext cx="405111" cy="259045"/>
    <xdr:sp macro="" textlink="">
      <xdr:nvSpPr>
        <xdr:cNvPr id="768" name="【公民館】&#10;有形固定資産減価償却率平均値テキスト">
          <a:extLst>
            <a:ext uri="{FF2B5EF4-FFF2-40B4-BE49-F238E27FC236}">
              <a16:creationId xmlns:a16="http://schemas.microsoft.com/office/drawing/2014/main" id="{00000000-0008-0000-0E00-000000030000}"/>
            </a:ext>
          </a:extLst>
        </xdr:cNvPr>
        <xdr:cNvSpPr txBox="1"/>
      </xdr:nvSpPr>
      <xdr:spPr>
        <a:xfrm>
          <a:off x="14414500" y="17376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9" name="フローチャート: 判断 768">
          <a:extLst>
            <a:ext uri="{FF2B5EF4-FFF2-40B4-BE49-F238E27FC236}">
              <a16:creationId xmlns:a16="http://schemas.microsoft.com/office/drawing/2014/main" id="{00000000-0008-0000-0E00-000001030000}"/>
            </a:ext>
          </a:extLst>
        </xdr:cNvPr>
        <xdr:cNvSpPr/>
      </xdr:nvSpPr>
      <xdr:spPr>
        <a:xfrm>
          <a:off x="14325600" y="1752092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70" name="フローチャート: 判断 769">
          <a:extLst>
            <a:ext uri="{FF2B5EF4-FFF2-40B4-BE49-F238E27FC236}">
              <a16:creationId xmlns:a16="http://schemas.microsoft.com/office/drawing/2014/main" id="{00000000-0008-0000-0E00-000002030000}"/>
            </a:ext>
          </a:extLst>
        </xdr:cNvPr>
        <xdr:cNvSpPr/>
      </xdr:nvSpPr>
      <xdr:spPr>
        <a:xfrm>
          <a:off x="135788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12804140" y="17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2029440" y="1746377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118745</xdr:rowOff>
    </xdr:from>
    <xdr:to>
      <xdr:col>85</xdr:col>
      <xdr:colOff>177800</xdr:colOff>
      <xdr:row>105</xdr:row>
      <xdr:rowOff>48895</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4325600" y="175533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97172</xdr:rowOff>
    </xdr:from>
    <xdr:ext cx="405111" cy="259045"/>
    <xdr:sp macro="" textlink="">
      <xdr:nvSpPr>
        <xdr:cNvPr id="780" name="【公民館】&#10;有形固定資産減価償却率該当値テキスト">
          <a:extLst>
            <a:ext uri="{FF2B5EF4-FFF2-40B4-BE49-F238E27FC236}">
              <a16:creationId xmlns:a16="http://schemas.microsoft.com/office/drawing/2014/main" id="{00000000-0008-0000-0E00-00000C030000}"/>
            </a:ext>
          </a:extLst>
        </xdr:cNvPr>
        <xdr:cNvSpPr txBox="1"/>
      </xdr:nvSpPr>
      <xdr:spPr>
        <a:xfrm>
          <a:off x="14414500" y="1753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118745</xdr:rowOff>
    </xdr:from>
    <xdr:to>
      <xdr:col>81</xdr:col>
      <xdr:colOff>101600</xdr:colOff>
      <xdr:row>105</xdr:row>
      <xdr:rowOff>48895</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13578840" y="17553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169545</xdr:rowOff>
    </xdr:from>
    <xdr:to>
      <xdr:col>85</xdr:col>
      <xdr:colOff>127000</xdr:colOff>
      <xdr:row>104</xdr:row>
      <xdr:rowOff>169545</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13629640" y="17604105"/>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118745</xdr:rowOff>
    </xdr:from>
    <xdr:to>
      <xdr:col>76</xdr:col>
      <xdr:colOff>165100</xdr:colOff>
      <xdr:row>105</xdr:row>
      <xdr:rowOff>48895</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12804140" y="175533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169545</xdr:rowOff>
    </xdr:from>
    <xdr:to>
      <xdr:col>81</xdr:col>
      <xdr:colOff>50800</xdr:colOff>
      <xdr:row>104</xdr:row>
      <xdr:rowOff>169545</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a:off x="12854940" y="1760410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59689</xdr:rowOff>
    </xdr:from>
    <xdr:to>
      <xdr:col>72</xdr:col>
      <xdr:colOff>38100</xdr:colOff>
      <xdr:row>104</xdr:row>
      <xdr:rowOff>161289</xdr:rowOff>
    </xdr:to>
    <xdr:sp macro="" textlink="">
      <xdr:nvSpPr>
        <xdr:cNvPr id="785" name="楕円 784">
          <a:extLst>
            <a:ext uri="{FF2B5EF4-FFF2-40B4-BE49-F238E27FC236}">
              <a16:creationId xmlns:a16="http://schemas.microsoft.com/office/drawing/2014/main" id="{00000000-0008-0000-0E00-000011030000}"/>
            </a:ext>
          </a:extLst>
        </xdr:cNvPr>
        <xdr:cNvSpPr/>
      </xdr:nvSpPr>
      <xdr:spPr>
        <a:xfrm>
          <a:off x="12029440" y="174942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110489</xdr:rowOff>
    </xdr:from>
    <xdr:to>
      <xdr:col>76</xdr:col>
      <xdr:colOff>114300</xdr:colOff>
      <xdr:row>104</xdr:row>
      <xdr:rowOff>169545</xdr:rowOff>
    </xdr:to>
    <xdr:cxnSp macro="">
      <xdr:nvCxnSpPr>
        <xdr:cNvPr id="786" name="直線コネクタ 785">
          <a:extLst>
            <a:ext uri="{FF2B5EF4-FFF2-40B4-BE49-F238E27FC236}">
              <a16:creationId xmlns:a16="http://schemas.microsoft.com/office/drawing/2014/main" id="{00000000-0008-0000-0E00-000012030000}"/>
            </a:ext>
          </a:extLst>
        </xdr:cNvPr>
        <xdr:cNvCxnSpPr/>
      </xdr:nvCxnSpPr>
      <xdr:spPr>
        <a:xfrm>
          <a:off x="12072620" y="17545049"/>
          <a:ext cx="78232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4445</xdr:rowOff>
    </xdr:from>
    <xdr:to>
      <xdr:col>67</xdr:col>
      <xdr:colOff>101600</xdr:colOff>
      <xdr:row>104</xdr:row>
      <xdr:rowOff>106045</xdr:rowOff>
    </xdr:to>
    <xdr:sp macro="" textlink="">
      <xdr:nvSpPr>
        <xdr:cNvPr id="787" name="楕円 786">
          <a:extLst>
            <a:ext uri="{FF2B5EF4-FFF2-40B4-BE49-F238E27FC236}">
              <a16:creationId xmlns:a16="http://schemas.microsoft.com/office/drawing/2014/main" id="{00000000-0008-0000-0E00-000013030000}"/>
            </a:ext>
          </a:extLst>
        </xdr:cNvPr>
        <xdr:cNvSpPr/>
      </xdr:nvSpPr>
      <xdr:spPr>
        <a:xfrm>
          <a:off x="11231880" y="174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55245</xdr:rowOff>
    </xdr:from>
    <xdr:to>
      <xdr:col>71</xdr:col>
      <xdr:colOff>177800</xdr:colOff>
      <xdr:row>104</xdr:row>
      <xdr:rowOff>110489</xdr:rowOff>
    </xdr:to>
    <xdr:cxnSp macro="">
      <xdr:nvCxnSpPr>
        <xdr:cNvPr id="788" name="直線コネクタ 787">
          <a:extLst>
            <a:ext uri="{FF2B5EF4-FFF2-40B4-BE49-F238E27FC236}">
              <a16:creationId xmlns:a16="http://schemas.microsoft.com/office/drawing/2014/main" id="{00000000-0008-0000-0E00-000014030000}"/>
            </a:ext>
          </a:extLst>
        </xdr:cNvPr>
        <xdr:cNvCxnSpPr/>
      </xdr:nvCxnSpPr>
      <xdr:spPr>
        <a:xfrm>
          <a:off x="11282680" y="17489805"/>
          <a:ext cx="78994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9" name="n_1aveValue【公民館】&#10;有形固定資産減価償却率">
          <a:extLst>
            <a:ext uri="{FF2B5EF4-FFF2-40B4-BE49-F238E27FC236}">
              <a16:creationId xmlns:a16="http://schemas.microsoft.com/office/drawing/2014/main" id="{00000000-0008-0000-0E00-000015030000}"/>
            </a:ext>
          </a:extLst>
        </xdr:cNvPr>
        <xdr:cNvSpPr txBox="1"/>
      </xdr:nvSpPr>
      <xdr:spPr>
        <a:xfrm>
          <a:off x="134372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790" name="n_2aveValue【公民館】&#10;有形固定資産減価償却率">
          <a:extLst>
            <a:ext uri="{FF2B5EF4-FFF2-40B4-BE49-F238E27FC236}">
              <a16:creationId xmlns:a16="http://schemas.microsoft.com/office/drawing/2014/main" id="{00000000-0008-0000-0E00-000016030000}"/>
            </a:ext>
          </a:extLst>
        </xdr:cNvPr>
        <xdr:cNvSpPr txBox="1"/>
      </xdr:nvSpPr>
      <xdr:spPr>
        <a:xfrm>
          <a:off x="12675244" y="1725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791" name="n_3aveValue【公民館】&#10;有形固定資産減価償却率">
          <a:extLst>
            <a:ext uri="{FF2B5EF4-FFF2-40B4-BE49-F238E27FC236}">
              <a16:creationId xmlns:a16="http://schemas.microsoft.com/office/drawing/2014/main" id="{00000000-0008-0000-0E00-000017030000}"/>
            </a:ext>
          </a:extLst>
        </xdr:cNvPr>
        <xdr:cNvSpPr txBox="1"/>
      </xdr:nvSpPr>
      <xdr:spPr>
        <a:xfrm>
          <a:off x="11900544" y="17246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792" name="n_4aveValue【公民館】&#10;有形固定資産減価償却率">
          <a:extLst>
            <a:ext uri="{FF2B5EF4-FFF2-40B4-BE49-F238E27FC236}">
              <a16:creationId xmlns:a16="http://schemas.microsoft.com/office/drawing/2014/main" id="{00000000-0008-0000-0E00-000018030000}"/>
            </a:ext>
          </a:extLst>
        </xdr:cNvPr>
        <xdr:cNvSpPr txBox="1"/>
      </xdr:nvSpPr>
      <xdr:spPr>
        <a:xfrm>
          <a:off x="11102984" y="1753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40022</xdr:rowOff>
    </xdr:from>
    <xdr:ext cx="405111" cy="259045"/>
    <xdr:sp macro="" textlink="">
      <xdr:nvSpPr>
        <xdr:cNvPr id="793" name="n_1mainValue【公民館】&#10;有形固定資産減価償却率">
          <a:extLst>
            <a:ext uri="{FF2B5EF4-FFF2-40B4-BE49-F238E27FC236}">
              <a16:creationId xmlns:a16="http://schemas.microsoft.com/office/drawing/2014/main" id="{00000000-0008-0000-0E00-000019030000}"/>
            </a:ext>
          </a:extLst>
        </xdr:cNvPr>
        <xdr:cNvSpPr txBox="1"/>
      </xdr:nvSpPr>
      <xdr:spPr>
        <a:xfrm>
          <a:off x="13437244" y="176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40022</xdr:rowOff>
    </xdr:from>
    <xdr:ext cx="405111" cy="259045"/>
    <xdr:sp macro="" textlink="">
      <xdr:nvSpPr>
        <xdr:cNvPr id="794" name="n_2mainValue【公民館】&#10;有形固定資産減価償却率">
          <a:extLst>
            <a:ext uri="{FF2B5EF4-FFF2-40B4-BE49-F238E27FC236}">
              <a16:creationId xmlns:a16="http://schemas.microsoft.com/office/drawing/2014/main" id="{00000000-0008-0000-0E00-00001A030000}"/>
            </a:ext>
          </a:extLst>
        </xdr:cNvPr>
        <xdr:cNvSpPr txBox="1"/>
      </xdr:nvSpPr>
      <xdr:spPr>
        <a:xfrm>
          <a:off x="12675244" y="176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152416</xdr:rowOff>
    </xdr:from>
    <xdr:ext cx="405111" cy="259045"/>
    <xdr:sp macro="" textlink="">
      <xdr:nvSpPr>
        <xdr:cNvPr id="795" name="n_3mainValue【公民館】&#10;有形固定資産減価償却率">
          <a:extLst>
            <a:ext uri="{FF2B5EF4-FFF2-40B4-BE49-F238E27FC236}">
              <a16:creationId xmlns:a16="http://schemas.microsoft.com/office/drawing/2014/main" id="{00000000-0008-0000-0E00-00001B030000}"/>
            </a:ext>
          </a:extLst>
        </xdr:cNvPr>
        <xdr:cNvSpPr txBox="1"/>
      </xdr:nvSpPr>
      <xdr:spPr>
        <a:xfrm>
          <a:off x="11900544" y="17586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122572</xdr:rowOff>
    </xdr:from>
    <xdr:ext cx="405111" cy="259045"/>
    <xdr:sp macro="" textlink="">
      <xdr:nvSpPr>
        <xdr:cNvPr id="796" name="n_4mainValue【公民館】&#10;有形固定資産減価償却率">
          <a:extLst>
            <a:ext uri="{FF2B5EF4-FFF2-40B4-BE49-F238E27FC236}">
              <a16:creationId xmlns:a16="http://schemas.microsoft.com/office/drawing/2014/main" id="{00000000-0008-0000-0E00-00001C030000}"/>
            </a:ext>
          </a:extLst>
        </xdr:cNvPr>
        <xdr:cNvSpPr txBox="1"/>
      </xdr:nvSpPr>
      <xdr:spPr>
        <a:xfrm>
          <a:off x="11102984" y="1722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0" name="テキスト ボックス 809">
          <a:extLst>
            <a:ext uri="{FF2B5EF4-FFF2-40B4-BE49-F238E27FC236}">
              <a16:creationId xmlns:a16="http://schemas.microsoft.com/office/drawing/2014/main" id="{00000000-0008-0000-0E00-00002A030000}"/>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2" name="テキスト ボックス 811">
          <a:extLst>
            <a:ext uri="{FF2B5EF4-FFF2-40B4-BE49-F238E27FC236}">
              <a16:creationId xmlns:a16="http://schemas.microsoft.com/office/drawing/2014/main" id="{00000000-0008-0000-0E00-00002C030000}"/>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4" name="テキスト ボックス 813">
          <a:extLst>
            <a:ext uri="{FF2B5EF4-FFF2-40B4-BE49-F238E27FC236}">
              <a16:creationId xmlns:a16="http://schemas.microsoft.com/office/drawing/2014/main" id="{00000000-0008-0000-0E00-00002E030000}"/>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00000000-0008-0000-0E00-000030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00000000-0008-0000-0E00-000031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flipV="1">
          <a:off x="19509104" y="16761714"/>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9" name="【公民館】&#10;一人当たり面積最小値テキスト">
          <a:extLst>
            <a:ext uri="{FF2B5EF4-FFF2-40B4-BE49-F238E27FC236}">
              <a16:creationId xmlns:a16="http://schemas.microsoft.com/office/drawing/2014/main" id="{00000000-0008-0000-0E00-000033030000}"/>
            </a:ext>
          </a:extLst>
        </xdr:cNvPr>
        <xdr:cNvSpPr txBox="1"/>
      </xdr:nvSpPr>
      <xdr:spPr>
        <a:xfrm>
          <a:off x="19547840" y="181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19443700" y="18167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21" name="【公民館】&#10;一人当たり面積最大値テキスト">
          <a:extLst>
            <a:ext uri="{FF2B5EF4-FFF2-40B4-BE49-F238E27FC236}">
              <a16:creationId xmlns:a16="http://schemas.microsoft.com/office/drawing/2014/main" id="{00000000-0008-0000-0E00-000035030000}"/>
            </a:ext>
          </a:extLst>
        </xdr:cNvPr>
        <xdr:cNvSpPr txBox="1"/>
      </xdr:nvSpPr>
      <xdr:spPr>
        <a:xfrm>
          <a:off x="19547840" y="165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19443700" y="167617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823" name="【公民館】&#10;一人当たり面積平均値テキスト">
          <a:extLst>
            <a:ext uri="{FF2B5EF4-FFF2-40B4-BE49-F238E27FC236}">
              <a16:creationId xmlns:a16="http://schemas.microsoft.com/office/drawing/2014/main" id="{00000000-0008-0000-0E00-000037030000}"/>
            </a:ext>
          </a:extLst>
        </xdr:cNvPr>
        <xdr:cNvSpPr txBox="1"/>
      </xdr:nvSpPr>
      <xdr:spPr>
        <a:xfrm>
          <a:off x="19547840" y="1776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4" name="フローチャート: 判断 823">
          <a:extLst>
            <a:ext uri="{FF2B5EF4-FFF2-40B4-BE49-F238E27FC236}">
              <a16:creationId xmlns:a16="http://schemas.microsoft.com/office/drawing/2014/main" id="{00000000-0008-0000-0E00-000038030000}"/>
            </a:ext>
          </a:extLst>
        </xdr:cNvPr>
        <xdr:cNvSpPr/>
      </xdr:nvSpPr>
      <xdr:spPr>
        <a:xfrm>
          <a:off x="194589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5" name="フローチャート: 判断 824">
          <a:extLst>
            <a:ext uri="{FF2B5EF4-FFF2-40B4-BE49-F238E27FC236}">
              <a16:creationId xmlns:a16="http://schemas.microsoft.com/office/drawing/2014/main" id="{00000000-0008-0000-0E00-000039030000}"/>
            </a:ext>
          </a:extLst>
        </xdr:cNvPr>
        <xdr:cNvSpPr/>
      </xdr:nvSpPr>
      <xdr:spPr>
        <a:xfrm>
          <a:off x="18735040" y="177792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6" name="フローチャート: 判断 825">
          <a:extLst>
            <a:ext uri="{FF2B5EF4-FFF2-40B4-BE49-F238E27FC236}">
              <a16:creationId xmlns:a16="http://schemas.microsoft.com/office/drawing/2014/main" id="{00000000-0008-0000-0E00-00003A030000}"/>
            </a:ext>
          </a:extLst>
        </xdr:cNvPr>
        <xdr:cNvSpPr/>
      </xdr:nvSpPr>
      <xdr:spPr>
        <a:xfrm>
          <a:off x="17937480" y="1777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827" name="フローチャート: 判断 826">
          <a:extLst>
            <a:ext uri="{FF2B5EF4-FFF2-40B4-BE49-F238E27FC236}">
              <a16:creationId xmlns:a16="http://schemas.microsoft.com/office/drawing/2014/main" id="{00000000-0008-0000-0E00-00003B030000}"/>
            </a:ext>
          </a:extLst>
        </xdr:cNvPr>
        <xdr:cNvSpPr/>
      </xdr:nvSpPr>
      <xdr:spPr>
        <a:xfrm>
          <a:off x="17162780" y="1781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28" name="フローチャート: 判断 827">
          <a:extLst>
            <a:ext uri="{FF2B5EF4-FFF2-40B4-BE49-F238E27FC236}">
              <a16:creationId xmlns:a16="http://schemas.microsoft.com/office/drawing/2014/main" id="{00000000-0008-0000-0E00-00003C030000}"/>
            </a:ext>
          </a:extLst>
        </xdr:cNvPr>
        <xdr:cNvSpPr/>
      </xdr:nvSpPr>
      <xdr:spPr>
        <a:xfrm>
          <a:off x="16388080" y="178272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E00-00003D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E00-00003E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E00-00003F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E00-000040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E00-000041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55118</xdr:rowOff>
    </xdr:from>
    <xdr:to>
      <xdr:col>116</xdr:col>
      <xdr:colOff>114300</xdr:colOff>
      <xdr:row>105</xdr:row>
      <xdr:rowOff>156718</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19458940" y="1765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77995</xdr:rowOff>
    </xdr:from>
    <xdr:ext cx="469744" cy="259045"/>
    <xdr:sp macro="" textlink="">
      <xdr:nvSpPr>
        <xdr:cNvPr id="835" name="【公民館】&#10;一人当たり面積該当値テキスト">
          <a:extLst>
            <a:ext uri="{FF2B5EF4-FFF2-40B4-BE49-F238E27FC236}">
              <a16:creationId xmlns:a16="http://schemas.microsoft.com/office/drawing/2014/main" id="{00000000-0008-0000-0E00-000043030000}"/>
            </a:ext>
          </a:extLst>
        </xdr:cNvPr>
        <xdr:cNvSpPr txBox="1"/>
      </xdr:nvSpPr>
      <xdr:spPr>
        <a:xfrm>
          <a:off x="19547840" y="1751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59689</xdr:rowOff>
    </xdr:from>
    <xdr:to>
      <xdr:col>112</xdr:col>
      <xdr:colOff>38100</xdr:colOff>
      <xdr:row>105</xdr:row>
      <xdr:rowOff>161289</xdr:rowOff>
    </xdr:to>
    <xdr:sp macro="" textlink="">
      <xdr:nvSpPr>
        <xdr:cNvPr id="836" name="楕円 835">
          <a:extLst>
            <a:ext uri="{FF2B5EF4-FFF2-40B4-BE49-F238E27FC236}">
              <a16:creationId xmlns:a16="http://schemas.microsoft.com/office/drawing/2014/main" id="{00000000-0008-0000-0E00-000044030000}"/>
            </a:ext>
          </a:extLst>
        </xdr:cNvPr>
        <xdr:cNvSpPr/>
      </xdr:nvSpPr>
      <xdr:spPr>
        <a:xfrm>
          <a:off x="18735040" y="176618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105918</xdr:rowOff>
    </xdr:from>
    <xdr:to>
      <xdr:col>116</xdr:col>
      <xdr:colOff>63500</xdr:colOff>
      <xdr:row>105</xdr:row>
      <xdr:rowOff>110489</xdr:rowOff>
    </xdr:to>
    <xdr:cxnSp macro="">
      <xdr:nvCxnSpPr>
        <xdr:cNvPr id="837" name="直線コネクタ 836">
          <a:extLst>
            <a:ext uri="{FF2B5EF4-FFF2-40B4-BE49-F238E27FC236}">
              <a16:creationId xmlns:a16="http://schemas.microsoft.com/office/drawing/2014/main" id="{00000000-0008-0000-0E00-000045030000}"/>
            </a:ext>
          </a:extLst>
        </xdr:cNvPr>
        <xdr:cNvCxnSpPr/>
      </xdr:nvCxnSpPr>
      <xdr:spPr>
        <a:xfrm flipV="1">
          <a:off x="18778220" y="17708118"/>
          <a:ext cx="73152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64263</xdr:rowOff>
    </xdr:from>
    <xdr:to>
      <xdr:col>107</xdr:col>
      <xdr:colOff>101600</xdr:colOff>
      <xdr:row>105</xdr:row>
      <xdr:rowOff>165863</xdr:rowOff>
    </xdr:to>
    <xdr:sp macro="" textlink="">
      <xdr:nvSpPr>
        <xdr:cNvPr id="838" name="楕円 837">
          <a:extLst>
            <a:ext uri="{FF2B5EF4-FFF2-40B4-BE49-F238E27FC236}">
              <a16:creationId xmlns:a16="http://schemas.microsoft.com/office/drawing/2014/main" id="{00000000-0008-0000-0E00-000046030000}"/>
            </a:ext>
          </a:extLst>
        </xdr:cNvPr>
        <xdr:cNvSpPr/>
      </xdr:nvSpPr>
      <xdr:spPr>
        <a:xfrm>
          <a:off x="17937480" y="176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110489</xdr:rowOff>
    </xdr:from>
    <xdr:to>
      <xdr:col>111</xdr:col>
      <xdr:colOff>177800</xdr:colOff>
      <xdr:row>105</xdr:row>
      <xdr:rowOff>115063</xdr:rowOff>
    </xdr:to>
    <xdr:cxnSp macro="">
      <xdr:nvCxnSpPr>
        <xdr:cNvPr id="839" name="直線コネクタ 838">
          <a:extLst>
            <a:ext uri="{FF2B5EF4-FFF2-40B4-BE49-F238E27FC236}">
              <a16:creationId xmlns:a16="http://schemas.microsoft.com/office/drawing/2014/main" id="{00000000-0008-0000-0E00-000047030000}"/>
            </a:ext>
          </a:extLst>
        </xdr:cNvPr>
        <xdr:cNvCxnSpPr/>
      </xdr:nvCxnSpPr>
      <xdr:spPr>
        <a:xfrm flipV="1">
          <a:off x="17988280" y="17712689"/>
          <a:ext cx="78994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840" name="楕円 839">
          <a:extLst>
            <a:ext uri="{FF2B5EF4-FFF2-40B4-BE49-F238E27FC236}">
              <a16:creationId xmlns:a16="http://schemas.microsoft.com/office/drawing/2014/main" id="{00000000-0008-0000-0E00-000048030000}"/>
            </a:ext>
          </a:extLst>
        </xdr:cNvPr>
        <xdr:cNvSpPr/>
      </xdr:nvSpPr>
      <xdr:spPr>
        <a:xfrm>
          <a:off x="17162780" y="1767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115063</xdr:rowOff>
    </xdr:from>
    <xdr:to>
      <xdr:col>107</xdr:col>
      <xdr:colOff>50800</xdr:colOff>
      <xdr:row>105</xdr:row>
      <xdr:rowOff>119635</xdr:rowOff>
    </xdr:to>
    <xdr:cxnSp macro="">
      <xdr:nvCxnSpPr>
        <xdr:cNvPr id="841" name="直線コネクタ 840">
          <a:extLst>
            <a:ext uri="{FF2B5EF4-FFF2-40B4-BE49-F238E27FC236}">
              <a16:creationId xmlns:a16="http://schemas.microsoft.com/office/drawing/2014/main" id="{00000000-0008-0000-0E00-000049030000}"/>
            </a:ext>
          </a:extLst>
        </xdr:cNvPr>
        <xdr:cNvCxnSpPr/>
      </xdr:nvCxnSpPr>
      <xdr:spPr>
        <a:xfrm flipV="1">
          <a:off x="17213580" y="17717263"/>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125985</xdr:rowOff>
    </xdr:from>
    <xdr:to>
      <xdr:col>98</xdr:col>
      <xdr:colOff>38100</xdr:colOff>
      <xdr:row>106</xdr:row>
      <xdr:rowOff>56135</xdr:rowOff>
    </xdr:to>
    <xdr:sp macro="" textlink="">
      <xdr:nvSpPr>
        <xdr:cNvPr id="842" name="楕円 841">
          <a:extLst>
            <a:ext uri="{FF2B5EF4-FFF2-40B4-BE49-F238E27FC236}">
              <a16:creationId xmlns:a16="http://schemas.microsoft.com/office/drawing/2014/main" id="{00000000-0008-0000-0E00-00004A030000}"/>
            </a:ext>
          </a:extLst>
        </xdr:cNvPr>
        <xdr:cNvSpPr/>
      </xdr:nvSpPr>
      <xdr:spPr>
        <a:xfrm>
          <a:off x="16388080" y="177281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119635</xdr:rowOff>
    </xdr:from>
    <xdr:to>
      <xdr:col>102</xdr:col>
      <xdr:colOff>114300</xdr:colOff>
      <xdr:row>106</xdr:row>
      <xdr:rowOff>5335</xdr:rowOff>
    </xdr:to>
    <xdr:cxnSp macro="">
      <xdr:nvCxnSpPr>
        <xdr:cNvPr id="843" name="直線コネクタ 842">
          <a:extLst>
            <a:ext uri="{FF2B5EF4-FFF2-40B4-BE49-F238E27FC236}">
              <a16:creationId xmlns:a16="http://schemas.microsoft.com/office/drawing/2014/main" id="{00000000-0008-0000-0E00-00004B030000}"/>
            </a:ext>
          </a:extLst>
        </xdr:cNvPr>
        <xdr:cNvCxnSpPr/>
      </xdr:nvCxnSpPr>
      <xdr:spPr>
        <a:xfrm flipV="1">
          <a:off x="16431260" y="17721835"/>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844" name="n_1aveValue【公民館】&#10;一人当たり面積">
          <a:extLst>
            <a:ext uri="{FF2B5EF4-FFF2-40B4-BE49-F238E27FC236}">
              <a16:creationId xmlns:a16="http://schemas.microsoft.com/office/drawing/2014/main" id="{00000000-0008-0000-0E00-00004C030000}"/>
            </a:ext>
          </a:extLst>
        </xdr:cNvPr>
        <xdr:cNvSpPr txBox="1"/>
      </xdr:nvSpPr>
      <xdr:spPr>
        <a:xfrm>
          <a:off x="18561127" y="1787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845" name="n_2aveValue【公民館】&#10;一人当たり面積">
          <a:extLst>
            <a:ext uri="{FF2B5EF4-FFF2-40B4-BE49-F238E27FC236}">
              <a16:creationId xmlns:a16="http://schemas.microsoft.com/office/drawing/2014/main" id="{00000000-0008-0000-0E00-00004D030000}"/>
            </a:ext>
          </a:extLst>
        </xdr:cNvPr>
        <xdr:cNvSpPr txBox="1"/>
      </xdr:nvSpPr>
      <xdr:spPr>
        <a:xfrm>
          <a:off x="17776267" y="17871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138701</xdr:rowOff>
    </xdr:from>
    <xdr:ext cx="469744" cy="259045"/>
    <xdr:sp macro="" textlink="">
      <xdr:nvSpPr>
        <xdr:cNvPr id="846" name="n_3aveValue【公民館】&#10;一人当たり面積">
          <a:extLst>
            <a:ext uri="{FF2B5EF4-FFF2-40B4-BE49-F238E27FC236}">
              <a16:creationId xmlns:a16="http://schemas.microsoft.com/office/drawing/2014/main" id="{00000000-0008-0000-0E00-00004E030000}"/>
            </a:ext>
          </a:extLst>
        </xdr:cNvPr>
        <xdr:cNvSpPr txBox="1"/>
      </xdr:nvSpPr>
      <xdr:spPr>
        <a:xfrm>
          <a:off x="17001567" y="1790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847" name="n_4aveValue【公民館】&#10;一人当たり面積">
          <a:extLst>
            <a:ext uri="{FF2B5EF4-FFF2-40B4-BE49-F238E27FC236}">
              <a16:creationId xmlns:a16="http://schemas.microsoft.com/office/drawing/2014/main" id="{00000000-0008-0000-0E00-00004F030000}"/>
            </a:ext>
          </a:extLst>
        </xdr:cNvPr>
        <xdr:cNvSpPr txBox="1"/>
      </xdr:nvSpPr>
      <xdr:spPr>
        <a:xfrm>
          <a:off x="16226867" y="1791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6366</xdr:rowOff>
    </xdr:from>
    <xdr:ext cx="469744" cy="259045"/>
    <xdr:sp macro="" textlink="">
      <xdr:nvSpPr>
        <xdr:cNvPr id="848" name="n_1mainValue【公民館】&#10;一人当たり面積">
          <a:extLst>
            <a:ext uri="{FF2B5EF4-FFF2-40B4-BE49-F238E27FC236}">
              <a16:creationId xmlns:a16="http://schemas.microsoft.com/office/drawing/2014/main" id="{00000000-0008-0000-0E00-000050030000}"/>
            </a:ext>
          </a:extLst>
        </xdr:cNvPr>
        <xdr:cNvSpPr txBox="1"/>
      </xdr:nvSpPr>
      <xdr:spPr>
        <a:xfrm>
          <a:off x="1856112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10940</xdr:rowOff>
    </xdr:from>
    <xdr:ext cx="469744" cy="259045"/>
    <xdr:sp macro="" textlink="">
      <xdr:nvSpPr>
        <xdr:cNvPr id="849" name="n_2mainValue【公民館】&#10;一人当たり面積">
          <a:extLst>
            <a:ext uri="{FF2B5EF4-FFF2-40B4-BE49-F238E27FC236}">
              <a16:creationId xmlns:a16="http://schemas.microsoft.com/office/drawing/2014/main" id="{00000000-0008-0000-0E00-000051030000}"/>
            </a:ext>
          </a:extLst>
        </xdr:cNvPr>
        <xdr:cNvSpPr txBox="1"/>
      </xdr:nvSpPr>
      <xdr:spPr>
        <a:xfrm>
          <a:off x="17776267" y="1744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15512</xdr:rowOff>
    </xdr:from>
    <xdr:ext cx="469744" cy="259045"/>
    <xdr:sp macro="" textlink="">
      <xdr:nvSpPr>
        <xdr:cNvPr id="850" name="n_3mainValue【公民館】&#10;一人当たり面積">
          <a:extLst>
            <a:ext uri="{FF2B5EF4-FFF2-40B4-BE49-F238E27FC236}">
              <a16:creationId xmlns:a16="http://schemas.microsoft.com/office/drawing/2014/main" id="{00000000-0008-0000-0E00-000052030000}"/>
            </a:ext>
          </a:extLst>
        </xdr:cNvPr>
        <xdr:cNvSpPr txBox="1"/>
      </xdr:nvSpPr>
      <xdr:spPr>
        <a:xfrm>
          <a:off x="17001567" y="1745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72662</xdr:rowOff>
    </xdr:from>
    <xdr:ext cx="469744" cy="259045"/>
    <xdr:sp macro="" textlink="">
      <xdr:nvSpPr>
        <xdr:cNvPr id="851" name="n_4mainValue【公民館】&#10;一人当たり面積">
          <a:extLst>
            <a:ext uri="{FF2B5EF4-FFF2-40B4-BE49-F238E27FC236}">
              <a16:creationId xmlns:a16="http://schemas.microsoft.com/office/drawing/2014/main" id="{00000000-0008-0000-0E00-000053030000}"/>
            </a:ext>
          </a:extLst>
        </xdr:cNvPr>
        <xdr:cNvSpPr txBox="1"/>
      </xdr:nvSpPr>
      <xdr:spPr>
        <a:xfrm>
          <a:off x="16226867" y="1750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00000000-0008-0000-0E00-000054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00000000-0008-0000-0E00-000055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後、合併特例債などを活用し、新庁舎建設、学校施設等の整備事業等や、道路などの社会資本整備事業を進めてきたことから、これらの有形固定資産減価償却率は全国平均、新潟県平均より低い数値となっている。</a:t>
          </a:r>
        </a:p>
        <a:p>
          <a:r>
            <a:rPr kumimoji="1" lang="ja-JP" altLang="en-US" sz="1300">
              <a:latin typeface="ＭＳ Ｐゴシック" panose="020B0600070205080204" pitchFamily="50" charset="-128"/>
              <a:ea typeface="ＭＳ Ｐゴシック" panose="020B0600070205080204" pitchFamily="50" charset="-128"/>
            </a:rPr>
            <a:t>一方で、認定こども園等、学校施設、児童館、公民館、体育館・プール、福祉施設の一人当たり面積は類似団体平均と比べ高い数値となっている。これらの施設については、燕市建物系公共施設保有量適正化計画においても、機能の集約や廃止の必要性について検討をしており、中長期的な視点に基づく保有量の適正化に向けた取り組みを進めているところ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76,712
75,990
110.94
46,809,100
43,912,143
2,466,102
21,138,555
41,167,669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086225" y="558872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124960" y="70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020820" y="7068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124960" y="5367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020820" y="5588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124960" y="611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036060" y="626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312160" y="62689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514600" y="624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739900" y="622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965200" y="6218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61323</xdr:rowOff>
    </xdr:from>
    <xdr:to>
      <xdr:col>24</xdr:col>
      <xdr:colOff>114300</xdr:colOff>
      <xdr:row>40</xdr:row>
      <xdr:rowOff>162923</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036060" y="676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39750</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124960" y="6745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44994</xdr:rowOff>
    </xdr:from>
    <xdr:to>
      <xdr:col>20</xdr:col>
      <xdr:colOff>38100</xdr:colOff>
      <xdr:row>40</xdr:row>
      <xdr:rowOff>146594</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312160" y="67505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95794</xdr:rowOff>
    </xdr:from>
    <xdr:to>
      <xdr:col>24</xdr:col>
      <xdr:colOff>63500</xdr:colOff>
      <xdr:row>40</xdr:row>
      <xdr:rowOff>112123</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355340" y="6801394"/>
          <a:ext cx="7315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27033</xdr:rowOff>
    </xdr:from>
    <xdr:to>
      <xdr:col>15</xdr:col>
      <xdr:colOff>101600</xdr:colOff>
      <xdr:row>40</xdr:row>
      <xdr:rowOff>128633</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514600" y="673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77833</xdr:rowOff>
    </xdr:from>
    <xdr:to>
      <xdr:col>19</xdr:col>
      <xdr:colOff>177800</xdr:colOff>
      <xdr:row>40</xdr:row>
      <xdr:rowOff>95794</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565400" y="6783433"/>
          <a:ext cx="78994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167459</xdr:rowOff>
    </xdr:from>
    <xdr:to>
      <xdr:col>10</xdr:col>
      <xdr:colOff>165100</xdr:colOff>
      <xdr:row>40</xdr:row>
      <xdr:rowOff>97609</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739900" y="6705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46809</xdr:rowOff>
    </xdr:from>
    <xdr:to>
      <xdr:col>15</xdr:col>
      <xdr:colOff>50800</xdr:colOff>
      <xdr:row>40</xdr:row>
      <xdr:rowOff>77833</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790700" y="6752409"/>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131535</xdr:rowOff>
    </xdr:from>
    <xdr:to>
      <xdr:col>6</xdr:col>
      <xdr:colOff>38100</xdr:colOff>
      <xdr:row>42</xdr:row>
      <xdr:rowOff>61685</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965200" y="70047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46809</xdr:rowOff>
    </xdr:from>
    <xdr:to>
      <xdr:col>10</xdr:col>
      <xdr:colOff>114300</xdr:colOff>
      <xdr:row>42</xdr:row>
      <xdr:rowOff>10885</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flipV="1">
          <a:off x="1008380" y="6752409"/>
          <a:ext cx="782320" cy="299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170564" y="604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385704" y="60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611004" y="600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83630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137721</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170564" y="6843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119760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385704" y="6825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88736</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611004" y="6794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52812</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36304" y="709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9219565" y="5537454"/>
          <a:ext cx="0" cy="1395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9258300" y="69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9154160" y="69334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9258300" y="532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154160" y="5537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9258300" y="6356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192260" y="6500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445500" y="65191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670800" y="65283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8732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098540" y="65283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9192260" y="6643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83837</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9258300"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105410</xdr:rowOff>
    </xdr:from>
    <xdr:to>
      <xdr:col>50</xdr:col>
      <xdr:colOff>165100</xdr:colOff>
      <xdr:row>40</xdr:row>
      <xdr:rowOff>35560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8445500" y="6643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156210</xdr:rowOff>
    </xdr:from>
    <xdr:to>
      <xdr:col>55</xdr:col>
      <xdr:colOff>0</xdr:colOff>
      <xdr:row>39</xdr:row>
      <xdr:rowOff>156210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8496300" y="669417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7670800" y="66525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156210</xdr:rowOff>
    </xdr:from>
    <xdr:to>
      <xdr:col>50</xdr:col>
      <xdr:colOff>114300</xdr:colOff>
      <xdr:row>39</xdr:row>
      <xdr:rowOff>165354</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7713980" y="6694170"/>
          <a:ext cx="78232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114554</xdr:rowOff>
    </xdr:from>
    <xdr:to>
      <xdr:col>41</xdr:col>
      <xdr:colOff>101600</xdr:colOff>
      <xdr:row>40</xdr:row>
      <xdr:rowOff>44704</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6873240" y="6652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165354</xdr:rowOff>
    </xdr:from>
    <xdr:to>
      <xdr:col>45</xdr:col>
      <xdr:colOff>177800</xdr:colOff>
      <xdr:row>39</xdr:row>
      <xdr:rowOff>165354</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6924040" y="670331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114554</xdr:rowOff>
    </xdr:from>
    <xdr:to>
      <xdr:col>36</xdr:col>
      <xdr:colOff>165100</xdr:colOff>
      <xdr:row>40</xdr:row>
      <xdr:rowOff>44704</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098540" y="6652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165354</xdr:rowOff>
    </xdr:from>
    <xdr:to>
      <xdr:col>41</xdr:col>
      <xdr:colOff>50800</xdr:colOff>
      <xdr:row>39</xdr:row>
      <xdr:rowOff>165354</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149340" y="670331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8271587" y="62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750958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671202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5937327" y="630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26687</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827158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750958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35831</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671202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35831</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5937327" y="674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086225" y="9298305"/>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124960"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020820" y="107765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124960" y="907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020820" y="9298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124960" y="998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03606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5146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107315</xdr:rowOff>
    </xdr:from>
    <xdr:to>
      <xdr:col>24</xdr:col>
      <xdr:colOff>114300</xdr:colOff>
      <xdr:row>61</xdr:row>
      <xdr:rowOff>37465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036060" y="10165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85742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124960"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78740</xdr:rowOff>
    </xdr:from>
    <xdr:to>
      <xdr:col>20</xdr:col>
      <xdr:colOff>38100</xdr:colOff>
      <xdr:row>61</xdr:row>
      <xdr:rowOff>8890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312160" y="101371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129540</xdr:rowOff>
    </xdr:from>
    <xdr:to>
      <xdr:col>24</xdr:col>
      <xdr:colOff>63500</xdr:colOff>
      <xdr:row>60</xdr:row>
      <xdr:rowOff>158115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355340" y="1018794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141605</xdr:rowOff>
    </xdr:from>
    <xdr:to>
      <xdr:col>15</xdr:col>
      <xdr:colOff>101600</xdr:colOff>
      <xdr:row>62</xdr:row>
      <xdr:rowOff>71755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514600" y="10367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129540</xdr:rowOff>
    </xdr:from>
    <xdr:to>
      <xdr:col>19</xdr:col>
      <xdr:colOff>177800</xdr:colOff>
      <xdr:row>62</xdr:row>
      <xdr:rowOff>20955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flipV="1">
          <a:off x="2565400" y="10187940"/>
          <a:ext cx="789940" cy="22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103505</xdr:rowOff>
    </xdr:from>
    <xdr:to>
      <xdr:col>10</xdr:col>
      <xdr:colOff>165100</xdr:colOff>
      <xdr:row>62</xdr:row>
      <xdr:rowOff>33655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739900" y="10329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154305</xdr:rowOff>
    </xdr:from>
    <xdr:to>
      <xdr:col>15</xdr:col>
      <xdr:colOff>50800</xdr:colOff>
      <xdr:row>62</xdr:row>
      <xdr:rowOff>20955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1790700" y="1038034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126365</xdr:rowOff>
    </xdr:from>
    <xdr:to>
      <xdr:col>6</xdr:col>
      <xdr:colOff>38100</xdr:colOff>
      <xdr:row>62</xdr:row>
      <xdr:rowOff>56515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965200" y="103524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154305</xdr:rowOff>
    </xdr:from>
    <xdr:to>
      <xdr:col>10</xdr:col>
      <xdr:colOff>114300</xdr:colOff>
      <xdr:row>62</xdr:row>
      <xdr:rowOff>5715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flipV="1">
          <a:off x="1008380" y="10380345"/>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17056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38570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6110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83630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17</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17056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62882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38570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24782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61100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47642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83630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9219565" y="941260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92583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9154160" y="1078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9258300" y="919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9154160" y="941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9258300" y="1035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919226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844550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7670800" y="10377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687324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09854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126365</xdr:rowOff>
    </xdr:from>
    <xdr:to>
      <xdr:col>55</xdr:col>
      <xdr:colOff>50800</xdr:colOff>
      <xdr:row>61</xdr:row>
      <xdr:rowOff>56515</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9192260" y="101847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149242</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9258300" y="1004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132080</xdr:rowOff>
    </xdr:from>
    <xdr:to>
      <xdr:col>50</xdr:col>
      <xdr:colOff>165100</xdr:colOff>
      <xdr:row>61</xdr:row>
      <xdr:rowOff>62230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8445500" y="10190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5715</xdr:rowOff>
    </xdr:from>
    <xdr:to>
      <xdr:col>55</xdr:col>
      <xdr:colOff>0</xdr:colOff>
      <xdr:row>61</xdr:row>
      <xdr:rowOff>11430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8496300" y="10231755"/>
          <a:ext cx="7239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137795</xdr:rowOff>
    </xdr:from>
    <xdr:to>
      <xdr:col>46</xdr:col>
      <xdr:colOff>38100</xdr:colOff>
      <xdr:row>61</xdr:row>
      <xdr:rowOff>67945</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7670800" y="101961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11430</xdr:rowOff>
    </xdr:from>
    <xdr:to>
      <xdr:col>50</xdr:col>
      <xdr:colOff>114300</xdr:colOff>
      <xdr:row>61</xdr:row>
      <xdr:rowOff>17145</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7713980" y="10237470"/>
          <a:ext cx="7823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141605</xdr:rowOff>
    </xdr:from>
    <xdr:to>
      <xdr:col>41</xdr:col>
      <xdr:colOff>101600</xdr:colOff>
      <xdr:row>61</xdr:row>
      <xdr:rowOff>71755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6873240" y="10200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17145</xdr:rowOff>
    </xdr:from>
    <xdr:to>
      <xdr:col>45</xdr:col>
      <xdr:colOff>177800</xdr:colOff>
      <xdr:row>61</xdr:row>
      <xdr:rowOff>20955</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6924040" y="1024318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78740</xdr:rowOff>
    </xdr:from>
    <xdr:to>
      <xdr:col>36</xdr:col>
      <xdr:colOff>165100</xdr:colOff>
      <xdr:row>61</xdr:row>
      <xdr:rowOff>8890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098540" y="10137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129540</xdr:rowOff>
    </xdr:from>
    <xdr:to>
      <xdr:col>41</xdr:col>
      <xdr:colOff>50800</xdr:colOff>
      <xdr:row>61</xdr:row>
      <xdr:rowOff>20955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6149340" y="10187940"/>
          <a:ext cx="7747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8271587" y="1046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7509587" y="1046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116222</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6712027" y="1050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104792</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5937327" y="1049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78757</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8271587" y="996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84472</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7509587" y="997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88282</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6712027" y="997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25417</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5937327" y="991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00000000-0008-0000-0F00-00001B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flipV="1">
          <a:off x="4086225" y="13017245"/>
          <a:ext cx="0" cy="14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00000000-0008-0000-0F00-00001D010000}"/>
            </a:ext>
          </a:extLst>
        </xdr:cNvPr>
        <xdr:cNvSpPr txBox="1"/>
      </xdr:nvSpPr>
      <xdr:spPr>
        <a:xfrm>
          <a:off x="4124960" y="1445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020820" y="144505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00000000-0008-0000-0F00-00001F010000}"/>
            </a:ext>
          </a:extLst>
        </xdr:cNvPr>
        <xdr:cNvSpPr txBox="1"/>
      </xdr:nvSpPr>
      <xdr:spPr>
        <a:xfrm>
          <a:off x="4124960" y="12796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020820" y="13017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00000000-0008-0000-0F00-000021010000}"/>
            </a:ext>
          </a:extLst>
        </xdr:cNvPr>
        <xdr:cNvSpPr txBox="1"/>
      </xdr:nvSpPr>
      <xdr:spPr>
        <a:xfrm>
          <a:off x="4124960" y="13453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4036060" y="1359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3312160" y="135890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2514600" y="13572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1739900" y="135425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965200" y="13467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122174</xdr:rowOff>
    </xdr:from>
    <xdr:to>
      <xdr:col>24</xdr:col>
      <xdr:colOff>114300</xdr:colOff>
      <xdr:row>82</xdr:row>
      <xdr:rowOff>52324</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4036060" y="137010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100601</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0000000-0008-0000-0F00-00002D010000}"/>
            </a:ext>
          </a:extLst>
        </xdr:cNvPr>
        <xdr:cNvSpPr txBox="1"/>
      </xdr:nvSpPr>
      <xdr:spPr>
        <a:xfrm>
          <a:off x="4124960" y="1367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167894</xdr:rowOff>
    </xdr:from>
    <xdr:to>
      <xdr:col>20</xdr:col>
      <xdr:colOff>38100</xdr:colOff>
      <xdr:row>83</xdr:row>
      <xdr:rowOff>98044</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3312160" y="139143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1524</xdr:rowOff>
    </xdr:from>
    <xdr:to>
      <xdr:col>24</xdr:col>
      <xdr:colOff>63500</xdr:colOff>
      <xdr:row>83</xdr:row>
      <xdr:rowOff>47244</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flipV="1">
          <a:off x="3355340" y="13748004"/>
          <a:ext cx="73152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122174</xdr:rowOff>
    </xdr:from>
    <xdr:to>
      <xdr:col>15</xdr:col>
      <xdr:colOff>101600</xdr:colOff>
      <xdr:row>83</xdr:row>
      <xdr:rowOff>52324</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2514600" y="138686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1524</xdr:rowOff>
    </xdr:from>
    <xdr:to>
      <xdr:col>19</xdr:col>
      <xdr:colOff>177800</xdr:colOff>
      <xdr:row>83</xdr:row>
      <xdr:rowOff>47244</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2565400" y="13915644"/>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69596</xdr:rowOff>
    </xdr:from>
    <xdr:to>
      <xdr:col>10</xdr:col>
      <xdr:colOff>165100</xdr:colOff>
      <xdr:row>82</xdr:row>
      <xdr:rowOff>171196</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1739900" y="1381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120396</xdr:rowOff>
    </xdr:from>
    <xdr:to>
      <xdr:col>15</xdr:col>
      <xdr:colOff>50800</xdr:colOff>
      <xdr:row>83</xdr:row>
      <xdr:rowOff>1524</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790700" y="13866876"/>
          <a:ext cx="77470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99313</xdr:rowOff>
    </xdr:from>
    <xdr:to>
      <xdr:col>6</xdr:col>
      <xdr:colOff>38100</xdr:colOff>
      <xdr:row>83</xdr:row>
      <xdr:rowOff>29463</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965200" y="138457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120396</xdr:rowOff>
    </xdr:from>
    <xdr:to>
      <xdr:col>10</xdr:col>
      <xdr:colOff>114300</xdr:colOff>
      <xdr:row>82</xdr:row>
      <xdr:rowOff>150113</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flipV="1">
          <a:off x="1008380" y="13866876"/>
          <a:ext cx="78232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00000000-0008-0000-0F00-000036010000}"/>
            </a:ext>
          </a:extLst>
        </xdr:cNvPr>
        <xdr:cNvSpPr txBox="1"/>
      </xdr:nvSpPr>
      <xdr:spPr>
        <a:xfrm>
          <a:off x="3170564" y="13371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00000000-0008-0000-0F00-000037010000}"/>
            </a:ext>
          </a:extLst>
        </xdr:cNvPr>
        <xdr:cNvSpPr txBox="1"/>
      </xdr:nvSpPr>
      <xdr:spPr>
        <a:xfrm>
          <a:off x="2385704" y="13351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2" name="n_3aveValue【福祉施設】&#10;有形固定資産減価償却率">
          <a:extLst>
            <a:ext uri="{FF2B5EF4-FFF2-40B4-BE49-F238E27FC236}">
              <a16:creationId xmlns:a16="http://schemas.microsoft.com/office/drawing/2014/main" id="{00000000-0008-0000-0F00-000038010000}"/>
            </a:ext>
          </a:extLst>
        </xdr:cNvPr>
        <xdr:cNvSpPr txBox="1"/>
      </xdr:nvSpPr>
      <xdr:spPr>
        <a:xfrm>
          <a:off x="1611004" y="1332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00000000-0008-0000-0F00-000039010000}"/>
            </a:ext>
          </a:extLst>
        </xdr:cNvPr>
        <xdr:cNvSpPr txBox="1"/>
      </xdr:nvSpPr>
      <xdr:spPr>
        <a:xfrm>
          <a:off x="836304" y="1324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89171</xdr:rowOff>
    </xdr:from>
    <xdr:ext cx="405111" cy="259045"/>
    <xdr:sp macro="" textlink="">
      <xdr:nvSpPr>
        <xdr:cNvPr id="314" name="n_1mainValue【福祉施設】&#10;有形固定資産減価償却率">
          <a:extLst>
            <a:ext uri="{FF2B5EF4-FFF2-40B4-BE49-F238E27FC236}">
              <a16:creationId xmlns:a16="http://schemas.microsoft.com/office/drawing/2014/main" id="{00000000-0008-0000-0F00-00003A010000}"/>
            </a:ext>
          </a:extLst>
        </xdr:cNvPr>
        <xdr:cNvSpPr txBox="1"/>
      </xdr:nvSpPr>
      <xdr:spPr>
        <a:xfrm>
          <a:off x="3170564" y="140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43451</xdr:rowOff>
    </xdr:from>
    <xdr:ext cx="405111" cy="259045"/>
    <xdr:sp macro="" textlink="">
      <xdr:nvSpPr>
        <xdr:cNvPr id="315" name="n_2mainValue【福祉施設】&#10;有形固定資産減価償却率">
          <a:extLst>
            <a:ext uri="{FF2B5EF4-FFF2-40B4-BE49-F238E27FC236}">
              <a16:creationId xmlns:a16="http://schemas.microsoft.com/office/drawing/2014/main" id="{00000000-0008-0000-0F00-00003B010000}"/>
            </a:ext>
          </a:extLst>
        </xdr:cNvPr>
        <xdr:cNvSpPr txBox="1"/>
      </xdr:nvSpPr>
      <xdr:spPr>
        <a:xfrm>
          <a:off x="2385704" y="1395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162323</xdr:rowOff>
    </xdr:from>
    <xdr:ext cx="405111" cy="259045"/>
    <xdr:sp macro="" textlink="">
      <xdr:nvSpPr>
        <xdr:cNvPr id="316" name="n_3mainValue【福祉施設】&#10;有形固定資産減価償却率">
          <a:extLst>
            <a:ext uri="{FF2B5EF4-FFF2-40B4-BE49-F238E27FC236}">
              <a16:creationId xmlns:a16="http://schemas.microsoft.com/office/drawing/2014/main" id="{00000000-0008-0000-0F00-00003C010000}"/>
            </a:ext>
          </a:extLst>
        </xdr:cNvPr>
        <xdr:cNvSpPr txBox="1"/>
      </xdr:nvSpPr>
      <xdr:spPr>
        <a:xfrm>
          <a:off x="1611004" y="13908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20590</xdr:rowOff>
    </xdr:from>
    <xdr:ext cx="405111" cy="259045"/>
    <xdr:sp macro="" textlink="">
      <xdr:nvSpPr>
        <xdr:cNvPr id="317" name="n_4mainValue【福祉施設】&#10;有形固定資産減価償却率">
          <a:extLst>
            <a:ext uri="{FF2B5EF4-FFF2-40B4-BE49-F238E27FC236}">
              <a16:creationId xmlns:a16="http://schemas.microsoft.com/office/drawing/2014/main" id="{00000000-0008-0000-0F00-00003D010000}"/>
            </a:ext>
          </a:extLst>
        </xdr:cNvPr>
        <xdr:cNvSpPr txBox="1"/>
      </xdr:nvSpPr>
      <xdr:spPr>
        <a:xfrm>
          <a:off x="836304" y="13934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9219565" y="13258799"/>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925830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915416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9258300" y="1304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9154160" y="13258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9258300" y="14146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192260" y="14168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670800" y="1417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873240" y="1419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0985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166370</xdr:rowOff>
    </xdr:from>
    <xdr:to>
      <xdr:col>55</xdr:col>
      <xdr:colOff>50800</xdr:colOff>
      <xdr:row>83</xdr:row>
      <xdr:rowOff>96520</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9192260" y="139128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17797</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9258300"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124461</xdr:rowOff>
    </xdr:from>
    <xdr:to>
      <xdr:col>50</xdr:col>
      <xdr:colOff>165100</xdr:colOff>
      <xdr:row>84</xdr:row>
      <xdr:rowOff>54611</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8445500" y="140385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45720</xdr:rowOff>
    </xdr:from>
    <xdr:to>
      <xdr:col>55</xdr:col>
      <xdr:colOff>0</xdr:colOff>
      <xdr:row>84</xdr:row>
      <xdr:rowOff>3811</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8496300" y="13959840"/>
          <a:ext cx="7239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93980</xdr:rowOff>
    </xdr:from>
    <xdr:to>
      <xdr:col>46</xdr:col>
      <xdr:colOff>38100</xdr:colOff>
      <xdr:row>84</xdr:row>
      <xdr:rowOff>24130</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7670800" y="14008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144780</xdr:rowOff>
    </xdr:from>
    <xdr:to>
      <xdr:col>50</xdr:col>
      <xdr:colOff>114300</xdr:colOff>
      <xdr:row>84</xdr:row>
      <xdr:rowOff>3811</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7713980" y="14058900"/>
          <a:ext cx="78232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105411</xdr:rowOff>
    </xdr:from>
    <xdr:to>
      <xdr:col>41</xdr:col>
      <xdr:colOff>101600</xdr:colOff>
      <xdr:row>84</xdr:row>
      <xdr:rowOff>35561</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6873240" y="140195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144780</xdr:rowOff>
    </xdr:from>
    <xdr:to>
      <xdr:col>45</xdr:col>
      <xdr:colOff>177800</xdr:colOff>
      <xdr:row>83</xdr:row>
      <xdr:rowOff>156211</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6924040" y="14058900"/>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116839</xdr:rowOff>
    </xdr:from>
    <xdr:to>
      <xdr:col>36</xdr:col>
      <xdr:colOff>165100</xdr:colOff>
      <xdr:row>84</xdr:row>
      <xdr:rowOff>46989</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098540" y="140309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156211</xdr:rowOff>
    </xdr:from>
    <xdr:to>
      <xdr:col>41</xdr:col>
      <xdr:colOff>50800</xdr:colOff>
      <xdr:row>83</xdr:row>
      <xdr:rowOff>167639</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149340" y="14070331"/>
          <a:ext cx="7747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8271587" y="1426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7509587" y="1426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30497</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6712027" y="1427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167657</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5937327"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71138</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8271587" y="1381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40657</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7509587" y="137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52088</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6712027" y="1379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63516</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5937327" y="1380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F00-00008E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flipV="1">
          <a:off x="4086225" y="167030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00000000-0008-0000-0F00-000090010000}"/>
            </a:ext>
          </a:extLst>
        </xdr:cNvPr>
        <xdr:cNvSpPr txBox="1"/>
      </xdr:nvSpPr>
      <xdr:spPr>
        <a:xfrm>
          <a:off x="412496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02082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00000000-0008-0000-0F00-000092010000}"/>
            </a:ext>
          </a:extLst>
        </xdr:cNvPr>
        <xdr:cNvSpPr txBox="1"/>
      </xdr:nvSpPr>
      <xdr:spPr>
        <a:xfrm>
          <a:off x="4124960" y="1648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020820" y="16703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F00-000094010000}"/>
            </a:ext>
          </a:extLst>
        </xdr:cNvPr>
        <xdr:cNvSpPr txBox="1"/>
      </xdr:nvSpPr>
      <xdr:spPr>
        <a:xfrm>
          <a:off x="4124960" y="17250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403606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331216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2514600" y="173551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7399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965200" y="17299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93980</xdr:rowOff>
    </xdr:from>
    <xdr:to>
      <xdr:col>24</xdr:col>
      <xdr:colOff>114300</xdr:colOff>
      <xdr:row>109</xdr:row>
      <xdr:rowOff>24130</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4036060" y="18199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8907</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F00-0000A0010000}"/>
            </a:ext>
          </a:extLst>
        </xdr:cNvPr>
        <xdr:cNvSpPr txBox="1"/>
      </xdr:nvSpPr>
      <xdr:spPr>
        <a:xfrm>
          <a:off x="4124960" y="1811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90170</xdr:rowOff>
    </xdr:from>
    <xdr:to>
      <xdr:col>20</xdr:col>
      <xdr:colOff>38100</xdr:colOff>
      <xdr:row>109</xdr:row>
      <xdr:rowOff>20320</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3312160" y="18195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140970</xdr:rowOff>
    </xdr:from>
    <xdr:to>
      <xdr:col>24</xdr:col>
      <xdr:colOff>63500</xdr:colOff>
      <xdr:row>108</xdr:row>
      <xdr:rowOff>144780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3355340" y="1824609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90170</xdr:rowOff>
    </xdr:from>
    <xdr:to>
      <xdr:col>15</xdr:col>
      <xdr:colOff>101600</xdr:colOff>
      <xdr:row>109</xdr:row>
      <xdr:rowOff>20320</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2514600" y="18195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140970</xdr:rowOff>
    </xdr:from>
    <xdr:to>
      <xdr:col>19</xdr:col>
      <xdr:colOff>177800</xdr:colOff>
      <xdr:row>108</xdr:row>
      <xdr:rowOff>140970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565400" y="182460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88264</xdr:rowOff>
    </xdr:from>
    <xdr:to>
      <xdr:col>10</xdr:col>
      <xdr:colOff>165100</xdr:colOff>
      <xdr:row>109</xdr:row>
      <xdr:rowOff>18414</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739900" y="181933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139064</xdr:rowOff>
    </xdr:from>
    <xdr:to>
      <xdr:col>15</xdr:col>
      <xdr:colOff>50800</xdr:colOff>
      <xdr:row>108</xdr:row>
      <xdr:rowOff>140970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790700" y="18244184"/>
          <a:ext cx="7747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90170</xdr:rowOff>
    </xdr:from>
    <xdr:to>
      <xdr:col>6</xdr:col>
      <xdr:colOff>38100</xdr:colOff>
      <xdr:row>109</xdr:row>
      <xdr:rowOff>20320</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965200" y="181952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139064</xdr:rowOff>
    </xdr:from>
    <xdr:to>
      <xdr:col>10</xdr:col>
      <xdr:colOff>114300</xdr:colOff>
      <xdr:row>108</xdr:row>
      <xdr:rowOff>140970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flipV="1">
          <a:off x="1008380" y="18244184"/>
          <a:ext cx="7823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F00-0000A9010000}"/>
            </a:ext>
          </a:extLst>
        </xdr:cNvPr>
        <xdr:cNvSpPr txBox="1"/>
      </xdr:nvSpPr>
      <xdr:spPr>
        <a:xfrm>
          <a:off x="3170564" y="1715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F00-0000AA010000}"/>
            </a:ext>
          </a:extLst>
        </xdr:cNvPr>
        <xdr:cNvSpPr txBox="1"/>
      </xdr:nvSpPr>
      <xdr:spPr>
        <a:xfrm>
          <a:off x="2385704" y="171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F00-0000AB010000}"/>
            </a:ext>
          </a:extLst>
        </xdr:cNvPr>
        <xdr:cNvSpPr txBox="1"/>
      </xdr:nvSpPr>
      <xdr:spPr>
        <a:xfrm>
          <a:off x="16110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151147</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F00-0000AC010000}"/>
            </a:ext>
          </a:extLst>
        </xdr:cNvPr>
        <xdr:cNvSpPr txBox="1"/>
      </xdr:nvSpPr>
      <xdr:spPr>
        <a:xfrm>
          <a:off x="836304" y="1708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11447</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F00-0000AD010000}"/>
            </a:ext>
          </a:extLst>
        </xdr:cNvPr>
        <xdr:cNvSpPr txBox="1"/>
      </xdr:nvSpPr>
      <xdr:spPr>
        <a:xfrm>
          <a:off x="3170564"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11447</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F00-0000AE010000}"/>
            </a:ext>
          </a:extLst>
        </xdr:cNvPr>
        <xdr:cNvSpPr txBox="1"/>
      </xdr:nvSpPr>
      <xdr:spPr>
        <a:xfrm>
          <a:off x="2385704"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109</xdr:row>
      <xdr:rowOff>9541</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F00-0000AF010000}"/>
            </a:ext>
          </a:extLst>
        </xdr:cNvPr>
        <xdr:cNvSpPr txBox="1"/>
      </xdr:nvSpPr>
      <xdr:spPr>
        <a:xfrm>
          <a:off x="1611004" y="18282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109</xdr:row>
      <xdr:rowOff>11447</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F00-0000B0010000}"/>
            </a:ext>
          </a:extLst>
        </xdr:cNvPr>
        <xdr:cNvSpPr txBox="1"/>
      </xdr:nvSpPr>
      <xdr:spPr>
        <a:xfrm>
          <a:off x="836304" y="182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00000000-0008-0000-0F00-0000C7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flipV="1">
          <a:off x="9219565" y="16771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00000000-0008-0000-0F00-0000C9010000}"/>
            </a:ext>
          </a:extLst>
        </xdr:cNvPr>
        <xdr:cNvSpPr txBox="1"/>
      </xdr:nvSpPr>
      <xdr:spPr>
        <a:xfrm>
          <a:off x="9258300"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9154160" y="1814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00000000-0008-0000-0F00-0000CB010000}"/>
            </a:ext>
          </a:extLst>
        </xdr:cNvPr>
        <xdr:cNvSpPr txBox="1"/>
      </xdr:nvSpPr>
      <xdr:spPr>
        <a:xfrm>
          <a:off x="9258300" y="16554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9154160" y="16771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1" name="【市民会館】&#10;一人当たり面積平均値テキスト">
          <a:extLst>
            <a:ext uri="{FF2B5EF4-FFF2-40B4-BE49-F238E27FC236}">
              <a16:creationId xmlns:a16="http://schemas.microsoft.com/office/drawing/2014/main" id="{00000000-0008-0000-0F00-0000CD010000}"/>
            </a:ext>
          </a:extLst>
        </xdr:cNvPr>
        <xdr:cNvSpPr txBox="1"/>
      </xdr:nvSpPr>
      <xdr:spPr>
        <a:xfrm>
          <a:off x="9258300" y="17513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9192260" y="1765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767080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687324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60985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10161</xdr:rowOff>
    </xdr:from>
    <xdr:to>
      <xdr:col>55</xdr:col>
      <xdr:colOff>50800</xdr:colOff>
      <xdr:row>106</xdr:row>
      <xdr:rowOff>111761</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9192260" y="177800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160038</xdr:rowOff>
    </xdr:from>
    <xdr:ext cx="469744" cy="259045"/>
    <xdr:sp macro="" textlink="">
      <xdr:nvSpPr>
        <xdr:cNvPr id="473" name="【市民会館】&#10;一人当たり面積該当値テキスト">
          <a:extLst>
            <a:ext uri="{FF2B5EF4-FFF2-40B4-BE49-F238E27FC236}">
              <a16:creationId xmlns:a16="http://schemas.microsoft.com/office/drawing/2014/main" id="{00000000-0008-0000-0F00-0000D9010000}"/>
            </a:ext>
          </a:extLst>
        </xdr:cNvPr>
        <xdr:cNvSpPr txBox="1"/>
      </xdr:nvSpPr>
      <xdr:spPr>
        <a:xfrm>
          <a:off x="9258300"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13970</xdr:rowOff>
    </xdr:from>
    <xdr:to>
      <xdr:col>50</xdr:col>
      <xdr:colOff>165100</xdr:colOff>
      <xdr:row>106</xdr:row>
      <xdr:rowOff>115570</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8445500" y="177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60961</xdr:rowOff>
    </xdr:from>
    <xdr:to>
      <xdr:col>55</xdr:col>
      <xdr:colOff>0</xdr:colOff>
      <xdr:row>106</xdr:row>
      <xdr:rowOff>64770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8496300" y="17830801"/>
          <a:ext cx="7239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17780</xdr:rowOff>
    </xdr:from>
    <xdr:to>
      <xdr:col>46</xdr:col>
      <xdr:colOff>38100</xdr:colOff>
      <xdr:row>106</xdr:row>
      <xdr:rowOff>119380</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7670800" y="177876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64770</xdr:rowOff>
    </xdr:from>
    <xdr:to>
      <xdr:col>50</xdr:col>
      <xdr:colOff>114300</xdr:colOff>
      <xdr:row>106</xdr:row>
      <xdr:rowOff>68580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7713980" y="1783461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170180</xdr:rowOff>
    </xdr:from>
    <xdr:to>
      <xdr:col>41</xdr:col>
      <xdr:colOff>101600</xdr:colOff>
      <xdr:row>106</xdr:row>
      <xdr:rowOff>100330</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6873240" y="1777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49530</xdr:rowOff>
    </xdr:from>
    <xdr:to>
      <xdr:col>45</xdr:col>
      <xdr:colOff>177800</xdr:colOff>
      <xdr:row>106</xdr:row>
      <xdr:rowOff>68580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6924040" y="17819370"/>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6098540" y="177723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49530</xdr:rowOff>
    </xdr:from>
    <xdr:to>
      <xdr:col>41</xdr:col>
      <xdr:colOff>50800</xdr:colOff>
      <xdr:row>106</xdr:row>
      <xdr:rowOff>49530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6149340" y="178193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2" name="n_1aveValue【市民会館】&#10;一人当たり面積">
          <a:extLst>
            <a:ext uri="{FF2B5EF4-FFF2-40B4-BE49-F238E27FC236}">
              <a16:creationId xmlns:a16="http://schemas.microsoft.com/office/drawing/2014/main" id="{00000000-0008-0000-0F00-0000E2010000}"/>
            </a:ext>
          </a:extLst>
        </xdr:cNvPr>
        <xdr:cNvSpPr txBox="1"/>
      </xdr:nvSpPr>
      <xdr:spPr>
        <a:xfrm>
          <a:off x="8271587" y="1743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3" name="n_2aveValue【市民会館】&#10;一人当たり面積">
          <a:extLst>
            <a:ext uri="{FF2B5EF4-FFF2-40B4-BE49-F238E27FC236}">
              <a16:creationId xmlns:a16="http://schemas.microsoft.com/office/drawing/2014/main" id="{00000000-0008-0000-0F00-0000E3010000}"/>
            </a:ext>
          </a:extLst>
        </xdr:cNvPr>
        <xdr:cNvSpPr txBox="1"/>
      </xdr:nvSpPr>
      <xdr:spPr>
        <a:xfrm>
          <a:off x="750958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484" name="n_3aveValue【市民会館】&#10;一人当たり面積">
          <a:extLst>
            <a:ext uri="{FF2B5EF4-FFF2-40B4-BE49-F238E27FC236}">
              <a16:creationId xmlns:a16="http://schemas.microsoft.com/office/drawing/2014/main" id="{00000000-0008-0000-0F00-0000E4010000}"/>
            </a:ext>
          </a:extLst>
        </xdr:cNvPr>
        <xdr:cNvSpPr txBox="1"/>
      </xdr:nvSpPr>
      <xdr:spPr>
        <a:xfrm>
          <a:off x="6712027" y="1746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5" name="n_4aveValue【市民会館】&#10;一人当たり面積">
          <a:extLst>
            <a:ext uri="{FF2B5EF4-FFF2-40B4-BE49-F238E27FC236}">
              <a16:creationId xmlns:a16="http://schemas.microsoft.com/office/drawing/2014/main" id="{00000000-0008-0000-0F00-0000E5010000}"/>
            </a:ext>
          </a:extLst>
        </xdr:cNvPr>
        <xdr:cNvSpPr txBox="1"/>
      </xdr:nvSpPr>
      <xdr:spPr>
        <a:xfrm>
          <a:off x="593732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106697</xdr:rowOff>
    </xdr:from>
    <xdr:ext cx="469744" cy="259045"/>
    <xdr:sp macro="" textlink="">
      <xdr:nvSpPr>
        <xdr:cNvPr id="486" name="n_1mainValue【市民会館】&#10;一人当たり面積">
          <a:extLst>
            <a:ext uri="{FF2B5EF4-FFF2-40B4-BE49-F238E27FC236}">
              <a16:creationId xmlns:a16="http://schemas.microsoft.com/office/drawing/2014/main" id="{00000000-0008-0000-0F00-0000E6010000}"/>
            </a:ext>
          </a:extLst>
        </xdr:cNvPr>
        <xdr:cNvSpPr txBox="1"/>
      </xdr:nvSpPr>
      <xdr:spPr>
        <a:xfrm>
          <a:off x="8271587" y="178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110507</xdr:rowOff>
    </xdr:from>
    <xdr:ext cx="469744" cy="259045"/>
    <xdr:sp macro="" textlink="">
      <xdr:nvSpPr>
        <xdr:cNvPr id="487" name="n_2mainValue【市民会館】&#10;一人当たり面積">
          <a:extLst>
            <a:ext uri="{FF2B5EF4-FFF2-40B4-BE49-F238E27FC236}">
              <a16:creationId xmlns:a16="http://schemas.microsoft.com/office/drawing/2014/main" id="{00000000-0008-0000-0F00-0000E7010000}"/>
            </a:ext>
          </a:extLst>
        </xdr:cNvPr>
        <xdr:cNvSpPr txBox="1"/>
      </xdr:nvSpPr>
      <xdr:spPr>
        <a:xfrm>
          <a:off x="7509587" y="178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91457</xdr:rowOff>
    </xdr:from>
    <xdr:ext cx="469744" cy="259045"/>
    <xdr:sp macro="" textlink="">
      <xdr:nvSpPr>
        <xdr:cNvPr id="488" name="n_3mainValue【市民会館】&#10;一人当たり面積">
          <a:extLst>
            <a:ext uri="{FF2B5EF4-FFF2-40B4-BE49-F238E27FC236}">
              <a16:creationId xmlns:a16="http://schemas.microsoft.com/office/drawing/2014/main" id="{00000000-0008-0000-0F00-0000E8010000}"/>
            </a:ext>
          </a:extLst>
        </xdr:cNvPr>
        <xdr:cNvSpPr txBox="1"/>
      </xdr:nvSpPr>
      <xdr:spPr>
        <a:xfrm>
          <a:off x="6712027" y="178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9" name="n_4mainValue【市民会館】&#10;一人当たり面積">
          <a:extLst>
            <a:ext uri="{FF2B5EF4-FFF2-40B4-BE49-F238E27FC236}">
              <a16:creationId xmlns:a16="http://schemas.microsoft.com/office/drawing/2014/main" id="{00000000-0008-0000-0F00-0000E9010000}"/>
            </a:ext>
          </a:extLst>
        </xdr:cNvPr>
        <xdr:cNvSpPr txBox="1"/>
      </xdr:nvSpPr>
      <xdr:spPr>
        <a:xfrm>
          <a:off x="5937327" y="178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00000000-0008-0000-0F00-000002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flipV="1">
          <a:off x="14375764" y="5749834"/>
          <a:ext cx="0" cy="126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00000000-0008-0000-0F00-000004020000}"/>
            </a:ext>
          </a:extLst>
        </xdr:cNvPr>
        <xdr:cNvSpPr txBox="1"/>
      </xdr:nvSpPr>
      <xdr:spPr>
        <a:xfrm>
          <a:off x="14414500" y="70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4287500" y="7014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00000000-0008-0000-0F00-000006020000}"/>
            </a:ext>
          </a:extLst>
        </xdr:cNvPr>
        <xdr:cNvSpPr txBox="1"/>
      </xdr:nvSpPr>
      <xdr:spPr>
        <a:xfrm>
          <a:off x="14414500" y="5532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428750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00000000-0008-0000-0F00-000008020000}"/>
            </a:ext>
          </a:extLst>
        </xdr:cNvPr>
        <xdr:cNvSpPr txBox="1"/>
      </xdr:nvSpPr>
      <xdr:spPr>
        <a:xfrm>
          <a:off x="14414500" y="6450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4325600" y="64724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3578840" y="64463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2804140" y="64838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0294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123188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69487</xdr:rowOff>
    </xdr:from>
    <xdr:to>
      <xdr:col>85</xdr:col>
      <xdr:colOff>177800</xdr:colOff>
      <xdr:row>37</xdr:row>
      <xdr:rowOff>171087</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4325600" y="627216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92364</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00000000-0008-0000-0F00-000014020000}"/>
            </a:ext>
          </a:extLst>
        </xdr:cNvPr>
        <xdr:cNvSpPr txBox="1"/>
      </xdr:nvSpPr>
      <xdr:spPr>
        <a:xfrm>
          <a:off x="14414500" y="6127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38463</xdr:rowOff>
    </xdr:from>
    <xdr:to>
      <xdr:col>81</xdr:col>
      <xdr:colOff>101600</xdr:colOff>
      <xdr:row>37</xdr:row>
      <xdr:rowOff>140063</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3578840" y="624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89263</xdr:rowOff>
    </xdr:from>
    <xdr:to>
      <xdr:col>85</xdr:col>
      <xdr:colOff>127000</xdr:colOff>
      <xdr:row>37</xdr:row>
      <xdr:rowOff>120287</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3629640" y="6291943"/>
          <a:ext cx="74676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164193</xdr:rowOff>
    </xdr:from>
    <xdr:to>
      <xdr:col>76</xdr:col>
      <xdr:colOff>165100</xdr:colOff>
      <xdr:row>37</xdr:row>
      <xdr:rowOff>94343</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2804140" y="61992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43543</xdr:rowOff>
    </xdr:from>
    <xdr:to>
      <xdr:col>81</xdr:col>
      <xdr:colOff>50800</xdr:colOff>
      <xdr:row>37</xdr:row>
      <xdr:rowOff>89263</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2854940" y="6246223"/>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120106</xdr:rowOff>
    </xdr:from>
    <xdr:to>
      <xdr:col>72</xdr:col>
      <xdr:colOff>38100</xdr:colOff>
      <xdr:row>37</xdr:row>
      <xdr:rowOff>50256</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2029440" y="61551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170906</xdr:rowOff>
    </xdr:from>
    <xdr:to>
      <xdr:col>76</xdr:col>
      <xdr:colOff>114300</xdr:colOff>
      <xdr:row>37</xdr:row>
      <xdr:rowOff>43543</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072620" y="6205946"/>
          <a:ext cx="78232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74386</xdr:rowOff>
    </xdr:from>
    <xdr:to>
      <xdr:col>67</xdr:col>
      <xdr:colOff>101600</xdr:colOff>
      <xdr:row>37</xdr:row>
      <xdr:rowOff>4536</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1231880" y="6109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125186</xdr:rowOff>
    </xdr:from>
    <xdr:to>
      <xdr:col>71</xdr:col>
      <xdr:colOff>177800</xdr:colOff>
      <xdr:row>36</xdr:row>
      <xdr:rowOff>170906</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1282680" y="6160226"/>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3437244" y="653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26752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19005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110298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156590</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3437244" y="60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110870</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2675244" y="59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66783</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1900544" y="593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21063</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1102984" y="588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00000000-0008-0000-0F00-00003B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flipV="1">
          <a:off x="19509104" y="5803342"/>
          <a:ext cx="0" cy="1273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00000000-0008-0000-0F00-00003D020000}"/>
            </a:ext>
          </a:extLst>
        </xdr:cNvPr>
        <xdr:cNvSpPr txBox="1"/>
      </xdr:nvSpPr>
      <xdr:spPr>
        <a:xfrm>
          <a:off x="19547840" y="708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9443700" y="70772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00000000-0008-0000-0F00-00003F020000}"/>
            </a:ext>
          </a:extLst>
        </xdr:cNvPr>
        <xdr:cNvSpPr txBox="1"/>
      </xdr:nvSpPr>
      <xdr:spPr>
        <a:xfrm>
          <a:off x="19547840" y="558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9443700" y="58033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00000000-0008-0000-0F00-000041020000}"/>
            </a:ext>
          </a:extLst>
        </xdr:cNvPr>
        <xdr:cNvSpPr txBox="1"/>
      </xdr:nvSpPr>
      <xdr:spPr>
        <a:xfrm>
          <a:off x="19547840" y="65387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9458940" y="6683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8735040" y="66834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7937480" y="670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7162780" y="6690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6388080" y="6689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136953</xdr:rowOff>
    </xdr:from>
    <xdr:to>
      <xdr:col>116</xdr:col>
      <xdr:colOff>114300</xdr:colOff>
      <xdr:row>42</xdr:row>
      <xdr:rowOff>67103</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9458940" y="70101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51880</xdr:rowOff>
    </xdr:from>
    <xdr:ext cx="469744" cy="259045"/>
    <xdr:sp macro="" textlink="">
      <xdr:nvSpPr>
        <xdr:cNvPr id="589" name="【一般廃棄物処理施設】&#10;一人当たり有形固定資産（償却資産）額該当値テキスト">
          <a:extLst>
            <a:ext uri="{FF2B5EF4-FFF2-40B4-BE49-F238E27FC236}">
              <a16:creationId xmlns:a16="http://schemas.microsoft.com/office/drawing/2014/main" id="{00000000-0008-0000-0F00-00004D020000}"/>
            </a:ext>
          </a:extLst>
        </xdr:cNvPr>
        <xdr:cNvSpPr txBox="1"/>
      </xdr:nvSpPr>
      <xdr:spPr>
        <a:xfrm>
          <a:off x="19547840" y="692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136808</xdr:rowOff>
    </xdr:from>
    <xdr:to>
      <xdr:col>112</xdr:col>
      <xdr:colOff>38100</xdr:colOff>
      <xdr:row>42</xdr:row>
      <xdr:rowOff>66958</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8735040" y="701004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16158</xdr:rowOff>
    </xdr:from>
    <xdr:to>
      <xdr:col>116</xdr:col>
      <xdr:colOff>63500</xdr:colOff>
      <xdr:row>42</xdr:row>
      <xdr:rowOff>16303</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8778220" y="7057038"/>
          <a:ext cx="73152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137006</xdr:rowOff>
    </xdr:from>
    <xdr:to>
      <xdr:col>107</xdr:col>
      <xdr:colOff>101600</xdr:colOff>
      <xdr:row>42</xdr:row>
      <xdr:rowOff>67156</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17937480" y="70102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16158</xdr:rowOff>
    </xdr:from>
    <xdr:to>
      <xdr:col>111</xdr:col>
      <xdr:colOff>177800</xdr:colOff>
      <xdr:row>42</xdr:row>
      <xdr:rowOff>16356</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17988280" y="7057038"/>
          <a:ext cx="78994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137174</xdr:rowOff>
    </xdr:from>
    <xdr:to>
      <xdr:col>102</xdr:col>
      <xdr:colOff>165100</xdr:colOff>
      <xdr:row>42</xdr:row>
      <xdr:rowOff>67324</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7162780" y="70104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16356</xdr:rowOff>
    </xdr:from>
    <xdr:to>
      <xdr:col>107</xdr:col>
      <xdr:colOff>50800</xdr:colOff>
      <xdr:row>42</xdr:row>
      <xdr:rowOff>16524</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17213580" y="7057236"/>
          <a:ext cx="7747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137323</xdr:rowOff>
    </xdr:from>
    <xdr:to>
      <xdr:col>98</xdr:col>
      <xdr:colOff>38100</xdr:colOff>
      <xdr:row>42</xdr:row>
      <xdr:rowOff>67473</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6388080" y="70105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16524</xdr:rowOff>
    </xdr:from>
    <xdr:to>
      <xdr:col>102</xdr:col>
      <xdr:colOff>114300</xdr:colOff>
      <xdr:row>42</xdr:row>
      <xdr:rowOff>16673</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6431260" y="7057404"/>
          <a:ext cx="782320" cy="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8528811" y="646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7766811" y="649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6969251" y="646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6194551" y="646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58085</xdr:rowOff>
    </xdr:from>
    <xdr:ext cx="469744" cy="259045"/>
    <xdr:sp macro="" textlink="">
      <xdr:nvSpPr>
        <xdr:cNvPr id="602" name="n_1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8561128" y="709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58283</xdr:rowOff>
    </xdr:from>
    <xdr:ext cx="469744" cy="259045"/>
    <xdr:sp macro="" textlink="">
      <xdr:nvSpPr>
        <xdr:cNvPr id="603" name="n_2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7776268" y="709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58451</xdr:rowOff>
    </xdr:from>
    <xdr:ext cx="469744" cy="259045"/>
    <xdr:sp macro="" textlink="">
      <xdr:nvSpPr>
        <xdr:cNvPr id="604" name="n_3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7001568" y="709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58600</xdr:rowOff>
    </xdr:from>
    <xdr:ext cx="469744" cy="259045"/>
    <xdr:sp macro="" textlink="">
      <xdr:nvSpPr>
        <xdr:cNvPr id="605" name="n_4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16226868" y="7099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00000000-0008-0000-0F00-000076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flipV="1">
          <a:off x="14375764" y="9331234"/>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00000000-0008-0000-0F00-000078020000}"/>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00000000-0008-0000-0F00-00007A020000}"/>
            </a:ext>
          </a:extLst>
        </xdr:cNvPr>
        <xdr:cNvSpPr txBox="1"/>
      </xdr:nvSpPr>
      <xdr:spPr>
        <a:xfrm>
          <a:off x="14414500" y="91102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4287500" y="933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00000000-0008-0000-0F00-00007C020000}"/>
            </a:ext>
          </a:extLst>
        </xdr:cNvPr>
        <xdr:cNvSpPr txBox="1"/>
      </xdr:nvSpPr>
      <xdr:spPr>
        <a:xfrm>
          <a:off x="14414500" y="99412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4325600" y="1008597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357884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280414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2029440" y="100598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1231880" y="100391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105954</xdr:rowOff>
    </xdr:from>
    <xdr:to>
      <xdr:col>85</xdr:col>
      <xdr:colOff>177800</xdr:colOff>
      <xdr:row>62</xdr:row>
      <xdr:rowOff>36104</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4325600" y="1033199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84381</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00000000-0008-0000-0F00-000088020000}"/>
            </a:ext>
          </a:extLst>
        </xdr:cNvPr>
        <xdr:cNvSpPr txBox="1"/>
      </xdr:nvSpPr>
      <xdr:spPr>
        <a:xfrm>
          <a:off x="14414500" y="10310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76563</xdr:rowOff>
    </xdr:from>
    <xdr:to>
      <xdr:col>81</xdr:col>
      <xdr:colOff>101600</xdr:colOff>
      <xdr:row>62</xdr:row>
      <xdr:rowOff>6713</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3578840" y="103026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127363</xdr:rowOff>
    </xdr:from>
    <xdr:to>
      <xdr:col>85</xdr:col>
      <xdr:colOff>127000</xdr:colOff>
      <xdr:row>61</xdr:row>
      <xdr:rowOff>156754</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3629640" y="10353403"/>
          <a:ext cx="74676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48804</xdr:rowOff>
    </xdr:from>
    <xdr:to>
      <xdr:col>76</xdr:col>
      <xdr:colOff>165100</xdr:colOff>
      <xdr:row>61</xdr:row>
      <xdr:rowOff>150404</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2804140" y="1027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99604</xdr:rowOff>
    </xdr:from>
    <xdr:to>
      <xdr:col>81</xdr:col>
      <xdr:colOff>50800</xdr:colOff>
      <xdr:row>61</xdr:row>
      <xdr:rowOff>127363</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2854940" y="10325644"/>
          <a:ext cx="7747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19413</xdr:rowOff>
    </xdr:from>
    <xdr:to>
      <xdr:col>72</xdr:col>
      <xdr:colOff>38100</xdr:colOff>
      <xdr:row>61</xdr:row>
      <xdr:rowOff>121013</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2029440" y="102454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70213</xdr:rowOff>
    </xdr:from>
    <xdr:to>
      <xdr:col>76</xdr:col>
      <xdr:colOff>114300</xdr:colOff>
      <xdr:row>61</xdr:row>
      <xdr:rowOff>99604</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072620" y="10296253"/>
          <a:ext cx="7823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97790</xdr:rowOff>
    </xdr:from>
    <xdr:to>
      <xdr:col>67</xdr:col>
      <xdr:colOff>101600</xdr:colOff>
      <xdr:row>61</xdr:row>
      <xdr:rowOff>27940</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1231880" y="10156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148590</xdr:rowOff>
    </xdr:from>
    <xdr:to>
      <xdr:col>71</xdr:col>
      <xdr:colOff>177800</xdr:colOff>
      <xdr:row>61</xdr:row>
      <xdr:rowOff>70213</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1282680" y="10206990"/>
          <a:ext cx="789940" cy="8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3437244" y="986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2675244" y="9844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1900544" y="984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1102984" y="981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169290</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3437244" y="10395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141531</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2675244" y="1036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112140</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1900544" y="10338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19067</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1102984"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00000000-0008-0000-0F00-0000AC02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00000000-0008-0000-0F00-0000AE02000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0000000-0008-0000-0F00-0000B0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00000000-0008-0000-0F00-0000B1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00000000-0008-0000-0F00-0000B2020000}"/>
            </a:ext>
          </a:extLst>
        </xdr:cNvPr>
        <xdr:cNvCxnSpPr/>
      </xdr:nvCxnSpPr>
      <xdr:spPr>
        <a:xfrm flipV="1">
          <a:off x="19509104" y="9387840"/>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00000000-0008-0000-0F00-0000B3020000}"/>
            </a:ext>
          </a:extLst>
        </xdr:cNvPr>
        <xdr:cNvSpPr txBox="1"/>
      </xdr:nvSpPr>
      <xdr:spPr>
        <a:xfrm>
          <a:off x="19547840"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00000000-0008-0000-0F00-0000B4020000}"/>
            </a:ext>
          </a:extLst>
        </xdr:cNvPr>
        <xdr:cNvCxnSpPr/>
      </xdr:nvCxnSpPr>
      <xdr:spPr>
        <a:xfrm>
          <a:off x="19443700" y="10837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00000000-0008-0000-0F00-0000B5020000}"/>
            </a:ext>
          </a:extLst>
        </xdr:cNvPr>
        <xdr:cNvSpPr txBox="1"/>
      </xdr:nvSpPr>
      <xdr:spPr>
        <a:xfrm>
          <a:off x="19547840" y="917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944370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00000000-0008-0000-0F00-0000B7020000}"/>
            </a:ext>
          </a:extLst>
        </xdr:cNvPr>
        <xdr:cNvSpPr txBox="1"/>
      </xdr:nvSpPr>
      <xdr:spPr>
        <a:xfrm>
          <a:off x="19547840" y="10207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19458940" y="103521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18735040" y="103739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7937480" y="10373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00000000-0008-0000-0F00-0000BC020000}"/>
            </a:ext>
          </a:extLst>
        </xdr:cNvPr>
        <xdr:cNvSpPr/>
      </xdr:nvSpPr>
      <xdr:spPr>
        <a:xfrm>
          <a:off x="1638808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945894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22877</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00000000-0008-0000-0F00-0000C3020000}"/>
            </a:ext>
          </a:extLst>
        </xdr:cNvPr>
        <xdr:cNvSpPr txBox="1"/>
      </xdr:nvSpPr>
      <xdr:spPr>
        <a:xfrm>
          <a:off x="19547840" y="1058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44450</xdr:rowOff>
    </xdr:from>
    <xdr:to>
      <xdr:col>112</xdr:col>
      <xdr:colOff>38100</xdr:colOff>
      <xdr:row>63</xdr:row>
      <xdr:rowOff>146050</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18735040" y="10605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95250</xdr:rowOff>
    </xdr:from>
    <xdr:to>
      <xdr:col>116</xdr:col>
      <xdr:colOff>63500</xdr:colOff>
      <xdr:row>63</xdr:row>
      <xdr:rowOff>95250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8778220" y="106565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44450</xdr:rowOff>
    </xdr:from>
    <xdr:to>
      <xdr:col>107</xdr:col>
      <xdr:colOff>101600</xdr:colOff>
      <xdr:row>63</xdr:row>
      <xdr:rowOff>146050</xdr:rowOff>
    </xdr:to>
    <xdr:sp macro="" textlink="">
      <xdr:nvSpPr>
        <xdr:cNvPr id="710" name="楕円 709">
          <a:extLst>
            <a:ext uri="{FF2B5EF4-FFF2-40B4-BE49-F238E27FC236}">
              <a16:creationId xmlns:a16="http://schemas.microsoft.com/office/drawing/2014/main" id="{00000000-0008-0000-0F00-0000C6020000}"/>
            </a:ext>
          </a:extLst>
        </xdr:cNvPr>
        <xdr:cNvSpPr/>
      </xdr:nvSpPr>
      <xdr:spPr>
        <a:xfrm>
          <a:off x="1793748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95250</xdr:rowOff>
    </xdr:from>
    <xdr:to>
      <xdr:col>111</xdr:col>
      <xdr:colOff>177800</xdr:colOff>
      <xdr:row>63</xdr:row>
      <xdr:rowOff>95250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7988280" y="106565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44450</xdr:rowOff>
    </xdr:from>
    <xdr:to>
      <xdr:col>102</xdr:col>
      <xdr:colOff>165100</xdr:colOff>
      <xdr:row>63</xdr:row>
      <xdr:rowOff>146050</xdr:rowOff>
    </xdr:to>
    <xdr:sp macro="" textlink="">
      <xdr:nvSpPr>
        <xdr:cNvPr id="712" name="楕円 711">
          <a:extLst>
            <a:ext uri="{FF2B5EF4-FFF2-40B4-BE49-F238E27FC236}">
              <a16:creationId xmlns:a16="http://schemas.microsoft.com/office/drawing/2014/main" id="{00000000-0008-0000-0F00-0000C8020000}"/>
            </a:ext>
          </a:extLst>
        </xdr:cNvPr>
        <xdr:cNvSpPr/>
      </xdr:nvSpPr>
      <xdr:spPr>
        <a:xfrm>
          <a:off x="1716278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95250</xdr:rowOff>
    </xdr:from>
    <xdr:to>
      <xdr:col>107</xdr:col>
      <xdr:colOff>50800</xdr:colOff>
      <xdr:row>63</xdr:row>
      <xdr:rowOff>95250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7213580" y="106565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44450</xdr:rowOff>
    </xdr:from>
    <xdr:to>
      <xdr:col>98</xdr:col>
      <xdr:colOff>38100</xdr:colOff>
      <xdr:row>63</xdr:row>
      <xdr:rowOff>146050</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16388080" y="10605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95250</xdr:rowOff>
    </xdr:from>
    <xdr:to>
      <xdr:col>102</xdr:col>
      <xdr:colOff>114300</xdr:colOff>
      <xdr:row>63</xdr:row>
      <xdr:rowOff>95250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6431260" y="1065657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1856112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17776267" y="1015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8" name="n_3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170015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19" name="n_4aveValue【保健センター・保健所】&#10;一人当たり面積">
          <a:extLst>
            <a:ext uri="{FF2B5EF4-FFF2-40B4-BE49-F238E27FC236}">
              <a16:creationId xmlns:a16="http://schemas.microsoft.com/office/drawing/2014/main" id="{00000000-0008-0000-0F00-0000CF020000}"/>
            </a:ext>
          </a:extLst>
        </xdr:cNvPr>
        <xdr:cNvSpPr txBox="1"/>
      </xdr:nvSpPr>
      <xdr:spPr>
        <a:xfrm>
          <a:off x="1622686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137177</xdr:rowOff>
    </xdr:from>
    <xdr:ext cx="469744" cy="259045"/>
    <xdr:sp macro="" textlink="">
      <xdr:nvSpPr>
        <xdr:cNvPr id="720" name="n_1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185611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137177</xdr:rowOff>
    </xdr:from>
    <xdr:ext cx="469744" cy="259045"/>
    <xdr:sp macro="" textlink="">
      <xdr:nvSpPr>
        <xdr:cNvPr id="721" name="n_2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1777626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137177</xdr:rowOff>
    </xdr:from>
    <xdr:ext cx="469744" cy="259045"/>
    <xdr:sp macro="" textlink="">
      <xdr:nvSpPr>
        <xdr:cNvPr id="722" name="n_3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700156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137177</xdr:rowOff>
    </xdr:from>
    <xdr:ext cx="469744" cy="259045"/>
    <xdr:sp macro="" textlink="">
      <xdr:nvSpPr>
        <xdr:cNvPr id="723" name="n_4mainValue【保健センター・保健所】&#10;一人当たり面積">
          <a:extLst>
            <a:ext uri="{FF2B5EF4-FFF2-40B4-BE49-F238E27FC236}">
              <a16:creationId xmlns:a16="http://schemas.microsoft.com/office/drawing/2014/main" id="{00000000-0008-0000-0F00-0000D3020000}"/>
            </a:ext>
          </a:extLst>
        </xdr:cNvPr>
        <xdr:cNvSpPr txBox="1"/>
      </xdr:nvSpPr>
      <xdr:spPr>
        <a:xfrm>
          <a:off x="1622686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F00-0000DB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00000000-0008-0000-0F00-0000EB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flipV="1">
          <a:off x="14375764" y="13134975"/>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00000000-0008-0000-0F00-0000ED020000}"/>
            </a:ext>
          </a:extLst>
        </xdr:cNvPr>
        <xdr:cNvSpPr txBox="1"/>
      </xdr:nvSpPr>
      <xdr:spPr>
        <a:xfrm>
          <a:off x="14414500" y="1450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4287500" y="1450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00000000-0008-0000-0F00-0000EF020000}"/>
            </a:ext>
          </a:extLst>
        </xdr:cNvPr>
        <xdr:cNvSpPr txBox="1"/>
      </xdr:nvSpPr>
      <xdr:spPr>
        <a:xfrm>
          <a:off x="14414500" y="12914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4287500" y="13134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51452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00000000-0008-0000-0F00-0000F1020000}"/>
            </a:ext>
          </a:extLst>
        </xdr:cNvPr>
        <xdr:cNvSpPr txBox="1"/>
      </xdr:nvSpPr>
      <xdr:spPr>
        <a:xfrm>
          <a:off x="14414500" y="13797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4325600" y="138195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357884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2804140" y="1376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00000000-0008-0000-0F00-0000F5020000}"/>
            </a:ext>
          </a:extLst>
        </xdr:cNvPr>
        <xdr:cNvSpPr/>
      </xdr:nvSpPr>
      <xdr:spPr>
        <a:xfrm>
          <a:off x="12029440" y="13750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00000000-0008-0000-0F00-0000F6020000}"/>
            </a:ext>
          </a:extLst>
        </xdr:cNvPr>
        <xdr:cNvSpPr/>
      </xdr:nvSpPr>
      <xdr:spPr>
        <a:xfrm>
          <a:off x="1123188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168275</xdr:rowOff>
    </xdr:from>
    <xdr:to>
      <xdr:col>85</xdr:col>
      <xdr:colOff>177800</xdr:colOff>
      <xdr:row>81</xdr:row>
      <xdr:rowOff>98425</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4325600" y="1357947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19702</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00000000-0008-0000-0F00-0000FD020000}"/>
            </a:ext>
          </a:extLst>
        </xdr:cNvPr>
        <xdr:cNvSpPr txBox="1"/>
      </xdr:nvSpPr>
      <xdr:spPr>
        <a:xfrm>
          <a:off x="14414500" y="1343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132080</xdr:rowOff>
    </xdr:from>
    <xdr:to>
      <xdr:col>81</xdr:col>
      <xdr:colOff>101600</xdr:colOff>
      <xdr:row>81</xdr:row>
      <xdr:rowOff>62230</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3578840" y="13543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11430</xdr:rowOff>
    </xdr:from>
    <xdr:to>
      <xdr:col>85</xdr:col>
      <xdr:colOff>127000</xdr:colOff>
      <xdr:row>81</xdr:row>
      <xdr:rowOff>47625</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3629640" y="13590270"/>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103505</xdr:rowOff>
    </xdr:from>
    <xdr:to>
      <xdr:col>76</xdr:col>
      <xdr:colOff>165100</xdr:colOff>
      <xdr:row>81</xdr:row>
      <xdr:rowOff>33655</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2804140" y="13514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154305</xdr:rowOff>
    </xdr:from>
    <xdr:to>
      <xdr:col>81</xdr:col>
      <xdr:colOff>50800</xdr:colOff>
      <xdr:row>81</xdr:row>
      <xdr:rowOff>11430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a:off x="12854940" y="13565505"/>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74930</xdr:rowOff>
    </xdr:from>
    <xdr:to>
      <xdr:col>72</xdr:col>
      <xdr:colOff>38100</xdr:colOff>
      <xdr:row>81</xdr:row>
      <xdr:rowOff>5080</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2029440" y="13486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125730</xdr:rowOff>
    </xdr:from>
    <xdr:to>
      <xdr:col>76</xdr:col>
      <xdr:colOff>114300</xdr:colOff>
      <xdr:row>80</xdr:row>
      <xdr:rowOff>154305</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2072620" y="1353693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38736</xdr:rowOff>
    </xdr:from>
    <xdr:to>
      <xdr:col>67</xdr:col>
      <xdr:colOff>101600</xdr:colOff>
      <xdr:row>80</xdr:row>
      <xdr:rowOff>140336</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1231880" y="1344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89536</xdr:rowOff>
    </xdr:from>
    <xdr:to>
      <xdr:col>71</xdr:col>
      <xdr:colOff>177800</xdr:colOff>
      <xdr:row>80</xdr:row>
      <xdr:rowOff>125730</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1282680" y="13500736"/>
          <a:ext cx="78994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774" name="n_1aveValue【消防施設】&#10;有形固定資産減価償却率">
          <a:extLst>
            <a:ext uri="{FF2B5EF4-FFF2-40B4-BE49-F238E27FC236}">
              <a16:creationId xmlns:a16="http://schemas.microsoft.com/office/drawing/2014/main" id="{00000000-0008-0000-0F00-000006030000}"/>
            </a:ext>
          </a:extLst>
        </xdr:cNvPr>
        <xdr:cNvSpPr txBox="1"/>
      </xdr:nvSpPr>
      <xdr:spPr>
        <a:xfrm>
          <a:off x="13437244" y="1389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775" name="n_2aveValue【消防施設】&#10;有形固定資産減価償却率">
          <a:extLst>
            <a:ext uri="{FF2B5EF4-FFF2-40B4-BE49-F238E27FC236}">
              <a16:creationId xmlns:a16="http://schemas.microsoft.com/office/drawing/2014/main" id="{00000000-0008-0000-0F00-000007030000}"/>
            </a:ext>
          </a:extLst>
        </xdr:cNvPr>
        <xdr:cNvSpPr txBox="1"/>
      </xdr:nvSpPr>
      <xdr:spPr>
        <a:xfrm>
          <a:off x="12675244" y="1385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97172</xdr:rowOff>
    </xdr:from>
    <xdr:ext cx="405111" cy="259045"/>
    <xdr:sp macro="" textlink="">
      <xdr:nvSpPr>
        <xdr:cNvPr id="776" name="n_3aveValue【消防施設】&#10;有形固定資産減価償却率">
          <a:extLst>
            <a:ext uri="{FF2B5EF4-FFF2-40B4-BE49-F238E27FC236}">
              <a16:creationId xmlns:a16="http://schemas.microsoft.com/office/drawing/2014/main" id="{00000000-0008-0000-0F00-000008030000}"/>
            </a:ext>
          </a:extLst>
        </xdr:cNvPr>
        <xdr:cNvSpPr txBox="1"/>
      </xdr:nvSpPr>
      <xdr:spPr>
        <a:xfrm>
          <a:off x="11900544" y="1384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81932</xdr:rowOff>
    </xdr:from>
    <xdr:ext cx="405111" cy="259045"/>
    <xdr:sp macro="" textlink="">
      <xdr:nvSpPr>
        <xdr:cNvPr id="777" name="n_4aveValue【消防施設】&#10;有形固定資産減価償却率">
          <a:extLst>
            <a:ext uri="{FF2B5EF4-FFF2-40B4-BE49-F238E27FC236}">
              <a16:creationId xmlns:a16="http://schemas.microsoft.com/office/drawing/2014/main" id="{00000000-0008-0000-0F00-000009030000}"/>
            </a:ext>
          </a:extLst>
        </xdr:cNvPr>
        <xdr:cNvSpPr txBox="1"/>
      </xdr:nvSpPr>
      <xdr:spPr>
        <a:xfrm>
          <a:off x="1110298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78757</xdr:rowOff>
    </xdr:from>
    <xdr:ext cx="405111" cy="259045"/>
    <xdr:sp macro="" textlink="">
      <xdr:nvSpPr>
        <xdr:cNvPr id="778" name="n_1mainValue【消防施設】&#10;有形固定資産減価償却率">
          <a:extLst>
            <a:ext uri="{FF2B5EF4-FFF2-40B4-BE49-F238E27FC236}">
              <a16:creationId xmlns:a16="http://schemas.microsoft.com/office/drawing/2014/main" id="{00000000-0008-0000-0F00-00000A030000}"/>
            </a:ext>
          </a:extLst>
        </xdr:cNvPr>
        <xdr:cNvSpPr txBox="1"/>
      </xdr:nvSpPr>
      <xdr:spPr>
        <a:xfrm>
          <a:off x="13437244" y="1332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50182</xdr:rowOff>
    </xdr:from>
    <xdr:ext cx="405111" cy="259045"/>
    <xdr:sp macro="" textlink="">
      <xdr:nvSpPr>
        <xdr:cNvPr id="779" name="n_2mainValue【消防施設】&#10;有形固定資産減価償却率">
          <a:extLst>
            <a:ext uri="{FF2B5EF4-FFF2-40B4-BE49-F238E27FC236}">
              <a16:creationId xmlns:a16="http://schemas.microsoft.com/office/drawing/2014/main" id="{00000000-0008-0000-0F00-00000B030000}"/>
            </a:ext>
          </a:extLst>
        </xdr:cNvPr>
        <xdr:cNvSpPr txBox="1"/>
      </xdr:nvSpPr>
      <xdr:spPr>
        <a:xfrm>
          <a:off x="12675244" y="1329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21607</xdr:rowOff>
    </xdr:from>
    <xdr:ext cx="405111" cy="259045"/>
    <xdr:sp macro="" textlink="">
      <xdr:nvSpPr>
        <xdr:cNvPr id="780" name="n_3mainValue【消防施設】&#10;有形固定資産減価償却率">
          <a:extLst>
            <a:ext uri="{FF2B5EF4-FFF2-40B4-BE49-F238E27FC236}">
              <a16:creationId xmlns:a16="http://schemas.microsoft.com/office/drawing/2014/main" id="{00000000-0008-0000-0F00-00000C030000}"/>
            </a:ext>
          </a:extLst>
        </xdr:cNvPr>
        <xdr:cNvSpPr txBox="1"/>
      </xdr:nvSpPr>
      <xdr:spPr>
        <a:xfrm>
          <a:off x="11900544" y="1326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156863</xdr:rowOff>
    </xdr:from>
    <xdr:ext cx="405111" cy="259045"/>
    <xdr:sp macro="" textlink="">
      <xdr:nvSpPr>
        <xdr:cNvPr id="781" name="n_4mainValue【消防施設】&#10;有形固定資産減価償却率">
          <a:extLst>
            <a:ext uri="{FF2B5EF4-FFF2-40B4-BE49-F238E27FC236}">
              <a16:creationId xmlns:a16="http://schemas.microsoft.com/office/drawing/2014/main" id="{00000000-0008-0000-0F00-00000D030000}"/>
            </a:ext>
          </a:extLst>
        </xdr:cNvPr>
        <xdr:cNvSpPr txBox="1"/>
      </xdr:nvSpPr>
      <xdr:spPr>
        <a:xfrm>
          <a:off x="11102984" y="1323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0000000-0008-0000-0F00-00001403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00000000-0008-0000-0F00-000015030000}"/>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1" name="直線コネクタ 810">
          <a:extLst>
            <a:ext uri="{FF2B5EF4-FFF2-40B4-BE49-F238E27FC236}">
              <a16:creationId xmlns:a16="http://schemas.microsoft.com/office/drawing/2014/main" id="{00000000-0008-0000-0F00-00002B03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3" name="直線コネクタ 812">
          <a:extLst>
            <a:ext uri="{FF2B5EF4-FFF2-40B4-BE49-F238E27FC236}">
              <a16:creationId xmlns:a16="http://schemas.microsoft.com/office/drawing/2014/main" id="{00000000-0008-0000-0F00-00002D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庁舎】&#10;有形固定資産減価償却率グラフ枠">
          <a:extLst>
            <a:ext uri="{FF2B5EF4-FFF2-40B4-BE49-F238E27FC236}">
              <a16:creationId xmlns:a16="http://schemas.microsoft.com/office/drawing/2014/main" id="{00000000-0008-0000-0F00-00002E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15" name="直線コネクタ 814">
          <a:extLst>
            <a:ext uri="{FF2B5EF4-FFF2-40B4-BE49-F238E27FC236}">
              <a16:creationId xmlns:a16="http://schemas.microsoft.com/office/drawing/2014/main" id="{00000000-0008-0000-0F00-00002F030000}"/>
            </a:ext>
          </a:extLst>
        </xdr:cNvPr>
        <xdr:cNvCxnSpPr/>
      </xdr:nvCxnSpPr>
      <xdr:spPr>
        <a:xfrm flipV="1">
          <a:off x="14375764" y="16900616"/>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16" name="【庁舎】&#10;有形固定資産減価償却率最小値テキスト">
          <a:extLst>
            <a:ext uri="{FF2B5EF4-FFF2-40B4-BE49-F238E27FC236}">
              <a16:creationId xmlns:a16="http://schemas.microsoft.com/office/drawing/2014/main" id="{00000000-0008-0000-0F00-000030030000}"/>
            </a:ext>
          </a:extLst>
        </xdr:cNvPr>
        <xdr:cNvSpPr txBox="1"/>
      </xdr:nvSpPr>
      <xdr:spPr>
        <a:xfrm>
          <a:off x="14414500" y="1831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14287500" y="18306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18" name="【庁舎】&#10;有形固定資産減価償却率最大値テキスト">
          <a:extLst>
            <a:ext uri="{FF2B5EF4-FFF2-40B4-BE49-F238E27FC236}">
              <a16:creationId xmlns:a16="http://schemas.microsoft.com/office/drawing/2014/main" id="{00000000-0008-0000-0F00-000032030000}"/>
            </a:ext>
          </a:extLst>
        </xdr:cNvPr>
        <xdr:cNvSpPr txBox="1"/>
      </xdr:nvSpPr>
      <xdr:spPr>
        <a:xfrm>
          <a:off x="1441450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1428750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820" name="【庁舎】&#10;有形固定資産減価償却率平均値テキスト">
          <a:extLst>
            <a:ext uri="{FF2B5EF4-FFF2-40B4-BE49-F238E27FC236}">
              <a16:creationId xmlns:a16="http://schemas.microsoft.com/office/drawing/2014/main" id="{00000000-0008-0000-0F00-000034030000}"/>
            </a:ext>
          </a:extLst>
        </xdr:cNvPr>
        <xdr:cNvSpPr txBox="1"/>
      </xdr:nvSpPr>
      <xdr:spPr>
        <a:xfrm>
          <a:off x="14414500" y="17430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14325600" y="174485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13578840" y="1745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23" name="フローチャート: 判断 822">
          <a:extLst>
            <a:ext uri="{FF2B5EF4-FFF2-40B4-BE49-F238E27FC236}">
              <a16:creationId xmlns:a16="http://schemas.microsoft.com/office/drawing/2014/main" id="{00000000-0008-0000-0F00-000037030000}"/>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24" name="フローチャート: 判断 823">
          <a:extLst>
            <a:ext uri="{FF2B5EF4-FFF2-40B4-BE49-F238E27FC236}">
              <a16:creationId xmlns:a16="http://schemas.microsoft.com/office/drawing/2014/main" id="{00000000-0008-0000-0F00-000038030000}"/>
            </a:ext>
          </a:extLst>
        </xdr:cNvPr>
        <xdr:cNvSpPr/>
      </xdr:nvSpPr>
      <xdr:spPr>
        <a:xfrm>
          <a:off x="12029440" y="17473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25" name="フローチャート: 判断 824">
          <a:extLst>
            <a:ext uri="{FF2B5EF4-FFF2-40B4-BE49-F238E27FC236}">
              <a16:creationId xmlns:a16="http://schemas.microsoft.com/office/drawing/2014/main" id="{00000000-0008-0000-0F00-000039030000}"/>
            </a:ext>
          </a:extLst>
        </xdr:cNvPr>
        <xdr:cNvSpPr/>
      </xdr:nvSpPr>
      <xdr:spPr>
        <a:xfrm>
          <a:off x="1123188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00000000-0008-0000-0F00-00003C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00000000-0008-0000-0F00-00003D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00000000-0008-0000-0F00-00003E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98879</xdr:rowOff>
    </xdr:from>
    <xdr:to>
      <xdr:col>85</xdr:col>
      <xdr:colOff>177800</xdr:colOff>
      <xdr:row>102</xdr:row>
      <xdr:rowOff>29029</xdr:rowOff>
    </xdr:to>
    <xdr:sp macro="" textlink="">
      <xdr:nvSpPr>
        <xdr:cNvPr id="831" name="楕円 830">
          <a:extLst>
            <a:ext uri="{FF2B5EF4-FFF2-40B4-BE49-F238E27FC236}">
              <a16:creationId xmlns:a16="http://schemas.microsoft.com/office/drawing/2014/main" id="{00000000-0008-0000-0F00-00003F030000}"/>
            </a:ext>
          </a:extLst>
        </xdr:cNvPr>
        <xdr:cNvSpPr/>
      </xdr:nvSpPr>
      <xdr:spPr>
        <a:xfrm>
          <a:off x="14325600" y="1703051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121756</xdr:rowOff>
    </xdr:from>
    <xdr:ext cx="405111" cy="259045"/>
    <xdr:sp macro="" textlink="">
      <xdr:nvSpPr>
        <xdr:cNvPr id="832" name="【庁舎】&#10;有形固定資産減価償却率該当値テキスト">
          <a:extLst>
            <a:ext uri="{FF2B5EF4-FFF2-40B4-BE49-F238E27FC236}">
              <a16:creationId xmlns:a16="http://schemas.microsoft.com/office/drawing/2014/main" id="{00000000-0008-0000-0F00-000040030000}"/>
            </a:ext>
          </a:extLst>
        </xdr:cNvPr>
        <xdr:cNvSpPr txBox="1"/>
      </xdr:nvSpPr>
      <xdr:spPr>
        <a:xfrm>
          <a:off x="14414500" y="16885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64588</xdr:rowOff>
    </xdr:from>
    <xdr:to>
      <xdr:col>81</xdr:col>
      <xdr:colOff>101600</xdr:colOff>
      <xdr:row>101</xdr:row>
      <xdr:rowOff>166188</xdr:rowOff>
    </xdr:to>
    <xdr:sp macro="" textlink="">
      <xdr:nvSpPr>
        <xdr:cNvPr id="833" name="楕円 832">
          <a:extLst>
            <a:ext uri="{FF2B5EF4-FFF2-40B4-BE49-F238E27FC236}">
              <a16:creationId xmlns:a16="http://schemas.microsoft.com/office/drawing/2014/main" id="{00000000-0008-0000-0F00-000041030000}"/>
            </a:ext>
          </a:extLst>
        </xdr:cNvPr>
        <xdr:cNvSpPr/>
      </xdr:nvSpPr>
      <xdr:spPr>
        <a:xfrm>
          <a:off x="13578840" y="1699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115388</xdr:rowOff>
    </xdr:from>
    <xdr:to>
      <xdr:col>85</xdr:col>
      <xdr:colOff>127000</xdr:colOff>
      <xdr:row>101</xdr:row>
      <xdr:rowOff>149679</xdr:rowOff>
    </xdr:to>
    <xdr:cxnSp macro="">
      <xdr:nvCxnSpPr>
        <xdr:cNvPr id="834" name="直線コネクタ 833">
          <a:extLst>
            <a:ext uri="{FF2B5EF4-FFF2-40B4-BE49-F238E27FC236}">
              <a16:creationId xmlns:a16="http://schemas.microsoft.com/office/drawing/2014/main" id="{00000000-0008-0000-0F00-000042030000}"/>
            </a:ext>
          </a:extLst>
        </xdr:cNvPr>
        <xdr:cNvCxnSpPr/>
      </xdr:nvCxnSpPr>
      <xdr:spPr>
        <a:xfrm>
          <a:off x="13629640" y="17047028"/>
          <a:ext cx="7467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30299</xdr:rowOff>
    </xdr:from>
    <xdr:to>
      <xdr:col>76</xdr:col>
      <xdr:colOff>165100</xdr:colOff>
      <xdr:row>101</xdr:row>
      <xdr:rowOff>131899</xdr:rowOff>
    </xdr:to>
    <xdr:sp macro="" textlink="">
      <xdr:nvSpPr>
        <xdr:cNvPr id="835" name="楕円 834">
          <a:extLst>
            <a:ext uri="{FF2B5EF4-FFF2-40B4-BE49-F238E27FC236}">
              <a16:creationId xmlns:a16="http://schemas.microsoft.com/office/drawing/2014/main" id="{00000000-0008-0000-0F00-000043030000}"/>
            </a:ext>
          </a:extLst>
        </xdr:cNvPr>
        <xdr:cNvSpPr/>
      </xdr:nvSpPr>
      <xdr:spPr>
        <a:xfrm>
          <a:off x="12804140" y="169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81099</xdr:rowOff>
    </xdr:from>
    <xdr:to>
      <xdr:col>81</xdr:col>
      <xdr:colOff>50800</xdr:colOff>
      <xdr:row>101</xdr:row>
      <xdr:rowOff>115388</xdr:rowOff>
    </xdr:to>
    <xdr:cxnSp macro="">
      <xdr:nvCxnSpPr>
        <xdr:cNvPr id="836" name="直線コネクタ 835">
          <a:extLst>
            <a:ext uri="{FF2B5EF4-FFF2-40B4-BE49-F238E27FC236}">
              <a16:creationId xmlns:a16="http://schemas.microsoft.com/office/drawing/2014/main" id="{00000000-0008-0000-0F00-000044030000}"/>
            </a:ext>
          </a:extLst>
        </xdr:cNvPr>
        <xdr:cNvCxnSpPr/>
      </xdr:nvCxnSpPr>
      <xdr:spPr>
        <a:xfrm>
          <a:off x="12854940" y="17012739"/>
          <a:ext cx="7747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167458</xdr:rowOff>
    </xdr:from>
    <xdr:to>
      <xdr:col>72</xdr:col>
      <xdr:colOff>38100</xdr:colOff>
      <xdr:row>101</xdr:row>
      <xdr:rowOff>97608</xdr:rowOff>
    </xdr:to>
    <xdr:sp macro="" textlink="">
      <xdr:nvSpPr>
        <xdr:cNvPr id="837" name="楕円 836">
          <a:extLst>
            <a:ext uri="{FF2B5EF4-FFF2-40B4-BE49-F238E27FC236}">
              <a16:creationId xmlns:a16="http://schemas.microsoft.com/office/drawing/2014/main" id="{00000000-0008-0000-0F00-000045030000}"/>
            </a:ext>
          </a:extLst>
        </xdr:cNvPr>
        <xdr:cNvSpPr/>
      </xdr:nvSpPr>
      <xdr:spPr>
        <a:xfrm>
          <a:off x="12029440" y="169314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46808</xdr:rowOff>
    </xdr:from>
    <xdr:to>
      <xdr:col>76</xdr:col>
      <xdr:colOff>114300</xdr:colOff>
      <xdr:row>101</xdr:row>
      <xdr:rowOff>81099</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a:off x="12072620" y="16978448"/>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133169</xdr:rowOff>
    </xdr:from>
    <xdr:to>
      <xdr:col>67</xdr:col>
      <xdr:colOff>101600</xdr:colOff>
      <xdr:row>101</xdr:row>
      <xdr:rowOff>63319</xdr:rowOff>
    </xdr:to>
    <xdr:sp macro="" textlink="">
      <xdr:nvSpPr>
        <xdr:cNvPr id="839" name="楕円 838">
          <a:extLst>
            <a:ext uri="{FF2B5EF4-FFF2-40B4-BE49-F238E27FC236}">
              <a16:creationId xmlns:a16="http://schemas.microsoft.com/office/drawing/2014/main" id="{00000000-0008-0000-0F00-000047030000}"/>
            </a:ext>
          </a:extLst>
        </xdr:cNvPr>
        <xdr:cNvSpPr/>
      </xdr:nvSpPr>
      <xdr:spPr>
        <a:xfrm>
          <a:off x="11231880" y="168971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12519</xdr:rowOff>
    </xdr:from>
    <xdr:to>
      <xdr:col>71</xdr:col>
      <xdr:colOff>177800</xdr:colOff>
      <xdr:row>101</xdr:row>
      <xdr:rowOff>46808</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1282680" y="16944159"/>
          <a:ext cx="78994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841" name="n_1aveValue【庁舎】&#10;有形固定資産減価償却率">
          <a:extLst>
            <a:ext uri="{FF2B5EF4-FFF2-40B4-BE49-F238E27FC236}">
              <a16:creationId xmlns:a16="http://schemas.microsoft.com/office/drawing/2014/main" id="{00000000-0008-0000-0F00-000049030000}"/>
            </a:ext>
          </a:extLst>
        </xdr:cNvPr>
        <xdr:cNvSpPr txBox="1"/>
      </xdr:nvSpPr>
      <xdr:spPr>
        <a:xfrm>
          <a:off x="13437244" y="1754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842" name="n_2aveValue【庁舎】&#10;有形固定資産減価償却率">
          <a:extLst>
            <a:ext uri="{FF2B5EF4-FFF2-40B4-BE49-F238E27FC236}">
              <a16:creationId xmlns:a16="http://schemas.microsoft.com/office/drawing/2014/main" id="{00000000-0008-0000-0F00-00004A030000}"/>
            </a:ext>
          </a:extLst>
        </xdr:cNvPr>
        <xdr:cNvSpPr txBox="1"/>
      </xdr:nvSpPr>
      <xdr:spPr>
        <a:xfrm>
          <a:off x="12675244" y="1754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843" name="n_3aveValue【庁舎】&#10;有形固定資産減価償却率">
          <a:extLst>
            <a:ext uri="{FF2B5EF4-FFF2-40B4-BE49-F238E27FC236}">
              <a16:creationId xmlns:a16="http://schemas.microsoft.com/office/drawing/2014/main" id="{00000000-0008-0000-0F00-00004B030000}"/>
            </a:ext>
          </a:extLst>
        </xdr:cNvPr>
        <xdr:cNvSpPr txBox="1"/>
      </xdr:nvSpPr>
      <xdr:spPr>
        <a:xfrm>
          <a:off x="11900544" y="17565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11991</xdr:rowOff>
    </xdr:from>
    <xdr:ext cx="405111" cy="259045"/>
    <xdr:sp macro="" textlink="">
      <xdr:nvSpPr>
        <xdr:cNvPr id="844" name="n_4aveValue【庁舎】&#10;有形固定資産減価償却率">
          <a:extLst>
            <a:ext uri="{FF2B5EF4-FFF2-40B4-BE49-F238E27FC236}">
              <a16:creationId xmlns:a16="http://schemas.microsoft.com/office/drawing/2014/main" id="{00000000-0008-0000-0F00-00004C030000}"/>
            </a:ext>
          </a:extLst>
        </xdr:cNvPr>
        <xdr:cNvSpPr txBox="1"/>
      </xdr:nvSpPr>
      <xdr:spPr>
        <a:xfrm>
          <a:off x="11102984" y="1761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11265</xdr:rowOff>
    </xdr:from>
    <xdr:ext cx="405111" cy="259045"/>
    <xdr:sp macro="" textlink="">
      <xdr:nvSpPr>
        <xdr:cNvPr id="845" name="n_1mainValue【庁舎】&#10;有形固定資産減価償却率">
          <a:extLst>
            <a:ext uri="{FF2B5EF4-FFF2-40B4-BE49-F238E27FC236}">
              <a16:creationId xmlns:a16="http://schemas.microsoft.com/office/drawing/2014/main" id="{00000000-0008-0000-0F00-00004D030000}"/>
            </a:ext>
          </a:extLst>
        </xdr:cNvPr>
        <xdr:cNvSpPr txBox="1"/>
      </xdr:nvSpPr>
      <xdr:spPr>
        <a:xfrm>
          <a:off x="13437244" y="1677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148426</xdr:rowOff>
    </xdr:from>
    <xdr:ext cx="405111" cy="259045"/>
    <xdr:sp macro="" textlink="">
      <xdr:nvSpPr>
        <xdr:cNvPr id="846" name="n_2mainValue【庁舎】&#10;有形固定資産減価償却率">
          <a:extLst>
            <a:ext uri="{FF2B5EF4-FFF2-40B4-BE49-F238E27FC236}">
              <a16:creationId xmlns:a16="http://schemas.microsoft.com/office/drawing/2014/main" id="{00000000-0008-0000-0F00-00004E030000}"/>
            </a:ext>
          </a:extLst>
        </xdr:cNvPr>
        <xdr:cNvSpPr txBox="1"/>
      </xdr:nvSpPr>
      <xdr:spPr>
        <a:xfrm>
          <a:off x="12675244" y="16744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114135</xdr:rowOff>
    </xdr:from>
    <xdr:ext cx="405111" cy="259045"/>
    <xdr:sp macro="" textlink="">
      <xdr:nvSpPr>
        <xdr:cNvPr id="847" name="n_3mainValue【庁舎】&#10;有形固定資産減価償却率">
          <a:extLst>
            <a:ext uri="{FF2B5EF4-FFF2-40B4-BE49-F238E27FC236}">
              <a16:creationId xmlns:a16="http://schemas.microsoft.com/office/drawing/2014/main" id="{00000000-0008-0000-0F00-00004F030000}"/>
            </a:ext>
          </a:extLst>
        </xdr:cNvPr>
        <xdr:cNvSpPr txBox="1"/>
      </xdr:nvSpPr>
      <xdr:spPr>
        <a:xfrm>
          <a:off x="11900544" y="1671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79846</xdr:rowOff>
    </xdr:from>
    <xdr:ext cx="405111" cy="259045"/>
    <xdr:sp macro="" textlink="">
      <xdr:nvSpPr>
        <xdr:cNvPr id="848" name="n_4mainValue【庁舎】&#10;有形固定資産減価償却率">
          <a:extLst>
            <a:ext uri="{FF2B5EF4-FFF2-40B4-BE49-F238E27FC236}">
              <a16:creationId xmlns:a16="http://schemas.microsoft.com/office/drawing/2014/main" id="{00000000-0008-0000-0F00-000050030000}"/>
            </a:ext>
          </a:extLst>
        </xdr:cNvPr>
        <xdr:cNvSpPr txBox="1"/>
      </xdr:nvSpPr>
      <xdr:spPr>
        <a:xfrm>
          <a:off x="11102984" y="16676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9" name="正方形/長方形 848">
          <a:extLst>
            <a:ext uri="{FF2B5EF4-FFF2-40B4-BE49-F238E27FC236}">
              <a16:creationId xmlns:a16="http://schemas.microsoft.com/office/drawing/2014/main" id="{00000000-0008-0000-0F00-000051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0" name="正方形/長方形 849">
          <a:extLst>
            <a:ext uri="{FF2B5EF4-FFF2-40B4-BE49-F238E27FC236}">
              <a16:creationId xmlns:a16="http://schemas.microsoft.com/office/drawing/2014/main" id="{00000000-0008-0000-0F00-000052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1" name="正方形/長方形 850">
          <a:extLst>
            <a:ext uri="{FF2B5EF4-FFF2-40B4-BE49-F238E27FC236}">
              <a16:creationId xmlns:a16="http://schemas.microsoft.com/office/drawing/2014/main" id="{00000000-0008-0000-0F00-000053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2" name="正方形/長方形 851">
          <a:extLst>
            <a:ext uri="{FF2B5EF4-FFF2-40B4-BE49-F238E27FC236}">
              <a16:creationId xmlns:a16="http://schemas.microsoft.com/office/drawing/2014/main" id="{00000000-0008-0000-0F00-000054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3" name="正方形/長方形 852">
          <a:extLst>
            <a:ext uri="{FF2B5EF4-FFF2-40B4-BE49-F238E27FC236}">
              <a16:creationId xmlns:a16="http://schemas.microsoft.com/office/drawing/2014/main" id="{00000000-0008-0000-0F00-000055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4" name="正方形/長方形 853">
          <a:extLst>
            <a:ext uri="{FF2B5EF4-FFF2-40B4-BE49-F238E27FC236}">
              <a16:creationId xmlns:a16="http://schemas.microsoft.com/office/drawing/2014/main" id="{00000000-0008-0000-0F00-000056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5" name="正方形/長方形 854">
          <a:extLst>
            <a:ext uri="{FF2B5EF4-FFF2-40B4-BE49-F238E27FC236}">
              <a16:creationId xmlns:a16="http://schemas.microsoft.com/office/drawing/2014/main" id="{00000000-0008-0000-0F00-000057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6" name="正方形/長方形 855">
          <a:extLst>
            <a:ext uri="{FF2B5EF4-FFF2-40B4-BE49-F238E27FC236}">
              <a16:creationId xmlns:a16="http://schemas.microsoft.com/office/drawing/2014/main" id="{00000000-0008-0000-0F00-000058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8" name="直線コネクタ 867">
          <a:extLst>
            <a:ext uri="{FF2B5EF4-FFF2-40B4-BE49-F238E27FC236}">
              <a16:creationId xmlns:a16="http://schemas.microsoft.com/office/drawing/2014/main" id="{00000000-0008-0000-0F00-00006403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0" name="直線コネクタ 869">
          <a:extLst>
            <a:ext uri="{FF2B5EF4-FFF2-40B4-BE49-F238E27FC236}">
              <a16:creationId xmlns:a16="http://schemas.microsoft.com/office/drawing/2014/main" id="{00000000-0008-0000-0F00-00006603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2" name="直線コネクタ 871">
          <a:extLst>
            <a:ext uri="{FF2B5EF4-FFF2-40B4-BE49-F238E27FC236}">
              <a16:creationId xmlns:a16="http://schemas.microsoft.com/office/drawing/2014/main" id="{00000000-0008-0000-0F00-000068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4" name="【庁舎】&#10;一人当たり面積グラフ枠">
          <a:extLst>
            <a:ext uri="{FF2B5EF4-FFF2-40B4-BE49-F238E27FC236}">
              <a16:creationId xmlns:a16="http://schemas.microsoft.com/office/drawing/2014/main" id="{00000000-0008-0000-0F00-00006A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flipV="1">
          <a:off x="19509104" y="16787949"/>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76" name="【庁舎】&#10;一人当たり面積最小値テキスト">
          <a:extLst>
            <a:ext uri="{FF2B5EF4-FFF2-40B4-BE49-F238E27FC236}">
              <a16:creationId xmlns:a16="http://schemas.microsoft.com/office/drawing/2014/main" id="{00000000-0008-0000-0F00-00006C030000}"/>
            </a:ext>
          </a:extLst>
        </xdr:cNvPr>
        <xdr:cNvSpPr txBox="1"/>
      </xdr:nvSpPr>
      <xdr:spPr>
        <a:xfrm>
          <a:off x="19547840" y="1830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a:off x="19443700" y="183048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78" name="【庁舎】&#10;一人当たり面積最大値テキスト">
          <a:extLst>
            <a:ext uri="{FF2B5EF4-FFF2-40B4-BE49-F238E27FC236}">
              <a16:creationId xmlns:a16="http://schemas.microsoft.com/office/drawing/2014/main" id="{00000000-0008-0000-0F00-00006E030000}"/>
            </a:ext>
          </a:extLst>
        </xdr:cNvPr>
        <xdr:cNvSpPr txBox="1"/>
      </xdr:nvSpPr>
      <xdr:spPr>
        <a:xfrm>
          <a:off x="19547840" y="1657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79" name="直線コネクタ 878">
          <a:extLst>
            <a:ext uri="{FF2B5EF4-FFF2-40B4-BE49-F238E27FC236}">
              <a16:creationId xmlns:a16="http://schemas.microsoft.com/office/drawing/2014/main" id="{00000000-0008-0000-0F00-00006F030000}"/>
            </a:ext>
          </a:extLst>
        </xdr:cNvPr>
        <xdr:cNvCxnSpPr/>
      </xdr:nvCxnSpPr>
      <xdr:spPr>
        <a:xfrm>
          <a:off x="19443700" y="16787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880" name="【庁舎】&#10;一人当たり面積平均値テキスト">
          <a:extLst>
            <a:ext uri="{FF2B5EF4-FFF2-40B4-BE49-F238E27FC236}">
              <a16:creationId xmlns:a16="http://schemas.microsoft.com/office/drawing/2014/main" id="{00000000-0008-0000-0F00-000070030000}"/>
            </a:ext>
          </a:extLst>
        </xdr:cNvPr>
        <xdr:cNvSpPr txBox="1"/>
      </xdr:nvSpPr>
      <xdr:spPr>
        <a:xfrm>
          <a:off x="19547840" y="176668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81" name="フローチャート: 判断 880">
          <a:extLst>
            <a:ext uri="{FF2B5EF4-FFF2-40B4-BE49-F238E27FC236}">
              <a16:creationId xmlns:a16="http://schemas.microsoft.com/office/drawing/2014/main" id="{00000000-0008-0000-0F00-000071030000}"/>
            </a:ext>
          </a:extLst>
        </xdr:cNvPr>
        <xdr:cNvSpPr/>
      </xdr:nvSpPr>
      <xdr:spPr>
        <a:xfrm>
          <a:off x="19458940" y="1781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882" name="フローチャート: 判断 881">
          <a:extLst>
            <a:ext uri="{FF2B5EF4-FFF2-40B4-BE49-F238E27FC236}">
              <a16:creationId xmlns:a16="http://schemas.microsoft.com/office/drawing/2014/main" id="{00000000-0008-0000-0F00-000072030000}"/>
            </a:ext>
          </a:extLst>
        </xdr:cNvPr>
        <xdr:cNvSpPr/>
      </xdr:nvSpPr>
      <xdr:spPr>
        <a:xfrm>
          <a:off x="18735040" y="178442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883" name="フローチャート: 判断 882">
          <a:extLst>
            <a:ext uri="{FF2B5EF4-FFF2-40B4-BE49-F238E27FC236}">
              <a16:creationId xmlns:a16="http://schemas.microsoft.com/office/drawing/2014/main" id="{00000000-0008-0000-0F00-000073030000}"/>
            </a:ext>
          </a:extLst>
        </xdr:cNvPr>
        <xdr:cNvSpPr/>
      </xdr:nvSpPr>
      <xdr:spPr>
        <a:xfrm>
          <a:off x="17937480" y="17847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884" name="フローチャート: 判断 883">
          <a:extLst>
            <a:ext uri="{FF2B5EF4-FFF2-40B4-BE49-F238E27FC236}">
              <a16:creationId xmlns:a16="http://schemas.microsoft.com/office/drawing/2014/main" id="{00000000-0008-0000-0F00-000074030000}"/>
            </a:ext>
          </a:extLst>
        </xdr:cNvPr>
        <xdr:cNvSpPr/>
      </xdr:nvSpPr>
      <xdr:spPr>
        <a:xfrm>
          <a:off x="17162780" y="178899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885" name="フローチャート: 判断 884">
          <a:extLst>
            <a:ext uri="{FF2B5EF4-FFF2-40B4-BE49-F238E27FC236}">
              <a16:creationId xmlns:a16="http://schemas.microsoft.com/office/drawing/2014/main" id="{00000000-0008-0000-0F00-000075030000}"/>
            </a:ext>
          </a:extLst>
        </xdr:cNvPr>
        <xdr:cNvSpPr/>
      </xdr:nvSpPr>
      <xdr:spPr>
        <a:xfrm>
          <a:off x="16388080" y="178572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F00-000076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00000000-0008-0000-0F00-000077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00000000-0008-0000-0F00-000078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00000000-0008-0000-0F00-000079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00000000-0008-0000-0F00-00007A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95613</xdr:rowOff>
    </xdr:from>
    <xdr:to>
      <xdr:col>116</xdr:col>
      <xdr:colOff>114300</xdr:colOff>
      <xdr:row>108</xdr:row>
      <xdr:rowOff>25763</xdr:rowOff>
    </xdr:to>
    <xdr:sp macro="" textlink="">
      <xdr:nvSpPr>
        <xdr:cNvPr id="891" name="楕円 890">
          <a:extLst>
            <a:ext uri="{FF2B5EF4-FFF2-40B4-BE49-F238E27FC236}">
              <a16:creationId xmlns:a16="http://schemas.microsoft.com/office/drawing/2014/main" id="{00000000-0008-0000-0F00-00007B030000}"/>
            </a:ext>
          </a:extLst>
        </xdr:cNvPr>
        <xdr:cNvSpPr/>
      </xdr:nvSpPr>
      <xdr:spPr>
        <a:xfrm>
          <a:off x="19458940" y="180330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74040</xdr:rowOff>
    </xdr:from>
    <xdr:ext cx="469744" cy="259045"/>
    <xdr:sp macro="" textlink="">
      <xdr:nvSpPr>
        <xdr:cNvPr id="892" name="【庁舎】&#10;一人当たり面積該当値テキスト">
          <a:extLst>
            <a:ext uri="{FF2B5EF4-FFF2-40B4-BE49-F238E27FC236}">
              <a16:creationId xmlns:a16="http://schemas.microsoft.com/office/drawing/2014/main" id="{00000000-0008-0000-0F00-00007C030000}"/>
            </a:ext>
          </a:extLst>
        </xdr:cNvPr>
        <xdr:cNvSpPr txBox="1"/>
      </xdr:nvSpPr>
      <xdr:spPr>
        <a:xfrm>
          <a:off x="19547840" y="1801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102144</xdr:rowOff>
    </xdr:from>
    <xdr:to>
      <xdr:col>112</xdr:col>
      <xdr:colOff>38100</xdr:colOff>
      <xdr:row>108</xdr:row>
      <xdr:rowOff>32294</xdr:rowOff>
    </xdr:to>
    <xdr:sp macro="" textlink="">
      <xdr:nvSpPr>
        <xdr:cNvPr id="893" name="楕円 892">
          <a:extLst>
            <a:ext uri="{FF2B5EF4-FFF2-40B4-BE49-F238E27FC236}">
              <a16:creationId xmlns:a16="http://schemas.microsoft.com/office/drawing/2014/main" id="{00000000-0008-0000-0F00-00007D030000}"/>
            </a:ext>
          </a:extLst>
        </xdr:cNvPr>
        <xdr:cNvSpPr/>
      </xdr:nvSpPr>
      <xdr:spPr>
        <a:xfrm>
          <a:off x="18735040" y="180396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146413</xdr:rowOff>
    </xdr:from>
    <xdr:to>
      <xdr:col>116</xdr:col>
      <xdr:colOff>63500</xdr:colOff>
      <xdr:row>107</xdr:row>
      <xdr:rowOff>152944</xdr:rowOff>
    </xdr:to>
    <xdr:cxnSp macro="">
      <xdr:nvCxnSpPr>
        <xdr:cNvPr id="894" name="直線コネクタ 893">
          <a:extLst>
            <a:ext uri="{FF2B5EF4-FFF2-40B4-BE49-F238E27FC236}">
              <a16:creationId xmlns:a16="http://schemas.microsoft.com/office/drawing/2014/main" id="{00000000-0008-0000-0F00-00007E030000}"/>
            </a:ext>
          </a:extLst>
        </xdr:cNvPr>
        <xdr:cNvCxnSpPr/>
      </xdr:nvCxnSpPr>
      <xdr:spPr>
        <a:xfrm flipV="1">
          <a:off x="18778220" y="18083893"/>
          <a:ext cx="7315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105411</xdr:rowOff>
    </xdr:from>
    <xdr:to>
      <xdr:col>107</xdr:col>
      <xdr:colOff>101600</xdr:colOff>
      <xdr:row>108</xdr:row>
      <xdr:rowOff>35561</xdr:rowOff>
    </xdr:to>
    <xdr:sp macro="" textlink="">
      <xdr:nvSpPr>
        <xdr:cNvPr id="895" name="楕円 894">
          <a:extLst>
            <a:ext uri="{FF2B5EF4-FFF2-40B4-BE49-F238E27FC236}">
              <a16:creationId xmlns:a16="http://schemas.microsoft.com/office/drawing/2014/main" id="{00000000-0008-0000-0F00-00007F030000}"/>
            </a:ext>
          </a:extLst>
        </xdr:cNvPr>
        <xdr:cNvSpPr/>
      </xdr:nvSpPr>
      <xdr:spPr>
        <a:xfrm>
          <a:off x="17937480" y="180428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152944</xdr:rowOff>
    </xdr:from>
    <xdr:to>
      <xdr:col>111</xdr:col>
      <xdr:colOff>177800</xdr:colOff>
      <xdr:row>107</xdr:row>
      <xdr:rowOff>156211</xdr:rowOff>
    </xdr:to>
    <xdr:cxnSp macro="">
      <xdr:nvCxnSpPr>
        <xdr:cNvPr id="896" name="直線コネクタ 895">
          <a:extLst>
            <a:ext uri="{FF2B5EF4-FFF2-40B4-BE49-F238E27FC236}">
              <a16:creationId xmlns:a16="http://schemas.microsoft.com/office/drawing/2014/main" id="{00000000-0008-0000-0F00-000080030000}"/>
            </a:ext>
          </a:extLst>
        </xdr:cNvPr>
        <xdr:cNvCxnSpPr/>
      </xdr:nvCxnSpPr>
      <xdr:spPr>
        <a:xfrm flipV="1">
          <a:off x="17988280" y="18090424"/>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108676</xdr:rowOff>
    </xdr:from>
    <xdr:to>
      <xdr:col>102</xdr:col>
      <xdr:colOff>165100</xdr:colOff>
      <xdr:row>108</xdr:row>
      <xdr:rowOff>38826</xdr:rowOff>
    </xdr:to>
    <xdr:sp macro="" textlink="">
      <xdr:nvSpPr>
        <xdr:cNvPr id="897" name="楕円 896">
          <a:extLst>
            <a:ext uri="{FF2B5EF4-FFF2-40B4-BE49-F238E27FC236}">
              <a16:creationId xmlns:a16="http://schemas.microsoft.com/office/drawing/2014/main" id="{00000000-0008-0000-0F00-000081030000}"/>
            </a:ext>
          </a:extLst>
        </xdr:cNvPr>
        <xdr:cNvSpPr/>
      </xdr:nvSpPr>
      <xdr:spPr>
        <a:xfrm>
          <a:off x="17162780" y="180461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156211</xdr:rowOff>
    </xdr:from>
    <xdr:to>
      <xdr:col>107</xdr:col>
      <xdr:colOff>50800</xdr:colOff>
      <xdr:row>107</xdr:row>
      <xdr:rowOff>159476</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flipV="1">
          <a:off x="17213580" y="18093691"/>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115207</xdr:rowOff>
    </xdr:from>
    <xdr:to>
      <xdr:col>98</xdr:col>
      <xdr:colOff>38100</xdr:colOff>
      <xdr:row>108</xdr:row>
      <xdr:rowOff>45357</xdr:rowOff>
    </xdr:to>
    <xdr:sp macro="" textlink="">
      <xdr:nvSpPr>
        <xdr:cNvPr id="899" name="楕円 898">
          <a:extLst>
            <a:ext uri="{FF2B5EF4-FFF2-40B4-BE49-F238E27FC236}">
              <a16:creationId xmlns:a16="http://schemas.microsoft.com/office/drawing/2014/main" id="{00000000-0008-0000-0F00-000083030000}"/>
            </a:ext>
          </a:extLst>
        </xdr:cNvPr>
        <xdr:cNvSpPr/>
      </xdr:nvSpPr>
      <xdr:spPr>
        <a:xfrm>
          <a:off x="16388080" y="180526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159476</xdr:rowOff>
    </xdr:from>
    <xdr:to>
      <xdr:col>102</xdr:col>
      <xdr:colOff>114300</xdr:colOff>
      <xdr:row>107</xdr:row>
      <xdr:rowOff>166007</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flipV="1">
          <a:off x="16431260" y="18096956"/>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901" name="n_1aveValue【庁舎】&#10;一人当たり面積">
          <a:extLst>
            <a:ext uri="{FF2B5EF4-FFF2-40B4-BE49-F238E27FC236}">
              <a16:creationId xmlns:a16="http://schemas.microsoft.com/office/drawing/2014/main" id="{00000000-0008-0000-0F00-000085030000}"/>
            </a:ext>
          </a:extLst>
        </xdr:cNvPr>
        <xdr:cNvSpPr txBox="1"/>
      </xdr:nvSpPr>
      <xdr:spPr>
        <a:xfrm>
          <a:off x="18561127" y="1762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902" name="n_2aveValue【庁舎】&#10;一人当たり面積">
          <a:extLst>
            <a:ext uri="{FF2B5EF4-FFF2-40B4-BE49-F238E27FC236}">
              <a16:creationId xmlns:a16="http://schemas.microsoft.com/office/drawing/2014/main" id="{00000000-0008-0000-0F00-000086030000}"/>
            </a:ext>
          </a:extLst>
        </xdr:cNvPr>
        <xdr:cNvSpPr txBox="1"/>
      </xdr:nvSpPr>
      <xdr:spPr>
        <a:xfrm>
          <a:off x="17776267" y="1762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903" name="n_3aveValue【庁舎】&#10;一人当たり面積">
          <a:extLst>
            <a:ext uri="{FF2B5EF4-FFF2-40B4-BE49-F238E27FC236}">
              <a16:creationId xmlns:a16="http://schemas.microsoft.com/office/drawing/2014/main" id="{00000000-0008-0000-0F00-000087030000}"/>
            </a:ext>
          </a:extLst>
        </xdr:cNvPr>
        <xdr:cNvSpPr txBox="1"/>
      </xdr:nvSpPr>
      <xdr:spPr>
        <a:xfrm>
          <a:off x="17001567" y="176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904" name="n_4aveValue【庁舎】&#10;一人当たり面積">
          <a:extLst>
            <a:ext uri="{FF2B5EF4-FFF2-40B4-BE49-F238E27FC236}">
              <a16:creationId xmlns:a16="http://schemas.microsoft.com/office/drawing/2014/main" id="{00000000-0008-0000-0F00-000088030000}"/>
            </a:ext>
          </a:extLst>
        </xdr:cNvPr>
        <xdr:cNvSpPr txBox="1"/>
      </xdr:nvSpPr>
      <xdr:spPr>
        <a:xfrm>
          <a:off x="16226867" y="1763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23421</xdr:rowOff>
    </xdr:from>
    <xdr:ext cx="469744" cy="259045"/>
    <xdr:sp macro="" textlink="">
      <xdr:nvSpPr>
        <xdr:cNvPr id="905" name="n_1mainValue【庁舎】&#10;一人当たり面積">
          <a:extLst>
            <a:ext uri="{FF2B5EF4-FFF2-40B4-BE49-F238E27FC236}">
              <a16:creationId xmlns:a16="http://schemas.microsoft.com/office/drawing/2014/main" id="{00000000-0008-0000-0F00-000089030000}"/>
            </a:ext>
          </a:extLst>
        </xdr:cNvPr>
        <xdr:cNvSpPr txBox="1"/>
      </xdr:nvSpPr>
      <xdr:spPr>
        <a:xfrm>
          <a:off x="18561127" y="1812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26688</xdr:rowOff>
    </xdr:from>
    <xdr:ext cx="469744" cy="259045"/>
    <xdr:sp macro="" textlink="">
      <xdr:nvSpPr>
        <xdr:cNvPr id="906" name="n_2mainValue【庁舎】&#10;一人当たり面積">
          <a:extLst>
            <a:ext uri="{FF2B5EF4-FFF2-40B4-BE49-F238E27FC236}">
              <a16:creationId xmlns:a16="http://schemas.microsoft.com/office/drawing/2014/main" id="{00000000-0008-0000-0F00-00008A030000}"/>
            </a:ext>
          </a:extLst>
        </xdr:cNvPr>
        <xdr:cNvSpPr txBox="1"/>
      </xdr:nvSpPr>
      <xdr:spPr>
        <a:xfrm>
          <a:off x="17776267" y="1813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29953</xdr:rowOff>
    </xdr:from>
    <xdr:ext cx="469744" cy="259045"/>
    <xdr:sp macro="" textlink="">
      <xdr:nvSpPr>
        <xdr:cNvPr id="907" name="n_3mainValue【庁舎】&#10;一人当たり面積">
          <a:extLst>
            <a:ext uri="{FF2B5EF4-FFF2-40B4-BE49-F238E27FC236}">
              <a16:creationId xmlns:a16="http://schemas.microsoft.com/office/drawing/2014/main" id="{00000000-0008-0000-0F00-00008B030000}"/>
            </a:ext>
          </a:extLst>
        </xdr:cNvPr>
        <xdr:cNvSpPr txBox="1"/>
      </xdr:nvSpPr>
      <xdr:spPr>
        <a:xfrm>
          <a:off x="17001567" y="1813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36484</xdr:rowOff>
    </xdr:from>
    <xdr:ext cx="469744" cy="259045"/>
    <xdr:sp macro="" textlink="">
      <xdr:nvSpPr>
        <xdr:cNvPr id="908" name="n_4mainValue【庁舎】&#10;一人当たり面積">
          <a:extLst>
            <a:ext uri="{FF2B5EF4-FFF2-40B4-BE49-F238E27FC236}">
              <a16:creationId xmlns:a16="http://schemas.microsoft.com/office/drawing/2014/main" id="{00000000-0008-0000-0F00-00008C030000}"/>
            </a:ext>
          </a:extLst>
        </xdr:cNvPr>
        <xdr:cNvSpPr txBox="1"/>
      </xdr:nvSpPr>
      <xdr:spPr>
        <a:xfrm>
          <a:off x="16226867" y="1814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9" name="正方形/長方形 908">
          <a:extLst>
            <a:ext uri="{FF2B5EF4-FFF2-40B4-BE49-F238E27FC236}">
              <a16:creationId xmlns:a16="http://schemas.microsoft.com/office/drawing/2014/main" id="{00000000-0008-0000-0F00-00008D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0" name="正方形/長方形 909">
          <a:extLst>
            <a:ext uri="{FF2B5EF4-FFF2-40B4-BE49-F238E27FC236}">
              <a16:creationId xmlns:a16="http://schemas.microsoft.com/office/drawing/2014/main" id="{00000000-0008-0000-0F00-00008E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後、合併特例債などを活用し、新庁舎建設、学校施設等の整備事業等や、道路などの社会資本整備事業を進めてきたことから、これらの有形固定資産減価償却率は全国平均、新潟県平均より低い数値となっている。</a:t>
          </a:r>
        </a:p>
        <a:p>
          <a:r>
            <a:rPr kumimoji="1" lang="ja-JP" altLang="en-US" sz="1300">
              <a:latin typeface="ＭＳ Ｐゴシック" panose="020B0600070205080204" pitchFamily="50" charset="-128"/>
              <a:ea typeface="ＭＳ Ｐゴシック" panose="020B0600070205080204" pitchFamily="50" charset="-128"/>
            </a:rPr>
            <a:t>一方で、認定こども園等、学校施設、児童館、公民館、体育館・プール、福祉施設の一人当たり面積は類似団体平均と比べ高い数値となっている。これらの施設については、燕市建物系公共施設保有量適正化計画においても、機能の集約や廃止の必要性について検討をしており、中長期的な視点に基づく保有量の適正化に向けた取り組みを進めているところ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76,712
75,990
110.94
46,809,100
43,912,143
2,466,102
21,138,555
41,167,669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財政力指数（</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箇年平均）は、全国及び県内比較では高い水準であるが、類似団体比較ではやや低い水準となっている。経年比較では概ね横ばいでの推移となっている。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1411</xdr:rowOff>
    </xdr:from>
    <xdr:to>
      <xdr:col>23</xdr:col>
      <xdr:colOff>133350</xdr:colOff>
      <xdr:row>43</xdr:row>
      <xdr:rowOff>14817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737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159455</xdr:rowOff>
    </xdr:from>
    <xdr:to>
      <xdr:col>19</xdr:col>
      <xdr:colOff>133350</xdr:colOff>
      <xdr:row>43</xdr:row>
      <xdr:rowOff>1411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603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159455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122061</xdr:rowOff>
    </xdr:from>
    <xdr:to>
      <xdr:col>19</xdr:col>
      <xdr:colOff>184150</xdr:colOff>
      <xdr:row>43</xdr:row>
      <xdr:rowOff>52211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36988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23582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経常収支比率は、比率の分母項目である市税などの経常一般財源等が増となった一方で、分子項目である扶助費等の経費の増により、低下要因が増加要因を上回ったため、前年度比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類似団体内平均値と比べても高い水準にあり、引き続き、行政改革推進プランに基づき経常経費の縮減等に努める。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22606</xdr:rowOff>
    </xdr:from>
    <xdr:to>
      <xdr:col>23</xdr:col>
      <xdr:colOff>133350</xdr:colOff>
      <xdr:row>63</xdr:row>
      <xdr:rowOff>41910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82395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114554</xdr:rowOff>
    </xdr:from>
    <xdr:to>
      <xdr:col>19</xdr:col>
      <xdr:colOff>133350</xdr:colOff>
      <xdr:row>63</xdr:row>
      <xdr:rowOff>22606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73004"/>
          <a:ext cx="889000" cy="2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114554</xdr:rowOff>
    </xdr:from>
    <xdr:to>
      <xdr:col>15</xdr:col>
      <xdr:colOff>82550</xdr:colOff>
      <xdr:row>63</xdr:row>
      <xdr:rowOff>41910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73004"/>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41910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467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134637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143256</xdr:rowOff>
    </xdr:from>
    <xdr:to>
      <xdr:col>19</xdr:col>
      <xdr:colOff>184150</xdr:colOff>
      <xdr:row>63</xdr:row>
      <xdr:rowOff>73406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58183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59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63754</xdr:rowOff>
    </xdr:from>
    <xdr:to>
      <xdr:col>15</xdr:col>
      <xdr:colOff>133350</xdr:colOff>
      <xdr:row>61</xdr:row>
      <xdr:rowOff>165354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150131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162560</xdr:rowOff>
    </xdr:from>
    <xdr:to>
      <xdr:col>11</xdr:col>
      <xdr:colOff>82550</xdr:colOff>
      <xdr:row>63</xdr:row>
      <xdr:rowOff>92710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[177,618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物件費は新型コロナウイルスワクチン接種事業等により減となった一方、人件費が人勧に準拠した給与改定や職員数の増などにより増加したため、人件費・物件費等の決算額は増となっている。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乖離が大きいのはふるさと燕応援寄附金に対する返礼品代等によるものである。今後とも、定員管理計画に基づく職員数の適正化に努めるとともに、行政改革推進プランに基づく行財政改革に取り組み、歳出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13080</xdr:rowOff>
    </xdr:from>
    <xdr:to>
      <xdr:col>23</xdr:col>
      <xdr:colOff>133350</xdr:colOff>
      <xdr:row>84</xdr:row>
      <xdr:rowOff>23174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14880"/>
          <a:ext cx="838200" cy="1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55507</xdr:rowOff>
    </xdr:from>
    <xdr:to>
      <xdr:col>19</xdr:col>
      <xdr:colOff>133350</xdr:colOff>
      <xdr:row>84</xdr:row>
      <xdr:rowOff>13080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285857"/>
          <a:ext cx="889000" cy="12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43442</xdr:rowOff>
    </xdr:from>
    <xdr:to>
      <xdr:col>15</xdr:col>
      <xdr:colOff>82550</xdr:colOff>
      <xdr:row>83</xdr:row>
      <xdr:rowOff>55507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7379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16945</xdr:rowOff>
    </xdr:from>
    <xdr:to>
      <xdr:col>11</xdr:col>
      <xdr:colOff>31750</xdr:colOff>
      <xdr:row>83</xdr:row>
      <xdr:rowOff>43442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75845"/>
          <a:ext cx="889000" cy="19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143824</xdr:rowOff>
    </xdr:from>
    <xdr:to>
      <xdr:col>23</xdr:col>
      <xdr:colOff>184150</xdr:colOff>
      <xdr:row>84</xdr:row>
      <xdr:rowOff>73974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115901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4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133730</xdr:rowOff>
    </xdr:from>
    <xdr:to>
      <xdr:col>19</xdr:col>
      <xdr:colOff>184150</xdr:colOff>
      <xdr:row>84</xdr:row>
      <xdr:rowOff>63880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6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48657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5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4707</xdr:rowOff>
    </xdr:from>
    <xdr:to>
      <xdr:col>15</xdr:col>
      <xdr:colOff>133350</xdr:colOff>
      <xdr:row>83</xdr:row>
      <xdr:rowOff>106307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91084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2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164092</xdr:rowOff>
    </xdr:from>
    <xdr:to>
      <xdr:col>11</xdr:col>
      <xdr:colOff>82550</xdr:colOff>
      <xdr:row>83</xdr:row>
      <xdr:rowOff>94242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79019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0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137595</xdr:rowOff>
    </xdr:from>
    <xdr:to>
      <xdr:col>7</xdr:col>
      <xdr:colOff>31750</xdr:colOff>
      <xdr:row>82</xdr:row>
      <xdr:rowOff>67745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2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52522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1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全国平均及び類似団体平均を下回る状況であり、引き続き、給与・各種手当の適正化に努める。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97971</xdr:rowOff>
    </xdr:from>
    <xdr:to>
      <xdr:col>81</xdr:col>
      <xdr:colOff>44450</xdr:colOff>
      <xdr:row>83</xdr:row>
      <xdr:rowOff>64407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156871"/>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97971</xdr:rowOff>
    </xdr:from>
    <xdr:to>
      <xdr:col>77</xdr:col>
      <xdr:colOff>44450</xdr:colOff>
      <xdr:row>83</xdr:row>
      <xdr:rowOff>116114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156871"/>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83</xdr:row>
      <xdr:rowOff>133350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464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83</xdr:row>
      <xdr:rowOff>133350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30134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08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47171</xdr:rowOff>
    </xdr:from>
    <xdr:to>
      <xdr:col>77</xdr:col>
      <xdr:colOff>95250</xdr:colOff>
      <xdr:row>82</xdr:row>
      <xdr:rowOff>148771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158948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87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82550</xdr:rowOff>
    </xdr:from>
    <xdr:to>
      <xdr:col>64</xdr:col>
      <xdr:colOff>152400</xdr:colOff>
      <xdr:row>84</xdr:row>
      <xdr:rowOff>12700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22877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県内平均を下回るものの、全国平均や類似団体比較でほぼ同水準となっている。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引き続き、定員管理計画に基づき、人口規模に見合った職員数としていくため、事務の効率化や民間活力の活用を図り、適正な定員管理に努める。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22331</xdr:rowOff>
    </xdr:from>
    <xdr:to>
      <xdr:col>81</xdr:col>
      <xdr:colOff>44450</xdr:colOff>
      <xdr:row>62</xdr:row>
      <xdr:rowOff>76623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652231"/>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167640</xdr:rowOff>
    </xdr:from>
    <xdr:to>
      <xdr:col>77</xdr:col>
      <xdr:colOff>44450</xdr:colOff>
      <xdr:row>62</xdr:row>
      <xdr:rowOff>22331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626090"/>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155575</xdr:rowOff>
    </xdr:from>
    <xdr:to>
      <xdr:col>72</xdr:col>
      <xdr:colOff>203200</xdr:colOff>
      <xdr:row>61</xdr:row>
      <xdr:rowOff>167640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140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155575</xdr:rowOff>
    </xdr:from>
    <xdr:to>
      <xdr:col>68</xdr:col>
      <xdr:colOff>152400</xdr:colOff>
      <xdr:row>61</xdr:row>
      <xdr:rowOff>161607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61402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25823</xdr:rowOff>
    </xdr:from>
    <xdr:to>
      <xdr:col>81</xdr:col>
      <xdr:colOff>95250</xdr:colOff>
      <xdr:row>62</xdr:row>
      <xdr:rowOff>127423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42350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142981</xdr:rowOff>
    </xdr:from>
    <xdr:to>
      <xdr:col>77</xdr:col>
      <xdr:colOff>95250</xdr:colOff>
      <xdr:row>62</xdr:row>
      <xdr:rowOff>73131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60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83308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370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116840</xdr:rowOff>
    </xdr:from>
    <xdr:to>
      <xdr:col>73</xdr:col>
      <xdr:colOff>44450</xdr:colOff>
      <xdr:row>62</xdr:row>
      <xdr:rowOff>46990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57167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104775</xdr:rowOff>
    </xdr:from>
    <xdr:to>
      <xdr:col>68</xdr:col>
      <xdr:colOff>203200</xdr:colOff>
      <xdr:row>62</xdr:row>
      <xdr:rowOff>34925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45102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110807</xdr:rowOff>
    </xdr:from>
    <xdr:to>
      <xdr:col>64</xdr:col>
      <xdr:colOff>152400</xdr:colOff>
      <xdr:row>62</xdr:row>
      <xdr:rowOff>40957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51134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ポイント増加し、全国、県内及び類似団体の平均を上回る状況である。合併特例債の償還の進展により、単年度の実質公債費比率は令和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年度をピークに逓減する見通しであり、今後も引き続き、新規借入を伴う建設事業を抑制する等公債費の縮減に努める。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162814</xdr:rowOff>
    </xdr:from>
    <xdr:to>
      <xdr:col>81</xdr:col>
      <xdr:colOff>44450</xdr:colOff>
      <xdr:row>44</xdr:row>
      <xdr:rowOff>1016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53516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133858</xdr:rowOff>
    </xdr:from>
    <xdr:to>
      <xdr:col>77</xdr:col>
      <xdr:colOff>44450</xdr:colOff>
      <xdr:row>43</xdr:row>
      <xdr:rowOff>162814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50620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114554</xdr:rowOff>
    </xdr:from>
    <xdr:to>
      <xdr:col>72</xdr:col>
      <xdr:colOff>203200</xdr:colOff>
      <xdr:row>43</xdr:row>
      <xdr:rowOff>133858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4869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104902</xdr:rowOff>
    </xdr:from>
    <xdr:to>
      <xdr:col>68</xdr:col>
      <xdr:colOff>152400</xdr:colOff>
      <xdr:row>43</xdr:row>
      <xdr:rowOff>114554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4772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121666</xdr:rowOff>
    </xdr:from>
    <xdr:to>
      <xdr:col>81</xdr:col>
      <xdr:colOff>95250</xdr:colOff>
      <xdr:row>44</xdr:row>
      <xdr:rowOff>51816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93743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46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112014</xdr:rowOff>
    </xdr:from>
    <xdr:to>
      <xdr:col>77</xdr:col>
      <xdr:colOff>95250</xdr:colOff>
      <xdr:row>44</xdr:row>
      <xdr:rowOff>42164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26941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57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83058</xdr:rowOff>
    </xdr:from>
    <xdr:to>
      <xdr:col>73</xdr:col>
      <xdr:colOff>44450</xdr:colOff>
      <xdr:row>44</xdr:row>
      <xdr:rowOff>13208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169435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63754</xdr:rowOff>
    </xdr:from>
    <xdr:to>
      <xdr:col>68</xdr:col>
      <xdr:colOff>203200</xdr:colOff>
      <xdr:row>43</xdr:row>
      <xdr:rowOff>165354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150131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54102</xdr:rowOff>
    </xdr:from>
    <xdr:to>
      <xdr:col>64</xdr:col>
      <xdr:colOff>152400</xdr:colOff>
      <xdr:row>43</xdr:row>
      <xdr:rowOff>155702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140479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県内及び類似団体平均を上回る状況となっており、学校をはじめとした老朽化施設の大規模改修事業等に対して発行した合併特例債等の借入額が将来負担比率を高止まりさせる要因となっている。これは、発行可能な期間において、将来にわたり必要な投資を集中的に行った結果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年度は地方債残高の減少等により将来負担額が減少したため将来負担比率は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ポイント改善した。今後も交付税措置のある優良債を活用するなど、引き続き将来負担の適正化に努める。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49590</xdr:rowOff>
    </xdr:from>
    <xdr:to>
      <xdr:col>81</xdr:col>
      <xdr:colOff>44450</xdr:colOff>
      <xdr:row>19</xdr:row>
      <xdr:rowOff>77168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3307140"/>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77168</xdr:rowOff>
    </xdr:from>
    <xdr:to>
      <xdr:col>77</xdr:col>
      <xdr:colOff>44450</xdr:colOff>
      <xdr:row>19</xdr:row>
      <xdr:rowOff>139216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3334718"/>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139216</xdr:rowOff>
    </xdr:from>
    <xdr:to>
      <xdr:col>72</xdr:col>
      <xdr:colOff>203200</xdr:colOff>
      <xdr:row>20</xdr:row>
      <xdr:rowOff>138974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3396766"/>
          <a:ext cx="889000" cy="17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138974</xdr:rowOff>
    </xdr:from>
    <xdr:to>
      <xdr:col>68</xdr:col>
      <xdr:colOff>152400</xdr:colOff>
      <xdr:row>21</xdr:row>
      <xdr:rowOff>149074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3567974"/>
          <a:ext cx="889000" cy="181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170240</xdr:rowOff>
    </xdr:from>
    <xdr:to>
      <xdr:col>81</xdr:col>
      <xdr:colOff>95250</xdr:colOff>
      <xdr:row>19</xdr:row>
      <xdr:rowOff>100390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325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142317</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322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26368</xdr:rowOff>
    </xdr:from>
    <xdr:to>
      <xdr:col>77</xdr:col>
      <xdr:colOff>95250</xdr:colOff>
      <xdr:row>19</xdr:row>
      <xdr:rowOff>127968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328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112745</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3370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88416</xdr:rowOff>
    </xdr:from>
    <xdr:to>
      <xdr:col>73</xdr:col>
      <xdr:colOff>44450</xdr:colOff>
      <xdr:row>20</xdr:row>
      <xdr:rowOff>18566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334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3343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343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88174</xdr:rowOff>
    </xdr:from>
    <xdr:to>
      <xdr:col>68</xdr:col>
      <xdr:colOff>203200</xdr:colOff>
      <xdr:row>21</xdr:row>
      <xdr:rowOff>18324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351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3101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360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98274</xdr:rowOff>
    </xdr:from>
    <xdr:to>
      <xdr:col>64</xdr:col>
      <xdr:colOff>152400</xdr:colOff>
      <xdr:row>22</xdr:row>
      <xdr:rowOff>28424</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6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13201</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78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76,712
75,990
110.94
46,809,100
43,912,143
2,466,102
21,138,555
41,167,669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全国、県内及び類似団体平均を下回っている。人勧に準拠した給与改定や職員数の増などにより、前年度から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　引き続き、定員管理計画に基づき職員数及び人件費の適正化に努める。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107406</xdr:rowOff>
    </xdr:from>
    <xdr:to>
      <xdr:col>24</xdr:col>
      <xdr:colOff>25400</xdr:colOff>
      <xdr:row>34</xdr:row>
      <xdr:rowOff>159657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3670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94343</xdr:rowOff>
    </xdr:from>
    <xdr:to>
      <xdr:col>19</xdr:col>
      <xdr:colOff>187325</xdr:colOff>
      <xdr:row>34</xdr:row>
      <xdr:rowOff>107406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236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94343</xdr:rowOff>
    </xdr:from>
    <xdr:to>
      <xdr:col>15</xdr:col>
      <xdr:colOff>98425</xdr:colOff>
      <xdr:row>34</xdr:row>
      <xdr:rowOff>166189</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23643"/>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161290</xdr:rowOff>
    </xdr:from>
    <xdr:to>
      <xdr:col>11</xdr:col>
      <xdr:colOff>9525</xdr:colOff>
      <xdr:row>34</xdr:row>
      <xdr:rowOff>166189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819140"/>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108857</xdr:rowOff>
    </xdr:from>
    <xdr:to>
      <xdr:col>24</xdr:col>
      <xdr:colOff>76200</xdr:colOff>
      <xdr:row>35</xdr:row>
      <xdr:rowOff>39007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3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125384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56606</xdr:rowOff>
    </xdr:from>
    <xdr:to>
      <xdr:col>20</xdr:col>
      <xdr:colOff>38100</xdr:colOff>
      <xdr:row>34</xdr:row>
      <xdr:rowOff>158206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85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168383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54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43543</xdr:rowOff>
    </xdr:from>
    <xdr:to>
      <xdr:col>15</xdr:col>
      <xdr:colOff>149225</xdr:colOff>
      <xdr:row>34</xdr:row>
      <xdr:rowOff>145143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155320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4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115389</xdr:rowOff>
    </xdr:from>
    <xdr:to>
      <xdr:col>11</xdr:col>
      <xdr:colOff>60325</xdr:colOff>
      <xdr:row>35</xdr:row>
      <xdr:rowOff>45539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55716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13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110490</xdr:rowOff>
    </xdr:from>
    <xdr:to>
      <xdr:col>6</xdr:col>
      <xdr:colOff>171450</xdr:colOff>
      <xdr:row>34</xdr:row>
      <xdr:rowOff>40640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50817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全国、県内及び類似団体平均を下回っている。引き続き行政改革推進プランに基づき行政コストの削減を図るとともに、施設の統廃合や民間活力の活用を推進し、施設管理費等の抑制に努める。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13</xdr:row>
      <xdr:rowOff>153670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374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100330</xdr:rowOff>
    </xdr:from>
    <xdr:to>
      <xdr:col>78</xdr:col>
      <xdr:colOff>69850</xdr:colOff>
      <xdr:row>13</xdr:row>
      <xdr:rowOff>153670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29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100330</xdr:rowOff>
    </xdr:from>
    <xdr:to>
      <xdr:col>73</xdr:col>
      <xdr:colOff>180975</xdr:colOff>
      <xdr:row>13</xdr:row>
      <xdr:rowOff>123190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2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123190</xdr:rowOff>
    </xdr:from>
    <xdr:to>
      <xdr:col>69</xdr:col>
      <xdr:colOff>92075</xdr:colOff>
      <xdr:row>14</xdr:row>
      <xdr:rowOff>5080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3520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95250</xdr:rowOff>
    </xdr:from>
    <xdr:to>
      <xdr:col>82</xdr:col>
      <xdr:colOff>158750</xdr:colOff>
      <xdr:row>14</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111777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102870</xdr:rowOff>
    </xdr:from>
    <xdr:to>
      <xdr:col>78</xdr:col>
      <xdr:colOff>120650</xdr:colOff>
      <xdr:row>14</xdr:row>
      <xdr:rowOff>33020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43197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0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49530</xdr:rowOff>
    </xdr:from>
    <xdr:to>
      <xdr:col>74</xdr:col>
      <xdr:colOff>31750</xdr:colOff>
      <xdr:row>13</xdr:row>
      <xdr:rowOff>151130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161307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72390</xdr:rowOff>
    </xdr:from>
    <xdr:to>
      <xdr:col>69</xdr:col>
      <xdr:colOff>142875</xdr:colOff>
      <xdr:row>14</xdr:row>
      <xdr:rowOff>2540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0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12717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125730</xdr:rowOff>
    </xdr:from>
    <xdr:to>
      <xdr:col>65</xdr:col>
      <xdr:colOff>53975</xdr:colOff>
      <xdr:row>14</xdr:row>
      <xdr:rowOff>55880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66057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全国・県平均・類似団体平均を下っている。引き続き、単独事業により措置しているものについては財政状況や他市の状況を考慮し扶助費の適正化に努める。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179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54</xdr:row>
      <xdr:rowOff>159657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3689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54</xdr:row>
      <xdr:rowOff>110672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368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55</xdr:row>
      <xdr:rowOff>37193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689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157843</xdr:rowOff>
    </xdr:from>
    <xdr:to>
      <xdr:col>6</xdr:col>
      <xdr:colOff>171450</xdr:colOff>
      <xdr:row>55</xdr:row>
      <xdr:rowOff>87993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98170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全国、県内及び類似団体平均と同程度であり、今後は、社会保障経費の増に連動した介護保険事業特別会計の繰出金が年々増加していくことが想定される。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44450</xdr:rowOff>
    </xdr:from>
    <xdr:to>
      <xdr:col>82</xdr:col>
      <xdr:colOff>107950</xdr:colOff>
      <xdr:row>57</xdr:row>
      <xdr:rowOff>95250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8171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139700</xdr:rowOff>
    </xdr:from>
    <xdr:to>
      <xdr:col>78</xdr:col>
      <xdr:colOff>69850</xdr:colOff>
      <xdr:row>57</xdr:row>
      <xdr:rowOff>44450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40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130827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139700</xdr:rowOff>
    </xdr:from>
    <xdr:to>
      <xdr:col>73</xdr:col>
      <xdr:colOff>180975</xdr:colOff>
      <xdr:row>57</xdr:row>
      <xdr:rowOff>19050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40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19050</xdr:rowOff>
    </xdr:from>
    <xdr:to>
      <xdr:col>69</xdr:col>
      <xdr:colOff>92075</xdr:colOff>
      <xdr:row>61</xdr:row>
      <xdr:rowOff>107950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791700"/>
          <a:ext cx="889000" cy="77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16527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165100</xdr:rowOff>
    </xdr:from>
    <xdr:to>
      <xdr:col>78</xdr:col>
      <xdr:colOff>120650</xdr:colOff>
      <xdr:row>57</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105427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88900</xdr:rowOff>
    </xdr:from>
    <xdr:to>
      <xdr:col>74</xdr:col>
      <xdr:colOff>31750</xdr:colOff>
      <xdr:row>57</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139700</xdr:rowOff>
    </xdr:from>
    <xdr:to>
      <xdr:col>69</xdr:col>
      <xdr:colOff>142875</xdr:colOff>
      <xdr:row>57</xdr:row>
      <xdr:rowOff>69850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80027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57150</xdr:rowOff>
    </xdr:from>
    <xdr:to>
      <xdr:col>65</xdr:col>
      <xdr:colOff>53975</xdr:colOff>
      <xdr:row>61</xdr:row>
      <xdr:rowOff>158750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国、県内及び類似団体平均を上回る状況となっている。補助費等の割合が高い要因は消防、火葬場及びごみ処理事業の共同事務を実施する燕・弥彦総合事務組合への負担金を含んでいること等が挙げられ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67564</xdr:rowOff>
    </xdr:from>
    <xdr:to>
      <xdr:col>82</xdr:col>
      <xdr:colOff>107950</xdr:colOff>
      <xdr:row>38</xdr:row>
      <xdr:rowOff>67564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5826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67564</xdr:rowOff>
    </xdr:from>
    <xdr:to>
      <xdr:col>78</xdr:col>
      <xdr:colOff>69850</xdr:colOff>
      <xdr:row>38</xdr:row>
      <xdr:rowOff>72136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5826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72136</xdr:rowOff>
    </xdr:from>
    <xdr:to>
      <xdr:col>73</xdr:col>
      <xdr:colOff>180975</xdr:colOff>
      <xdr:row>38</xdr:row>
      <xdr:rowOff>99568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5872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38</xdr:row>
      <xdr:rowOff>99568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4949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xdr:rowOff>
    </xdr:from>
    <xdr:to>
      <xdr:col>82</xdr:col>
      <xdr:colOff>158750</xdr:colOff>
      <xdr:row>38</xdr:row>
      <xdr:rowOff>118364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160291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xdr:rowOff>
    </xdr:from>
    <xdr:to>
      <xdr:col>78</xdr:col>
      <xdr:colOff>120650</xdr:colOff>
      <xdr:row>38</xdr:row>
      <xdr:rowOff>118364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103141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21336</xdr:rowOff>
    </xdr:from>
    <xdr:to>
      <xdr:col>74</xdr:col>
      <xdr:colOff>31750</xdr:colOff>
      <xdr:row>38</xdr:row>
      <xdr:rowOff>122936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107713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48768</xdr:rowOff>
    </xdr:from>
    <xdr:to>
      <xdr:col>69</xdr:col>
      <xdr:colOff>142875</xdr:colOff>
      <xdr:row>38</xdr:row>
      <xdr:rowOff>150368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135145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全国平均、県平均を上回っている。合併特例債の償還の進展により、令和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年度をピークに公債費は逓減する見通しであるが、新規借入を伴う建設事業を抑制する等公債費の縮減に努める。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149861</xdr:rowOff>
    </xdr:from>
    <xdr:to>
      <xdr:col>24</xdr:col>
      <xdr:colOff>25400</xdr:colOff>
      <xdr:row>79</xdr:row>
      <xdr:rowOff>28702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522961"/>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159004</xdr:rowOff>
    </xdr:from>
    <xdr:to>
      <xdr:col>19</xdr:col>
      <xdr:colOff>187325</xdr:colOff>
      <xdr:row>79</xdr:row>
      <xdr:rowOff>28702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5321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159004</xdr:rowOff>
    </xdr:from>
    <xdr:to>
      <xdr:col>15</xdr:col>
      <xdr:colOff>98425</xdr:colOff>
      <xdr:row>79</xdr:row>
      <xdr:rowOff>5842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5321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5842</xdr:rowOff>
    </xdr:from>
    <xdr:to>
      <xdr:col>11</xdr:col>
      <xdr:colOff>9525</xdr:colOff>
      <xdr:row>79</xdr:row>
      <xdr:rowOff>10413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5503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99061</xdr:rowOff>
    </xdr:from>
    <xdr:to>
      <xdr:col>24</xdr:col>
      <xdr:colOff>76200</xdr:colOff>
      <xdr:row>79</xdr:row>
      <xdr:rowOff>29211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71138</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149352</xdr:rowOff>
    </xdr:from>
    <xdr:to>
      <xdr:col>20</xdr:col>
      <xdr:colOff>38100</xdr:colOff>
      <xdr:row>79</xdr:row>
      <xdr:rowOff>79502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64279</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60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108204</xdr:rowOff>
    </xdr:from>
    <xdr:to>
      <xdr:col>15</xdr:col>
      <xdr:colOff>149225</xdr:colOff>
      <xdr:row>79</xdr:row>
      <xdr:rowOff>38354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23131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126492</xdr:rowOff>
    </xdr:from>
    <xdr:to>
      <xdr:col>11</xdr:col>
      <xdr:colOff>60325</xdr:colOff>
      <xdr:row>79</xdr:row>
      <xdr:rowOff>56642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41419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131063</xdr:rowOff>
    </xdr:from>
    <xdr:to>
      <xdr:col>6</xdr:col>
      <xdr:colOff>171450</xdr:colOff>
      <xdr:row>79</xdr:row>
      <xdr:rowOff>61213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45990</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ポイント増加しているが、全国平均、県平均及び類似団体平均を下回っている。今後も定員管理計画や行政改革推進プラン等に基づき、経常経費の抑制に努める。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81280</xdr:rowOff>
    </xdr:from>
    <xdr:to>
      <xdr:col>82</xdr:col>
      <xdr:colOff>107950</xdr:colOff>
      <xdr:row>74</xdr:row>
      <xdr:rowOff>155575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76858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145432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155575</xdr:rowOff>
    </xdr:from>
    <xdr:to>
      <xdr:col>78</xdr:col>
      <xdr:colOff>69850</xdr:colOff>
      <xdr:row>74</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67142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13988</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04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155575</xdr:rowOff>
    </xdr:from>
    <xdr:to>
      <xdr:col>73</xdr:col>
      <xdr:colOff>180975</xdr:colOff>
      <xdr:row>74</xdr:row>
      <xdr:rowOff>121285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671425"/>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58420</xdr:rowOff>
    </xdr:from>
    <xdr:to>
      <xdr:col>69</xdr:col>
      <xdr:colOff>92075</xdr:colOff>
      <xdr:row>74</xdr:row>
      <xdr:rowOff>121285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7457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104775</xdr:rowOff>
    </xdr:from>
    <xdr:to>
      <xdr:col>82</xdr:col>
      <xdr:colOff>158750</xdr:colOff>
      <xdr:row>75</xdr:row>
      <xdr:rowOff>34925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792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121302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63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30480</xdr:rowOff>
    </xdr:from>
    <xdr:to>
      <xdr:col>78</xdr:col>
      <xdr:colOff>120650</xdr:colOff>
      <xdr:row>74</xdr:row>
      <xdr:rowOff>132080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142257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48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104775</xdr:rowOff>
    </xdr:from>
    <xdr:to>
      <xdr:col>74</xdr:col>
      <xdr:colOff>31750</xdr:colOff>
      <xdr:row>74</xdr:row>
      <xdr:rowOff>34925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6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45102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38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70485</xdr:rowOff>
    </xdr:from>
    <xdr:to>
      <xdr:col>69</xdr:col>
      <xdr:colOff>142875</xdr:colOff>
      <xdr:row>75</xdr:row>
      <xdr:rowOff>635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10812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7620</xdr:rowOff>
    </xdr:from>
    <xdr:to>
      <xdr:col>65</xdr:col>
      <xdr:colOff>53975</xdr:colOff>
      <xdr:row>74</xdr:row>
      <xdr:rowOff>109220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119397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157804</xdr:rowOff>
    </xdr:from>
    <xdr:to>
      <xdr:col>29</xdr:col>
      <xdr:colOff>127000</xdr:colOff>
      <xdr:row>15</xdr:row>
      <xdr:rowOff>100235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05729"/>
          <a:ext cx="647700" cy="113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97473</xdr:rowOff>
    </xdr:from>
    <xdr:to>
      <xdr:col>26</xdr:col>
      <xdr:colOff>50800</xdr:colOff>
      <xdr:row>15</xdr:row>
      <xdr:rowOff>100235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716848"/>
          <a:ext cx="698500" cy="2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78442</xdr:rowOff>
    </xdr:from>
    <xdr:to>
      <xdr:col>22</xdr:col>
      <xdr:colOff>114300</xdr:colOff>
      <xdr:row>15</xdr:row>
      <xdr:rowOff>97473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697817"/>
          <a:ext cx="698500" cy="19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78442</xdr:rowOff>
    </xdr:from>
    <xdr:to>
      <xdr:col>18</xdr:col>
      <xdr:colOff>177800</xdr:colOff>
      <xdr:row>16</xdr:row>
      <xdr:rowOff>102902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97817"/>
          <a:ext cx="698500" cy="195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107004</xdr:rowOff>
    </xdr:from>
    <xdr:to>
      <xdr:col>29</xdr:col>
      <xdr:colOff>177800</xdr:colOff>
      <xdr:row>15</xdr:row>
      <xdr:rowOff>37154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54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123531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0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49435</xdr:rowOff>
    </xdr:from>
    <xdr:to>
      <xdr:col>26</xdr:col>
      <xdr:colOff>101600</xdr:colOff>
      <xdr:row>15</xdr:row>
      <xdr:rowOff>151035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68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161212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37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46673</xdr:rowOff>
    </xdr:from>
    <xdr:to>
      <xdr:col>22</xdr:col>
      <xdr:colOff>165100</xdr:colOff>
      <xdr:row>15</xdr:row>
      <xdr:rowOff>148273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66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158450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3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27642</xdr:rowOff>
    </xdr:from>
    <xdr:to>
      <xdr:col>19</xdr:col>
      <xdr:colOff>38100</xdr:colOff>
      <xdr:row>15</xdr:row>
      <xdr:rowOff>129242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47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139419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1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52102</xdr:rowOff>
    </xdr:from>
    <xdr:to>
      <xdr:col>15</xdr:col>
      <xdr:colOff>101600</xdr:colOff>
      <xdr:row>16</xdr:row>
      <xdr:rowOff>153702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42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138479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29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332577</xdr:rowOff>
    </xdr:from>
    <xdr:to>
      <xdr:col>29</xdr:col>
      <xdr:colOff>127000</xdr:colOff>
      <xdr:row>34</xdr:row>
      <xdr:rowOff>62404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257127"/>
          <a:ext cx="647700" cy="72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332577</xdr:rowOff>
    </xdr:from>
    <xdr:to>
      <xdr:col>26</xdr:col>
      <xdr:colOff>50800</xdr:colOff>
      <xdr:row>34</xdr:row>
      <xdr:rowOff>67858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257127"/>
          <a:ext cx="698500" cy="78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67858</xdr:rowOff>
    </xdr:from>
    <xdr:to>
      <xdr:col>22</xdr:col>
      <xdr:colOff>114300</xdr:colOff>
      <xdr:row>34</xdr:row>
      <xdr:rowOff>145451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335308"/>
          <a:ext cx="698500" cy="77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133009</xdr:rowOff>
    </xdr:from>
    <xdr:to>
      <xdr:col>18</xdr:col>
      <xdr:colOff>177800</xdr:colOff>
      <xdr:row>34</xdr:row>
      <xdr:rowOff>145451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400459"/>
          <a:ext cx="698500" cy="12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11604</xdr:rowOff>
    </xdr:from>
    <xdr:to>
      <xdr:col>29</xdr:col>
      <xdr:colOff>177800</xdr:colOff>
      <xdr:row>34</xdr:row>
      <xdr:rowOff>113204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279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199581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124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281777</xdr:rowOff>
    </xdr:from>
    <xdr:to>
      <xdr:col>26</xdr:col>
      <xdr:colOff>101600</xdr:colOff>
      <xdr:row>34</xdr:row>
      <xdr:rowOff>40477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206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50654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5975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17058</xdr:rowOff>
    </xdr:from>
    <xdr:to>
      <xdr:col>22</xdr:col>
      <xdr:colOff>165100</xdr:colOff>
      <xdr:row>34</xdr:row>
      <xdr:rowOff>118658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284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128835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05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94651</xdr:rowOff>
    </xdr:from>
    <xdr:to>
      <xdr:col>19</xdr:col>
      <xdr:colOff>38100</xdr:colOff>
      <xdr:row>34</xdr:row>
      <xdr:rowOff>196251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3621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206428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130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82209</xdr:rowOff>
    </xdr:from>
    <xdr:to>
      <xdr:col>15</xdr:col>
      <xdr:colOff>101600</xdr:colOff>
      <xdr:row>34</xdr:row>
      <xdr:rowOff>183809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349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193986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118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76,712
75,990
110.94
46,809,100
43,912,143
2,466,102
21,138,555
41,167,669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96018</xdr:rowOff>
    </xdr:from>
    <xdr:to>
      <xdr:col>24</xdr:col>
      <xdr:colOff>63500</xdr:colOff>
      <xdr:row>35</xdr:row>
      <xdr:rowOff>161703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96768"/>
          <a:ext cx="838200" cy="6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161703</xdr:rowOff>
    </xdr:from>
    <xdr:to>
      <xdr:col>19</xdr:col>
      <xdr:colOff>177800</xdr:colOff>
      <xdr:row>36</xdr:row>
      <xdr:rowOff>22333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62453"/>
          <a:ext cx="8890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22333</xdr:rowOff>
    </xdr:from>
    <xdr:to>
      <xdr:col>15</xdr:col>
      <xdr:colOff>50800</xdr:colOff>
      <xdr:row>36</xdr:row>
      <xdr:rowOff>23724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94533"/>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23724</xdr:rowOff>
    </xdr:from>
    <xdr:to>
      <xdr:col>10</xdr:col>
      <xdr:colOff>114300</xdr:colOff>
      <xdr:row>37</xdr:row>
      <xdr:rowOff>117926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95924"/>
          <a:ext cx="889000" cy="26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45218</xdr:rowOff>
    </xdr:from>
    <xdr:to>
      <xdr:col>24</xdr:col>
      <xdr:colOff>114300</xdr:colOff>
      <xdr:row>35</xdr:row>
      <xdr:rowOff>146818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4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23645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2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110903</xdr:rowOff>
    </xdr:from>
    <xdr:to>
      <xdr:col>20</xdr:col>
      <xdr:colOff>38100</xdr:colOff>
      <xdr:row>36</xdr:row>
      <xdr:rowOff>41053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32180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2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142983</xdr:rowOff>
    </xdr:from>
    <xdr:to>
      <xdr:col>15</xdr:col>
      <xdr:colOff>101600</xdr:colOff>
      <xdr:row>36</xdr:row>
      <xdr:rowOff>73133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4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64260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23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144374</xdr:rowOff>
    </xdr:from>
    <xdr:to>
      <xdr:col>10</xdr:col>
      <xdr:colOff>165100</xdr:colOff>
      <xdr:row>36</xdr:row>
      <xdr:rowOff>74524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4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65651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23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67126</xdr:rowOff>
    </xdr:from>
    <xdr:to>
      <xdr:col>6</xdr:col>
      <xdr:colOff>38100</xdr:colOff>
      <xdr:row>37</xdr:row>
      <xdr:rowOff>168726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159853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24823</xdr:rowOff>
    </xdr:from>
    <xdr:to>
      <xdr:col>24</xdr:col>
      <xdr:colOff>63500</xdr:colOff>
      <xdr:row>55</xdr:row>
      <xdr:rowOff>49740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454573"/>
          <a:ext cx="8382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24823</xdr:rowOff>
    </xdr:from>
    <xdr:to>
      <xdr:col>19</xdr:col>
      <xdr:colOff>177800</xdr:colOff>
      <xdr:row>56</xdr:row>
      <xdr:rowOff>6056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54573"/>
          <a:ext cx="889000" cy="15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6056</xdr:rowOff>
    </xdr:from>
    <xdr:to>
      <xdr:col>15</xdr:col>
      <xdr:colOff>50800</xdr:colOff>
      <xdr:row>56</xdr:row>
      <xdr:rowOff>60452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07256"/>
          <a:ext cx="889000" cy="5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60452</xdr:rowOff>
    </xdr:from>
    <xdr:to>
      <xdr:col>10</xdr:col>
      <xdr:colOff>114300</xdr:colOff>
      <xdr:row>56</xdr:row>
      <xdr:rowOff>105998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61652"/>
          <a:ext cx="889000" cy="4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93137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107898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170390</xdr:rowOff>
    </xdr:from>
    <xdr:to>
      <xdr:col>24</xdr:col>
      <xdr:colOff>114300</xdr:colOff>
      <xdr:row>55</xdr:row>
      <xdr:rowOff>100540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21817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8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145473</xdr:rowOff>
    </xdr:from>
    <xdr:to>
      <xdr:col>20</xdr:col>
      <xdr:colOff>38100</xdr:colOff>
      <xdr:row>55</xdr:row>
      <xdr:rowOff>75623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0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92150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17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126706</xdr:rowOff>
    </xdr:from>
    <xdr:to>
      <xdr:col>15</xdr:col>
      <xdr:colOff>101600</xdr:colOff>
      <xdr:row>56</xdr:row>
      <xdr:rowOff>56856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55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73383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3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9652</xdr:rowOff>
    </xdr:from>
    <xdr:to>
      <xdr:col>10</xdr:col>
      <xdr:colOff>165100</xdr:colOff>
      <xdr:row>56</xdr:row>
      <xdr:rowOff>111252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1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127779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38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55198</xdr:rowOff>
    </xdr:from>
    <xdr:to>
      <xdr:col>6</xdr:col>
      <xdr:colOff>38100</xdr:colOff>
      <xdr:row>56</xdr:row>
      <xdr:rowOff>156798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5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1875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3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34224</xdr:rowOff>
    </xdr:from>
    <xdr:to>
      <xdr:col>24</xdr:col>
      <xdr:colOff>63500</xdr:colOff>
      <xdr:row>76</xdr:row>
      <xdr:rowOff>48899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64424"/>
          <a:ext cx="838200" cy="1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48899</xdr:rowOff>
    </xdr:from>
    <xdr:to>
      <xdr:col>19</xdr:col>
      <xdr:colOff>177800</xdr:colOff>
      <xdr:row>76</xdr:row>
      <xdr:rowOff>61199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79099"/>
          <a:ext cx="889000" cy="1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62616</xdr:rowOff>
    </xdr:from>
    <xdr:to>
      <xdr:col>15</xdr:col>
      <xdr:colOff>50800</xdr:colOff>
      <xdr:row>76</xdr:row>
      <xdr:rowOff>61199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921366"/>
          <a:ext cx="889000" cy="17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93022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62616</xdr:rowOff>
    </xdr:from>
    <xdr:to>
      <xdr:col>10</xdr:col>
      <xdr:colOff>114300</xdr:colOff>
      <xdr:row>77</xdr:row>
      <xdr:rowOff>13787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921366"/>
          <a:ext cx="889000" cy="29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130008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154874</xdr:rowOff>
    </xdr:from>
    <xdr:to>
      <xdr:col>24</xdr:col>
      <xdr:colOff>114300</xdr:colOff>
      <xdr:row>76</xdr:row>
      <xdr:rowOff>85024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1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6301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6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169549</xdr:rowOff>
    </xdr:from>
    <xdr:to>
      <xdr:col>20</xdr:col>
      <xdr:colOff>38100</xdr:colOff>
      <xdr:row>76</xdr:row>
      <xdr:rowOff>99699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2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116227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803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10399</xdr:rowOff>
    </xdr:from>
    <xdr:to>
      <xdr:col>15</xdr:col>
      <xdr:colOff>101600</xdr:colOff>
      <xdr:row>76</xdr:row>
      <xdr:rowOff>111999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4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128526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81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11816</xdr:rowOff>
    </xdr:from>
    <xdr:to>
      <xdr:col>10</xdr:col>
      <xdr:colOff>165100</xdr:colOff>
      <xdr:row>75</xdr:row>
      <xdr:rowOff>113416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7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129943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64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134437</xdr:rowOff>
    </xdr:from>
    <xdr:to>
      <xdr:col>6</xdr:col>
      <xdr:colOff>38100</xdr:colOff>
      <xdr:row>77</xdr:row>
      <xdr:rowOff>64587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6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81114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39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28397</xdr:rowOff>
    </xdr:from>
    <xdr:to>
      <xdr:col>24</xdr:col>
      <xdr:colOff>62865</xdr:colOff>
      <xdr:row>98</xdr:row>
      <xdr:rowOff>68605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0347"/>
          <a:ext cx="1270" cy="124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72432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7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68605</xdr:rowOff>
    </xdr:from>
    <xdr:to>
      <xdr:col>24</xdr:col>
      <xdr:colOff>152400</xdr:colOff>
      <xdr:row>98</xdr:row>
      <xdr:rowOff>68605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7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146524</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0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28397</xdr:rowOff>
    </xdr:from>
    <xdr:to>
      <xdr:col>24</xdr:col>
      <xdr:colOff>152400</xdr:colOff>
      <xdr:row>91</xdr:row>
      <xdr:rowOff>28397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90436</xdr:rowOff>
    </xdr:from>
    <xdr:to>
      <xdr:col>24</xdr:col>
      <xdr:colOff>63500</xdr:colOff>
      <xdr:row>98</xdr:row>
      <xdr:rowOff>1423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721086"/>
          <a:ext cx="838200" cy="8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102176</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8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79299</xdr:rowOff>
    </xdr:from>
    <xdr:to>
      <xdr:col>24</xdr:col>
      <xdr:colOff>114300</xdr:colOff>
      <xdr:row>96</xdr:row>
      <xdr:rowOff>9449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6845</xdr:rowOff>
    </xdr:from>
    <xdr:to>
      <xdr:col>19</xdr:col>
      <xdr:colOff>177800</xdr:colOff>
      <xdr:row>98</xdr:row>
      <xdr:rowOff>1423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637495"/>
          <a:ext cx="889000" cy="16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10058</xdr:rowOff>
    </xdr:from>
    <xdr:to>
      <xdr:col>20</xdr:col>
      <xdr:colOff>38100</xdr:colOff>
      <xdr:row>96</xdr:row>
      <xdr:rowOff>111658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128185</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6845</xdr:rowOff>
    </xdr:from>
    <xdr:to>
      <xdr:col>15</xdr:col>
      <xdr:colOff>50800</xdr:colOff>
      <xdr:row>98</xdr:row>
      <xdr:rowOff>122010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37495"/>
          <a:ext cx="889000" cy="28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29744</xdr:rowOff>
    </xdr:from>
    <xdr:to>
      <xdr:col>15</xdr:col>
      <xdr:colOff>101600</xdr:colOff>
      <xdr:row>95</xdr:row>
      <xdr:rowOff>131344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147871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72225</xdr:rowOff>
    </xdr:from>
    <xdr:to>
      <xdr:col>10</xdr:col>
      <xdr:colOff>114300</xdr:colOff>
      <xdr:row>98</xdr:row>
      <xdr:rowOff>122010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1130300" y="16874325"/>
          <a:ext cx="889000" cy="4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158268</xdr:rowOff>
    </xdr:from>
    <xdr:to>
      <xdr:col>10</xdr:col>
      <xdr:colOff>165100</xdr:colOff>
      <xdr:row>97</xdr:row>
      <xdr:rowOff>88418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104945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31483</xdr:rowOff>
    </xdr:from>
    <xdr:to>
      <xdr:col>6</xdr:col>
      <xdr:colOff>38100</xdr:colOff>
      <xdr:row>97</xdr:row>
      <xdr:rowOff>133083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149610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39636</xdr:rowOff>
    </xdr:from>
    <xdr:to>
      <xdr:col>24</xdr:col>
      <xdr:colOff>114300</xdr:colOff>
      <xdr:row>97</xdr:row>
      <xdr:rowOff>141236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7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18063</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64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122073</xdr:rowOff>
    </xdr:from>
    <xdr:to>
      <xdr:col>20</xdr:col>
      <xdr:colOff>38100</xdr:colOff>
      <xdr:row>98</xdr:row>
      <xdr:rowOff>52223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5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43350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4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127495</xdr:rowOff>
    </xdr:from>
    <xdr:to>
      <xdr:col>15</xdr:col>
      <xdr:colOff>101600</xdr:colOff>
      <xdr:row>97</xdr:row>
      <xdr:rowOff>57645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8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48772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71210</xdr:rowOff>
    </xdr:from>
    <xdr:to>
      <xdr:col>10</xdr:col>
      <xdr:colOff>165100</xdr:colOff>
      <xdr:row>99</xdr:row>
      <xdr:rowOff>1360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163937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96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21425</xdr:rowOff>
    </xdr:from>
    <xdr:to>
      <xdr:col>6</xdr:col>
      <xdr:colOff>38100</xdr:colOff>
      <xdr:row>98</xdr:row>
      <xdr:rowOff>123025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114152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91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658</xdr:rowOff>
    </xdr:from>
    <xdr:to>
      <xdr:col>54</xdr:col>
      <xdr:colOff>189865</xdr:colOff>
      <xdr:row>37</xdr:row>
      <xdr:rowOff>158834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829958"/>
          <a:ext cx="1270" cy="672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162661</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0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158834</xdr:rowOff>
    </xdr:from>
    <xdr:to>
      <xdr:col>55</xdr:col>
      <xdr:colOff>88900</xdr:colOff>
      <xdr:row>37</xdr:row>
      <xdr:rowOff>158834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0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118785</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0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658</xdr:rowOff>
    </xdr:from>
    <xdr:to>
      <xdr:col>55</xdr:col>
      <xdr:colOff>88900</xdr:colOff>
      <xdr:row>34</xdr:row>
      <xdr:rowOff>658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82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3302</xdr:rowOff>
    </xdr:from>
    <xdr:to>
      <xdr:col>55</xdr:col>
      <xdr:colOff>0</xdr:colOff>
      <xdr:row>35</xdr:row>
      <xdr:rowOff>28311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004052"/>
          <a:ext cx="838200" cy="25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163773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6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13896</xdr:rowOff>
    </xdr:from>
    <xdr:to>
      <xdr:col>55</xdr:col>
      <xdr:colOff>50800</xdr:colOff>
      <xdr:row>36</xdr:row>
      <xdr:rowOff>115496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3302</xdr:rowOff>
    </xdr:from>
    <xdr:to>
      <xdr:col>50</xdr:col>
      <xdr:colOff>114300</xdr:colOff>
      <xdr:row>35</xdr:row>
      <xdr:rowOff>74511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004052"/>
          <a:ext cx="889000" cy="7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11976</xdr:rowOff>
    </xdr:from>
    <xdr:to>
      <xdr:col>50</xdr:col>
      <xdr:colOff>165100</xdr:colOff>
      <xdr:row>36</xdr:row>
      <xdr:rowOff>113576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104703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25522</xdr:rowOff>
    </xdr:from>
    <xdr:to>
      <xdr:col>45</xdr:col>
      <xdr:colOff>177800</xdr:colOff>
      <xdr:row>35</xdr:row>
      <xdr:rowOff>74511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340472"/>
          <a:ext cx="889000" cy="73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36154</xdr:rowOff>
    </xdr:from>
    <xdr:to>
      <xdr:col>46</xdr:col>
      <xdr:colOff>38100</xdr:colOff>
      <xdr:row>36</xdr:row>
      <xdr:rowOff>137754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128881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25522</xdr:rowOff>
    </xdr:from>
    <xdr:to>
      <xdr:col>41</xdr:col>
      <xdr:colOff>50800</xdr:colOff>
      <xdr:row>36</xdr:row>
      <xdr:rowOff>165540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340472"/>
          <a:ext cx="889000" cy="99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127633</xdr:rowOff>
    </xdr:from>
    <xdr:to>
      <xdr:col>41</xdr:col>
      <xdr:colOff>101600</xdr:colOff>
      <xdr:row>32</xdr:row>
      <xdr:rowOff>57783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48910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131823</xdr:rowOff>
    </xdr:from>
    <xdr:to>
      <xdr:col>36</xdr:col>
      <xdr:colOff>165100</xdr:colOff>
      <xdr:row>37</xdr:row>
      <xdr:rowOff>61973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53100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9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148961</xdr:rowOff>
    </xdr:from>
    <xdr:to>
      <xdr:col>55</xdr:col>
      <xdr:colOff>50800</xdr:colOff>
      <xdr:row>35</xdr:row>
      <xdr:rowOff>79111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9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388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82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123952</xdr:rowOff>
    </xdr:from>
    <xdr:to>
      <xdr:col>50</xdr:col>
      <xdr:colOff>165100</xdr:colOff>
      <xdr:row>35</xdr:row>
      <xdr:rowOff>54102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95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70629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572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23711</xdr:rowOff>
    </xdr:from>
    <xdr:to>
      <xdr:col>46</xdr:col>
      <xdr:colOff>38100</xdr:colOff>
      <xdr:row>35</xdr:row>
      <xdr:rowOff>125311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02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141838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5799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146172</xdr:rowOff>
    </xdr:from>
    <xdr:to>
      <xdr:col>41</xdr:col>
      <xdr:colOff>101600</xdr:colOff>
      <xdr:row>31</xdr:row>
      <xdr:rowOff>76322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2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92849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06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114740</xdr:rowOff>
    </xdr:from>
    <xdr:to>
      <xdr:col>36</xdr:col>
      <xdr:colOff>165100</xdr:colOff>
      <xdr:row>37</xdr:row>
      <xdr:rowOff>44890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61417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06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58362</xdr:rowOff>
    </xdr:from>
    <xdr:to>
      <xdr:col>55</xdr:col>
      <xdr:colOff>0</xdr:colOff>
      <xdr:row>56</xdr:row>
      <xdr:rowOff>43263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488112"/>
          <a:ext cx="838200" cy="15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58362</xdr:rowOff>
    </xdr:from>
    <xdr:to>
      <xdr:col>50</xdr:col>
      <xdr:colOff>114300</xdr:colOff>
      <xdr:row>56</xdr:row>
      <xdr:rowOff>77260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488112"/>
          <a:ext cx="889000" cy="19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67153</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66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77260</xdr:rowOff>
    </xdr:from>
    <xdr:to>
      <xdr:col>45</xdr:col>
      <xdr:colOff>177800</xdr:colOff>
      <xdr:row>56</xdr:row>
      <xdr:rowOff>121009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678460"/>
          <a:ext cx="889000" cy="4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121009</xdr:rowOff>
    </xdr:from>
    <xdr:to>
      <xdr:col>41</xdr:col>
      <xdr:colOff>50800</xdr:colOff>
      <xdr:row>57</xdr:row>
      <xdr:rowOff>77139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722209"/>
          <a:ext cx="889000" cy="12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163913</xdr:rowOff>
    </xdr:from>
    <xdr:to>
      <xdr:col>55</xdr:col>
      <xdr:colOff>50800</xdr:colOff>
      <xdr:row>56</xdr:row>
      <xdr:rowOff>94063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142340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7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7562</xdr:rowOff>
    </xdr:from>
    <xdr:to>
      <xdr:col>50</xdr:col>
      <xdr:colOff>165100</xdr:colOff>
      <xdr:row>55</xdr:row>
      <xdr:rowOff>109162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3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125689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21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26460</xdr:rowOff>
    </xdr:from>
    <xdr:to>
      <xdr:col>46</xdr:col>
      <xdr:colOff>38100</xdr:colOff>
      <xdr:row>56</xdr:row>
      <xdr:rowOff>128060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62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119187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72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70209</xdr:rowOff>
    </xdr:from>
    <xdr:to>
      <xdr:col>41</xdr:col>
      <xdr:colOff>101600</xdr:colOff>
      <xdr:row>57</xdr:row>
      <xdr:rowOff>359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7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162936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6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26339</xdr:rowOff>
    </xdr:from>
    <xdr:to>
      <xdr:col>36</xdr:col>
      <xdr:colOff>165100</xdr:colOff>
      <xdr:row>57</xdr:row>
      <xdr:rowOff>127939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9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119066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89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102285</xdr:rowOff>
    </xdr:from>
    <xdr:to>
      <xdr:col>55</xdr:col>
      <xdr:colOff>0</xdr:colOff>
      <xdr:row>79</xdr:row>
      <xdr:rowOff>17723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75385"/>
          <a:ext cx="838200" cy="8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17723</xdr:rowOff>
    </xdr:from>
    <xdr:to>
      <xdr:col>50</xdr:col>
      <xdr:colOff>114300</xdr:colOff>
      <xdr:row>79</xdr:row>
      <xdr:rowOff>39345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62273"/>
          <a:ext cx="889000" cy="2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166466</xdr:rowOff>
    </xdr:from>
    <xdr:to>
      <xdr:col>45</xdr:col>
      <xdr:colOff>177800</xdr:colOff>
      <xdr:row>79</xdr:row>
      <xdr:rowOff>39345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39566"/>
          <a:ext cx="889000" cy="4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166466</xdr:rowOff>
    </xdr:from>
    <xdr:to>
      <xdr:col>41</xdr:col>
      <xdr:colOff>50800</xdr:colOff>
      <xdr:row>79</xdr:row>
      <xdr:rowOff>8522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539566"/>
          <a:ext cx="889000" cy="1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51485</xdr:rowOff>
    </xdr:from>
    <xdr:to>
      <xdr:col>55</xdr:col>
      <xdr:colOff>50800</xdr:colOff>
      <xdr:row>78</xdr:row>
      <xdr:rowOff>153085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2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137862</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3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138373</xdr:rowOff>
    </xdr:from>
    <xdr:to>
      <xdr:col>50</xdr:col>
      <xdr:colOff>165100</xdr:colOff>
      <xdr:row>79</xdr:row>
      <xdr:rowOff>68523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1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59650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0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159995</xdr:rowOff>
    </xdr:from>
    <xdr:to>
      <xdr:col>46</xdr:col>
      <xdr:colOff>38100</xdr:colOff>
      <xdr:row>79</xdr:row>
      <xdr:rowOff>90145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3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81272</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61017" y="13625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115666</xdr:rowOff>
    </xdr:from>
    <xdr:to>
      <xdr:col>41</xdr:col>
      <xdr:colOff>101600</xdr:colOff>
      <xdr:row>79</xdr:row>
      <xdr:rowOff>45816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8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36943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81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129172</xdr:rowOff>
    </xdr:from>
    <xdr:to>
      <xdr:col>36</xdr:col>
      <xdr:colOff>165100</xdr:colOff>
      <xdr:row>79</xdr:row>
      <xdr:rowOff>59322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50449</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29121</xdr:rowOff>
    </xdr:from>
    <xdr:to>
      <xdr:col>55</xdr:col>
      <xdr:colOff>0</xdr:colOff>
      <xdr:row>96</xdr:row>
      <xdr:rowOff>13754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316871"/>
          <a:ext cx="838200" cy="15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29121</xdr:rowOff>
    </xdr:from>
    <xdr:to>
      <xdr:col>50</xdr:col>
      <xdr:colOff>114300</xdr:colOff>
      <xdr:row>96</xdr:row>
      <xdr:rowOff>25781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316871"/>
          <a:ext cx="889000" cy="16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6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25781</xdr:rowOff>
    </xdr:from>
    <xdr:to>
      <xdr:col>45</xdr:col>
      <xdr:colOff>177800</xdr:colOff>
      <xdr:row>97</xdr:row>
      <xdr:rowOff>32538</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484981"/>
          <a:ext cx="889000" cy="17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32538</xdr:rowOff>
    </xdr:from>
    <xdr:to>
      <xdr:col>41</xdr:col>
      <xdr:colOff>50800</xdr:colOff>
      <xdr:row>97</xdr:row>
      <xdr:rowOff>66205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663188"/>
          <a:ext cx="889000" cy="3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134404</xdr:rowOff>
    </xdr:from>
    <xdr:to>
      <xdr:col>55</xdr:col>
      <xdr:colOff>50800</xdr:colOff>
      <xdr:row>96</xdr:row>
      <xdr:rowOff>64554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42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157281</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27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149771</xdr:rowOff>
    </xdr:from>
    <xdr:to>
      <xdr:col>50</xdr:col>
      <xdr:colOff>165100</xdr:colOff>
      <xdr:row>95</xdr:row>
      <xdr:rowOff>79921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26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96448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04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146431</xdr:rowOff>
    </xdr:from>
    <xdr:to>
      <xdr:col>46</xdr:col>
      <xdr:colOff>38100</xdr:colOff>
      <xdr:row>96</xdr:row>
      <xdr:rowOff>76581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4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93108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20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153188</xdr:rowOff>
    </xdr:from>
    <xdr:to>
      <xdr:col>41</xdr:col>
      <xdr:colOff>101600</xdr:colOff>
      <xdr:row>97</xdr:row>
      <xdr:rowOff>83338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61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74465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70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15405</xdr:rowOff>
    </xdr:from>
    <xdr:to>
      <xdr:col>36</xdr:col>
      <xdr:colOff>165100</xdr:colOff>
      <xdr:row>97</xdr:row>
      <xdr:rowOff>117005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108132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73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96266</xdr:rowOff>
    </xdr:from>
    <xdr:to>
      <xdr:col>85</xdr:col>
      <xdr:colOff>127000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5481300" y="661136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138351</xdr:rowOff>
    </xdr:from>
    <xdr:to>
      <xdr:col>76</xdr:col>
      <xdr:colOff>114300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53451"/>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138351</xdr:rowOff>
    </xdr:from>
    <xdr:to>
      <xdr:col>71</xdr:col>
      <xdr:colOff>177800</xdr:colOff>
      <xdr:row>38</xdr:row>
      <xdr:rowOff>138557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53451"/>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45466</xdr:rowOff>
    </xdr:from>
    <xdr:to>
      <xdr:col>85</xdr:col>
      <xdr:colOff>177800</xdr:colOff>
      <xdr:row>38</xdr:row>
      <xdr:rowOff>147066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5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469744"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87551</xdr:rowOff>
    </xdr:from>
    <xdr:to>
      <xdr:col>72</xdr:col>
      <xdr:colOff>38100</xdr:colOff>
      <xdr:row>39</xdr:row>
      <xdr:rowOff>17701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8828</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46333" y="66953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87757</xdr:rowOff>
    </xdr:from>
    <xdr:to>
      <xdr:col>67</xdr:col>
      <xdr:colOff>101600</xdr:colOff>
      <xdr:row>39</xdr:row>
      <xdr:rowOff>17907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0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9034</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57333" y="6695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150754</xdr:rowOff>
    </xdr:from>
    <xdr:to>
      <xdr:col>85</xdr:col>
      <xdr:colOff>127000</xdr:colOff>
      <xdr:row>74</xdr:row>
      <xdr:rowOff>1463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666604"/>
          <a:ext cx="838200" cy="2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150754</xdr:rowOff>
    </xdr:from>
    <xdr:to>
      <xdr:col>81</xdr:col>
      <xdr:colOff>50800</xdr:colOff>
      <xdr:row>74</xdr:row>
      <xdr:rowOff>7455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666604"/>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7455</xdr:rowOff>
    </xdr:from>
    <xdr:to>
      <xdr:col>76</xdr:col>
      <xdr:colOff>114300</xdr:colOff>
      <xdr:row>74</xdr:row>
      <xdr:rowOff>41386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694755"/>
          <a:ext cx="889000" cy="3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41386</xdr:rowOff>
    </xdr:from>
    <xdr:to>
      <xdr:col>71</xdr:col>
      <xdr:colOff>177800</xdr:colOff>
      <xdr:row>74</xdr:row>
      <xdr:rowOff>59592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728686"/>
          <a:ext cx="889000" cy="1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122113</xdr:rowOff>
    </xdr:from>
    <xdr:to>
      <xdr:col>85</xdr:col>
      <xdr:colOff>177800</xdr:colOff>
      <xdr:row>74</xdr:row>
      <xdr:rowOff>52263</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63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144990</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48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99954</xdr:rowOff>
    </xdr:from>
    <xdr:to>
      <xdr:col>81</xdr:col>
      <xdr:colOff>101600</xdr:colOff>
      <xdr:row>74</xdr:row>
      <xdr:rowOff>30104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61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46631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39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128105</xdr:rowOff>
    </xdr:from>
    <xdr:to>
      <xdr:col>76</xdr:col>
      <xdr:colOff>165100</xdr:colOff>
      <xdr:row>74</xdr:row>
      <xdr:rowOff>58255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6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74782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41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162036</xdr:rowOff>
    </xdr:from>
    <xdr:to>
      <xdr:col>72</xdr:col>
      <xdr:colOff>38100</xdr:colOff>
      <xdr:row>74</xdr:row>
      <xdr:rowOff>92186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67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108713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45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8792</xdr:rowOff>
    </xdr:from>
    <xdr:to>
      <xdr:col>67</xdr:col>
      <xdr:colOff>101600</xdr:colOff>
      <xdr:row>74</xdr:row>
      <xdr:rowOff>110392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69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126919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47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80840</xdr:rowOff>
    </xdr:from>
    <xdr:to>
      <xdr:col>85</xdr:col>
      <xdr:colOff>127000</xdr:colOff>
      <xdr:row>95</xdr:row>
      <xdr:rowOff>142909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368590"/>
          <a:ext cx="838200" cy="6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17932</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48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142909</xdr:rowOff>
    </xdr:from>
    <xdr:to>
      <xdr:col>81</xdr:col>
      <xdr:colOff>50800</xdr:colOff>
      <xdr:row>96</xdr:row>
      <xdr:rowOff>20955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430659"/>
          <a:ext cx="889000" cy="4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124411</xdr:rowOff>
    </xdr:from>
    <xdr:to>
      <xdr:col>76</xdr:col>
      <xdr:colOff>114300</xdr:colOff>
      <xdr:row>96</xdr:row>
      <xdr:rowOff>20955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412161"/>
          <a:ext cx="889000" cy="6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124411</xdr:rowOff>
    </xdr:from>
    <xdr:to>
      <xdr:col>71</xdr:col>
      <xdr:colOff>177800</xdr:colOff>
      <xdr:row>97</xdr:row>
      <xdr:rowOff>80035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412161"/>
          <a:ext cx="889000" cy="29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30040</xdr:rowOff>
    </xdr:from>
    <xdr:to>
      <xdr:col>85</xdr:col>
      <xdr:colOff>177800</xdr:colOff>
      <xdr:row>95</xdr:row>
      <xdr:rowOff>131640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31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52917</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16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92109</xdr:rowOff>
    </xdr:from>
    <xdr:to>
      <xdr:col>81</xdr:col>
      <xdr:colOff>101600</xdr:colOff>
      <xdr:row>96</xdr:row>
      <xdr:rowOff>22259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37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38786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15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141605</xdr:rowOff>
    </xdr:from>
    <xdr:to>
      <xdr:col>76</xdr:col>
      <xdr:colOff>165100</xdr:colOff>
      <xdr:row>96</xdr:row>
      <xdr:rowOff>71755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42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88282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20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73611</xdr:rowOff>
    </xdr:from>
    <xdr:to>
      <xdr:col>72</xdr:col>
      <xdr:colOff>38100</xdr:colOff>
      <xdr:row>96</xdr:row>
      <xdr:rowOff>3761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36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20288</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13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29235</xdr:rowOff>
    </xdr:from>
    <xdr:to>
      <xdr:col>67</xdr:col>
      <xdr:colOff>101600</xdr:colOff>
      <xdr:row>97</xdr:row>
      <xdr:rowOff>130835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65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147362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43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30811</xdr:rowOff>
    </xdr:from>
    <xdr:to>
      <xdr:col>116</xdr:col>
      <xdr:colOff>63500</xdr:colOff>
      <xdr:row>58</xdr:row>
      <xdr:rowOff>43193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1323300" y="9974911"/>
          <a:ext cx="838200" cy="1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143832</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916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43193</xdr:rowOff>
    </xdr:from>
    <xdr:to>
      <xdr:col>111</xdr:col>
      <xdr:colOff>177800</xdr:colOff>
      <xdr:row>58</xdr:row>
      <xdr:rowOff>50394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9987293"/>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88892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1003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145377</xdr:rowOff>
    </xdr:from>
    <xdr:to>
      <xdr:col>107</xdr:col>
      <xdr:colOff>50800</xdr:colOff>
      <xdr:row>58</xdr:row>
      <xdr:rowOff>50394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918027"/>
          <a:ext cx="889000" cy="76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121298</xdr:rowOff>
    </xdr:from>
    <xdr:to>
      <xdr:col>102</xdr:col>
      <xdr:colOff>114300</xdr:colOff>
      <xdr:row>57</xdr:row>
      <xdr:rowOff>145377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9893948"/>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63669</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67403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151461</xdr:rowOff>
    </xdr:from>
    <xdr:to>
      <xdr:col>116</xdr:col>
      <xdr:colOff>114300</xdr:colOff>
      <xdr:row>58</xdr:row>
      <xdr:rowOff>81611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2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2888</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77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163843</xdr:rowOff>
    </xdr:from>
    <xdr:to>
      <xdr:col>112</xdr:col>
      <xdr:colOff>38100</xdr:colOff>
      <xdr:row>58</xdr:row>
      <xdr:rowOff>93993</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9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110520</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71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171044</xdr:rowOff>
    </xdr:from>
    <xdr:to>
      <xdr:col>107</xdr:col>
      <xdr:colOff>101600</xdr:colOff>
      <xdr:row>58</xdr:row>
      <xdr:rowOff>101194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94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92321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03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94577</xdr:rowOff>
    </xdr:from>
    <xdr:to>
      <xdr:col>102</xdr:col>
      <xdr:colOff>165100</xdr:colOff>
      <xdr:row>58</xdr:row>
      <xdr:rowOff>24727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86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41254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964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70498</xdr:rowOff>
    </xdr:from>
    <xdr:to>
      <xdr:col>98</xdr:col>
      <xdr:colOff>38100</xdr:colOff>
      <xdr:row>58</xdr:row>
      <xdr:rowOff>648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84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17175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61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115765</xdr:rowOff>
    </xdr:from>
    <xdr:to>
      <xdr:col>116</xdr:col>
      <xdr:colOff>63500</xdr:colOff>
      <xdr:row>76</xdr:row>
      <xdr:rowOff>148318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3145965"/>
          <a:ext cx="838200" cy="3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148318</xdr:rowOff>
    </xdr:from>
    <xdr:to>
      <xdr:col>111</xdr:col>
      <xdr:colOff>177800</xdr:colOff>
      <xdr:row>76</xdr:row>
      <xdr:rowOff>148524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3178518"/>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148524</xdr:rowOff>
    </xdr:from>
    <xdr:to>
      <xdr:col>107</xdr:col>
      <xdr:colOff>50800</xdr:colOff>
      <xdr:row>76</xdr:row>
      <xdr:rowOff>155794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3178724"/>
          <a:ext cx="8890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140500</xdr:rowOff>
    </xdr:from>
    <xdr:to>
      <xdr:col>102</xdr:col>
      <xdr:colOff>114300</xdr:colOff>
      <xdr:row>76</xdr:row>
      <xdr:rowOff>155794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827800"/>
          <a:ext cx="889000" cy="35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54982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64965</xdr:rowOff>
    </xdr:from>
    <xdr:to>
      <xdr:col>116</xdr:col>
      <xdr:colOff>114300</xdr:colOff>
      <xdr:row>76</xdr:row>
      <xdr:rowOff>166565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09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43392</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307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97518</xdr:rowOff>
    </xdr:from>
    <xdr:to>
      <xdr:col>112</xdr:col>
      <xdr:colOff>38100</xdr:colOff>
      <xdr:row>77</xdr:row>
      <xdr:rowOff>27668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12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18795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22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97724</xdr:rowOff>
    </xdr:from>
    <xdr:to>
      <xdr:col>107</xdr:col>
      <xdr:colOff>101600</xdr:colOff>
      <xdr:row>77</xdr:row>
      <xdr:rowOff>27874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12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19001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22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104994</xdr:rowOff>
    </xdr:from>
    <xdr:to>
      <xdr:col>102</xdr:col>
      <xdr:colOff>165100</xdr:colOff>
      <xdr:row>77</xdr:row>
      <xdr:rowOff>35144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13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26271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2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89700</xdr:rowOff>
    </xdr:from>
    <xdr:to>
      <xdr:col>98</xdr:col>
      <xdr:colOff>38100</xdr:colOff>
      <xdr:row>75</xdr:row>
      <xdr:rowOff>19850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7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36377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55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前年度と比較し、人件費、扶助費などが増加した一方、物件費や普通建設事業などが減少となった。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人件費は、人勧に準拠した給与改定や職員数の増などにより、全体として増加した。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扶助費は、住民税非課税世帯等に対する臨時特別給付金支給事業や障がい者介護給付費支給事業の増などにより、全体として増加した。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物件費は、新型コロナウイルスワクチン接種事業の減などにより、全体として減少した。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普通建設事業は、吉田トレーニングセンター（ビジョンよしだ）大規模改修事業の皆減などにより、全体として増加した。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補助費等は、新型コロナウイルス感染症感染拡大防止協力金の皆減などにより、全体として減少した。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新潟県燕市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76,712
75,990
110.94
46,809,100
43,912,143
2,466,102
21,138,555
41,167,669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13.3
86.5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123241</xdr:rowOff>
    </xdr:from>
    <xdr:to>
      <xdr:col>24</xdr:col>
      <xdr:colOff>63500</xdr:colOff>
      <xdr:row>37</xdr:row>
      <xdr:rowOff>136499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95441"/>
          <a:ext cx="838200" cy="18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136499</xdr:rowOff>
    </xdr:from>
    <xdr:to>
      <xdr:col>19</xdr:col>
      <xdr:colOff>177800</xdr:colOff>
      <xdr:row>37</xdr:row>
      <xdr:rowOff>141072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480149"/>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123698</xdr:rowOff>
    </xdr:from>
    <xdr:to>
      <xdr:col>15</xdr:col>
      <xdr:colOff>50800</xdr:colOff>
      <xdr:row>37</xdr:row>
      <xdr:rowOff>141072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467348"/>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63805</xdr:rowOff>
    </xdr:from>
    <xdr:to>
      <xdr:col>10</xdr:col>
      <xdr:colOff>114300</xdr:colOff>
      <xdr:row>37</xdr:row>
      <xdr:rowOff>123698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407455"/>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72441</xdr:rowOff>
    </xdr:from>
    <xdr:to>
      <xdr:col>24</xdr:col>
      <xdr:colOff>114300</xdr:colOff>
      <xdr:row>37</xdr:row>
      <xdr:rowOff>2591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24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50868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23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85699</xdr:rowOff>
    </xdr:from>
    <xdr:to>
      <xdr:col>20</xdr:col>
      <xdr:colOff>38100</xdr:colOff>
      <xdr:row>38</xdr:row>
      <xdr:rowOff>15849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42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6976</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52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90272</xdr:rowOff>
    </xdr:from>
    <xdr:to>
      <xdr:col>15</xdr:col>
      <xdr:colOff>101600</xdr:colOff>
      <xdr:row>38</xdr:row>
      <xdr:rowOff>20422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43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11548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526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72898</xdr:rowOff>
    </xdr:from>
    <xdr:to>
      <xdr:col>10</xdr:col>
      <xdr:colOff>165100</xdr:colOff>
      <xdr:row>38</xdr:row>
      <xdr:rowOff>3048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4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165625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13005</xdr:rowOff>
    </xdr:from>
    <xdr:to>
      <xdr:col>6</xdr:col>
      <xdr:colOff>38100</xdr:colOff>
      <xdr:row>37</xdr:row>
      <xdr:rowOff>114605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105732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4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77466</xdr:rowOff>
    </xdr:from>
    <xdr:to>
      <xdr:col>24</xdr:col>
      <xdr:colOff>63500</xdr:colOff>
      <xdr:row>55</xdr:row>
      <xdr:rowOff>111075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507216"/>
          <a:ext cx="838200" cy="3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74798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7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111075</xdr:rowOff>
    </xdr:from>
    <xdr:to>
      <xdr:col>19</xdr:col>
      <xdr:colOff>177800</xdr:colOff>
      <xdr:row>56</xdr:row>
      <xdr:rowOff>10559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540825"/>
          <a:ext cx="889000" cy="7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23430</xdr:rowOff>
    </xdr:from>
    <xdr:to>
      <xdr:col>15</xdr:col>
      <xdr:colOff>50800</xdr:colOff>
      <xdr:row>56</xdr:row>
      <xdr:rowOff>10559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110280"/>
          <a:ext cx="889000" cy="501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23430</xdr:rowOff>
    </xdr:from>
    <xdr:to>
      <xdr:col>10</xdr:col>
      <xdr:colOff>114300</xdr:colOff>
      <xdr:row>56</xdr:row>
      <xdr:rowOff>139174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110280"/>
          <a:ext cx="889000" cy="63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102660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72429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4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26666</xdr:rowOff>
    </xdr:from>
    <xdr:to>
      <xdr:col>24</xdr:col>
      <xdr:colOff>114300</xdr:colOff>
      <xdr:row>55</xdr:row>
      <xdr:rowOff>128266</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45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49543</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30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60275</xdr:rowOff>
    </xdr:from>
    <xdr:to>
      <xdr:col>20</xdr:col>
      <xdr:colOff>38100</xdr:colOff>
      <xdr:row>55</xdr:row>
      <xdr:rowOff>161875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49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6952</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265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131209</xdr:rowOff>
    </xdr:from>
    <xdr:to>
      <xdr:col>15</xdr:col>
      <xdr:colOff>101600</xdr:colOff>
      <xdr:row>56</xdr:row>
      <xdr:rowOff>61359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56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77886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08795" y="933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144080</xdr:rowOff>
    </xdr:from>
    <xdr:to>
      <xdr:col>10</xdr:col>
      <xdr:colOff>165100</xdr:colOff>
      <xdr:row>53</xdr:row>
      <xdr:rowOff>74230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0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90757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83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88374</xdr:rowOff>
    </xdr:from>
    <xdr:to>
      <xdr:col>6</xdr:col>
      <xdr:colOff>38100</xdr:colOff>
      <xdr:row>57</xdr:row>
      <xdr:rowOff>18524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8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35051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46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72078</xdr:rowOff>
    </xdr:from>
    <xdr:to>
      <xdr:col>24</xdr:col>
      <xdr:colOff>63500</xdr:colOff>
      <xdr:row>77</xdr:row>
      <xdr:rowOff>37178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02278"/>
          <a:ext cx="838200" cy="13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154755</xdr:rowOff>
    </xdr:from>
    <xdr:to>
      <xdr:col>19</xdr:col>
      <xdr:colOff>177800</xdr:colOff>
      <xdr:row>77</xdr:row>
      <xdr:rowOff>37178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84955"/>
          <a:ext cx="889000" cy="5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162385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154755</xdr:rowOff>
    </xdr:from>
    <xdr:to>
      <xdr:col>15</xdr:col>
      <xdr:colOff>50800</xdr:colOff>
      <xdr:row>77</xdr:row>
      <xdr:rowOff>171149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84955"/>
          <a:ext cx="889000" cy="18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171149</xdr:rowOff>
    </xdr:from>
    <xdr:to>
      <xdr:col>10</xdr:col>
      <xdr:colOff>114300</xdr:colOff>
      <xdr:row>78</xdr:row>
      <xdr:rowOff>127160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72799"/>
          <a:ext cx="889000" cy="12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7197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3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21278</xdr:rowOff>
    </xdr:from>
    <xdr:to>
      <xdr:col>24</xdr:col>
      <xdr:colOff>114300</xdr:colOff>
      <xdr:row>76</xdr:row>
      <xdr:rowOff>122878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171155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29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157828</xdr:rowOff>
    </xdr:from>
    <xdr:to>
      <xdr:col>20</xdr:col>
      <xdr:colOff>38100</xdr:colOff>
      <xdr:row>77</xdr:row>
      <xdr:rowOff>87978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8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79105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8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103955</xdr:rowOff>
    </xdr:from>
    <xdr:to>
      <xdr:col>15</xdr:col>
      <xdr:colOff>101600</xdr:colOff>
      <xdr:row>77</xdr:row>
      <xdr:rowOff>34105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25232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120349</xdr:rowOff>
    </xdr:from>
    <xdr:to>
      <xdr:col>10</xdr:col>
      <xdr:colOff>165100</xdr:colOff>
      <xdr:row>78</xdr:row>
      <xdr:rowOff>50499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2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41626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1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76360</xdr:rowOff>
    </xdr:from>
    <xdr:to>
      <xdr:col>6</xdr:col>
      <xdr:colOff>38100</xdr:colOff>
      <xdr:row>79</xdr:row>
      <xdr:rowOff>6510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169087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4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122555</xdr:rowOff>
    </xdr:from>
    <xdr:to>
      <xdr:col>24</xdr:col>
      <xdr:colOff>63500</xdr:colOff>
      <xdr:row>97</xdr:row>
      <xdr:rowOff>102419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81755"/>
          <a:ext cx="838200" cy="15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122555</xdr:rowOff>
    </xdr:from>
    <xdr:to>
      <xdr:col>19</xdr:col>
      <xdr:colOff>177800</xdr:colOff>
      <xdr:row>97</xdr:row>
      <xdr:rowOff>6389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81755"/>
          <a:ext cx="889000" cy="5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6389</xdr:rowOff>
    </xdr:from>
    <xdr:to>
      <xdr:col>15</xdr:col>
      <xdr:colOff>50800</xdr:colOff>
      <xdr:row>98</xdr:row>
      <xdr:rowOff>27667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37039"/>
          <a:ext cx="889000" cy="19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27667</xdr:rowOff>
    </xdr:from>
    <xdr:to>
      <xdr:col>10</xdr:col>
      <xdr:colOff>114300</xdr:colOff>
      <xdr:row>98</xdr:row>
      <xdr:rowOff>61576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29767"/>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51619</xdr:rowOff>
    </xdr:from>
    <xdr:to>
      <xdr:col>24</xdr:col>
      <xdr:colOff>114300</xdr:colOff>
      <xdr:row>97</xdr:row>
      <xdr:rowOff>153219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8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30046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6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71755</xdr:rowOff>
    </xdr:from>
    <xdr:to>
      <xdr:col>20</xdr:col>
      <xdr:colOff>38100</xdr:colOff>
      <xdr:row>97</xdr:row>
      <xdr:rowOff>1905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164482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62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127039</xdr:rowOff>
    </xdr:from>
    <xdr:to>
      <xdr:col>15</xdr:col>
      <xdr:colOff>101600</xdr:colOff>
      <xdr:row>97</xdr:row>
      <xdr:rowOff>57189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58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48316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67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148317</xdr:rowOff>
    </xdr:from>
    <xdr:to>
      <xdr:col>10</xdr:col>
      <xdr:colOff>165100</xdr:colOff>
      <xdr:row>98</xdr:row>
      <xdr:rowOff>78467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7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69594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7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10776</xdr:rowOff>
    </xdr:from>
    <xdr:to>
      <xdr:col>6</xdr:col>
      <xdr:colOff>38100</xdr:colOff>
      <xdr:row>98</xdr:row>
      <xdr:rowOff>112376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1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103503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0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148935</xdr:rowOff>
    </xdr:from>
    <xdr:to>
      <xdr:col>55</xdr:col>
      <xdr:colOff>0</xdr:colOff>
      <xdr:row>38</xdr:row>
      <xdr:rowOff>81544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321135"/>
          <a:ext cx="838200" cy="27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125209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68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74137</xdr:rowOff>
    </xdr:from>
    <xdr:to>
      <xdr:col>50</xdr:col>
      <xdr:colOff>114300</xdr:colOff>
      <xdr:row>38</xdr:row>
      <xdr:rowOff>81544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89237"/>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52101</xdr:rowOff>
    </xdr:from>
    <xdr:to>
      <xdr:col>45</xdr:col>
      <xdr:colOff>177800</xdr:colOff>
      <xdr:row>38</xdr:row>
      <xdr:rowOff>74137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67201"/>
          <a:ext cx="889000" cy="2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52101</xdr:rowOff>
    </xdr:from>
    <xdr:to>
      <xdr:col>41</xdr:col>
      <xdr:colOff>50800</xdr:colOff>
      <xdr:row>38</xdr:row>
      <xdr:rowOff>94620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67201"/>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98135</xdr:rowOff>
    </xdr:from>
    <xdr:to>
      <xdr:col>55</xdr:col>
      <xdr:colOff>50800</xdr:colOff>
      <xdr:row>37</xdr:row>
      <xdr:rowOff>28285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27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121012</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12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30744</xdr:rowOff>
    </xdr:from>
    <xdr:to>
      <xdr:col>50</xdr:col>
      <xdr:colOff>165100</xdr:colOff>
      <xdr:row>38</xdr:row>
      <xdr:rowOff>132344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123471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38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23337</xdr:rowOff>
    </xdr:from>
    <xdr:to>
      <xdr:col>46</xdr:col>
      <xdr:colOff>38100</xdr:colOff>
      <xdr:row>38</xdr:row>
      <xdr:rowOff>124937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3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116064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31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1301</xdr:rowOff>
    </xdr:from>
    <xdr:to>
      <xdr:col>41</xdr:col>
      <xdr:colOff>101600</xdr:colOff>
      <xdr:row>38</xdr:row>
      <xdr:rowOff>102901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1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94028</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09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43820</xdr:rowOff>
    </xdr:from>
    <xdr:to>
      <xdr:col>36</xdr:col>
      <xdr:colOff>165100</xdr:colOff>
      <xdr:row>38</xdr:row>
      <xdr:rowOff>145420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136547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51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30835</xdr:rowOff>
    </xdr:from>
    <xdr:to>
      <xdr:col>55</xdr:col>
      <xdr:colOff>0</xdr:colOff>
      <xdr:row>58</xdr:row>
      <xdr:rowOff>40437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974935"/>
          <a:ext cx="838200" cy="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30835</xdr:rowOff>
    </xdr:from>
    <xdr:to>
      <xdr:col>50</xdr:col>
      <xdr:colOff>114300</xdr:colOff>
      <xdr:row>58</xdr:row>
      <xdr:rowOff>56959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974935"/>
          <a:ext cx="889000" cy="26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56959</xdr:rowOff>
    </xdr:from>
    <xdr:to>
      <xdr:col>45</xdr:col>
      <xdr:colOff>177800</xdr:colOff>
      <xdr:row>58</xdr:row>
      <xdr:rowOff>82614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10001059"/>
          <a:ext cx="889000" cy="2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70638</xdr:rowOff>
    </xdr:from>
    <xdr:to>
      <xdr:col>41</xdr:col>
      <xdr:colOff>50800</xdr:colOff>
      <xdr:row>58</xdr:row>
      <xdr:rowOff>82614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10014738"/>
          <a:ext cx="889000" cy="1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161087</xdr:rowOff>
    </xdr:from>
    <xdr:to>
      <xdr:col>55</xdr:col>
      <xdr:colOff>50800</xdr:colOff>
      <xdr:row>58</xdr:row>
      <xdr:rowOff>91237</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93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139514</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1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151485</xdr:rowOff>
    </xdr:from>
    <xdr:to>
      <xdr:col>50</xdr:col>
      <xdr:colOff>165100</xdr:colOff>
      <xdr:row>58</xdr:row>
      <xdr:rowOff>81635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92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72762</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1001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6159</xdr:rowOff>
    </xdr:from>
    <xdr:to>
      <xdr:col>46</xdr:col>
      <xdr:colOff>38100</xdr:colOff>
      <xdr:row>58</xdr:row>
      <xdr:rowOff>107759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95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98886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1004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31814</xdr:rowOff>
    </xdr:from>
    <xdr:to>
      <xdr:col>41</xdr:col>
      <xdr:colOff>101600</xdr:colOff>
      <xdr:row>58</xdr:row>
      <xdr:rowOff>133414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97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124541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100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19838</xdr:rowOff>
    </xdr:from>
    <xdr:to>
      <xdr:col>36</xdr:col>
      <xdr:colOff>165100</xdr:colOff>
      <xdr:row>58</xdr:row>
      <xdr:rowOff>121438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96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112565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1005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122726</xdr:rowOff>
    </xdr:from>
    <xdr:to>
      <xdr:col>55</xdr:col>
      <xdr:colOff>0</xdr:colOff>
      <xdr:row>77</xdr:row>
      <xdr:rowOff>65424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152926"/>
          <a:ext cx="838200" cy="11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122726</xdr:rowOff>
    </xdr:from>
    <xdr:to>
      <xdr:col>50</xdr:col>
      <xdr:colOff>114300</xdr:colOff>
      <xdr:row>76</xdr:row>
      <xdr:rowOff>141033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152926"/>
          <a:ext cx="889000" cy="1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151682</xdr:rowOff>
    </xdr:from>
    <xdr:to>
      <xdr:col>45</xdr:col>
      <xdr:colOff>177800</xdr:colOff>
      <xdr:row>76</xdr:row>
      <xdr:rowOff>141033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010432"/>
          <a:ext cx="889000" cy="16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151682</xdr:rowOff>
    </xdr:from>
    <xdr:to>
      <xdr:col>41</xdr:col>
      <xdr:colOff>50800</xdr:colOff>
      <xdr:row>77</xdr:row>
      <xdr:rowOff>91636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010432"/>
          <a:ext cx="889000" cy="28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14624</xdr:rowOff>
    </xdr:from>
    <xdr:to>
      <xdr:col>55</xdr:col>
      <xdr:colOff>50800</xdr:colOff>
      <xdr:row>77</xdr:row>
      <xdr:rowOff>116224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1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37501</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06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71926</xdr:rowOff>
    </xdr:from>
    <xdr:to>
      <xdr:col>50</xdr:col>
      <xdr:colOff>165100</xdr:colOff>
      <xdr:row>77</xdr:row>
      <xdr:rowOff>2076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10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18604</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87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90233</xdr:rowOff>
    </xdr:from>
    <xdr:to>
      <xdr:col>46</xdr:col>
      <xdr:colOff>38100</xdr:colOff>
      <xdr:row>77</xdr:row>
      <xdr:rowOff>20383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12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36910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89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100882</xdr:rowOff>
    </xdr:from>
    <xdr:to>
      <xdr:col>41</xdr:col>
      <xdr:colOff>101600</xdr:colOff>
      <xdr:row>76</xdr:row>
      <xdr:rowOff>31032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295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47559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73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40836</xdr:rowOff>
    </xdr:from>
    <xdr:to>
      <xdr:col>36</xdr:col>
      <xdr:colOff>165100</xdr:colOff>
      <xdr:row>77</xdr:row>
      <xdr:rowOff>142436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24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158963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01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125919</xdr:rowOff>
    </xdr:from>
    <xdr:to>
      <xdr:col>55</xdr:col>
      <xdr:colOff>0</xdr:colOff>
      <xdr:row>96</xdr:row>
      <xdr:rowOff>14379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413669"/>
          <a:ext cx="838200" cy="5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14379</xdr:rowOff>
    </xdr:from>
    <xdr:to>
      <xdr:col>50</xdr:col>
      <xdr:colOff>114300</xdr:colOff>
      <xdr:row>96</xdr:row>
      <xdr:rowOff>40994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473579"/>
          <a:ext cx="889000" cy="2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40994</xdr:rowOff>
    </xdr:from>
    <xdr:to>
      <xdr:col>45</xdr:col>
      <xdr:colOff>177800</xdr:colOff>
      <xdr:row>96</xdr:row>
      <xdr:rowOff>81995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500194"/>
          <a:ext cx="889000" cy="4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81995</xdr:rowOff>
    </xdr:from>
    <xdr:to>
      <xdr:col>41</xdr:col>
      <xdr:colOff>50800</xdr:colOff>
      <xdr:row>96</xdr:row>
      <xdr:rowOff>149954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541195"/>
          <a:ext cx="889000" cy="67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75119</xdr:rowOff>
    </xdr:from>
    <xdr:to>
      <xdr:col>55</xdr:col>
      <xdr:colOff>50800</xdr:colOff>
      <xdr:row>96</xdr:row>
      <xdr:rowOff>5269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36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97996</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21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135029</xdr:rowOff>
    </xdr:from>
    <xdr:to>
      <xdr:col>50</xdr:col>
      <xdr:colOff>165100</xdr:colOff>
      <xdr:row>96</xdr:row>
      <xdr:rowOff>65179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81706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19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161644</xdr:rowOff>
    </xdr:from>
    <xdr:to>
      <xdr:col>46</xdr:col>
      <xdr:colOff>38100</xdr:colOff>
      <xdr:row>96</xdr:row>
      <xdr:rowOff>91794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4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108321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22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31195</xdr:rowOff>
    </xdr:from>
    <xdr:to>
      <xdr:col>41</xdr:col>
      <xdr:colOff>101600</xdr:colOff>
      <xdr:row>96</xdr:row>
      <xdr:rowOff>132795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49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149322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26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99154</xdr:rowOff>
    </xdr:from>
    <xdr:to>
      <xdr:col>36</xdr:col>
      <xdr:colOff>165100</xdr:colOff>
      <xdr:row>97</xdr:row>
      <xdr:rowOff>29304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55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45831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33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108107</xdr:rowOff>
    </xdr:from>
    <xdr:to>
      <xdr:col>85</xdr:col>
      <xdr:colOff>127000</xdr:colOff>
      <xdr:row>35</xdr:row>
      <xdr:rowOff>123561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08857"/>
          <a:ext cx="838200" cy="1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61109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117526</xdr:rowOff>
    </xdr:from>
    <xdr:to>
      <xdr:col>81</xdr:col>
      <xdr:colOff>50800</xdr:colOff>
      <xdr:row>35</xdr:row>
      <xdr:rowOff>123561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118276"/>
          <a:ext cx="889000" cy="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117526</xdr:rowOff>
    </xdr:from>
    <xdr:to>
      <xdr:col>76</xdr:col>
      <xdr:colOff>114300</xdr:colOff>
      <xdr:row>35</xdr:row>
      <xdr:rowOff>136180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118276"/>
          <a:ext cx="889000" cy="1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136180</xdr:rowOff>
    </xdr:from>
    <xdr:to>
      <xdr:col>71</xdr:col>
      <xdr:colOff>177800</xdr:colOff>
      <xdr:row>36</xdr:row>
      <xdr:rowOff>12278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136930"/>
          <a:ext cx="889000" cy="4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35277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47530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57307</xdr:rowOff>
    </xdr:from>
    <xdr:to>
      <xdr:col>85</xdr:col>
      <xdr:colOff>177800</xdr:colOff>
      <xdr:row>35</xdr:row>
      <xdr:rowOff>158907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05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80184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0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72761</xdr:rowOff>
    </xdr:from>
    <xdr:to>
      <xdr:col>81</xdr:col>
      <xdr:colOff>101600</xdr:colOff>
      <xdr:row>36</xdr:row>
      <xdr:rowOff>2911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0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19438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84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66726</xdr:rowOff>
    </xdr:from>
    <xdr:to>
      <xdr:col>76</xdr:col>
      <xdr:colOff>165100</xdr:colOff>
      <xdr:row>35</xdr:row>
      <xdr:rowOff>168326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06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13403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84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85380</xdr:rowOff>
    </xdr:from>
    <xdr:to>
      <xdr:col>72</xdr:col>
      <xdr:colOff>38100</xdr:colOff>
      <xdr:row>36</xdr:row>
      <xdr:rowOff>15530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0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32057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86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132928</xdr:rowOff>
    </xdr:from>
    <xdr:to>
      <xdr:col>67</xdr:col>
      <xdr:colOff>101600</xdr:colOff>
      <xdr:row>36</xdr:row>
      <xdr:rowOff>63078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13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79605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90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151003</xdr:rowOff>
    </xdr:from>
    <xdr:to>
      <xdr:col>85</xdr:col>
      <xdr:colOff>127000</xdr:colOff>
      <xdr:row>56</xdr:row>
      <xdr:rowOff>154369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580753"/>
          <a:ext cx="838200" cy="17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151003</xdr:rowOff>
    </xdr:from>
    <xdr:to>
      <xdr:col>81</xdr:col>
      <xdr:colOff>50800</xdr:colOff>
      <xdr:row>57</xdr:row>
      <xdr:rowOff>29502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580753"/>
          <a:ext cx="889000" cy="22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29502</xdr:rowOff>
    </xdr:from>
    <xdr:to>
      <xdr:col>76</xdr:col>
      <xdr:colOff>114300</xdr:colOff>
      <xdr:row>57</xdr:row>
      <xdr:rowOff>137185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02152"/>
          <a:ext cx="889000" cy="10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137185</xdr:rowOff>
    </xdr:from>
    <xdr:to>
      <xdr:col>71</xdr:col>
      <xdr:colOff>177800</xdr:colOff>
      <xdr:row>58</xdr:row>
      <xdr:rowOff>77927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09835"/>
          <a:ext cx="889000" cy="1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103569</xdr:rowOff>
    </xdr:from>
    <xdr:to>
      <xdr:col>85</xdr:col>
      <xdr:colOff>177800</xdr:colOff>
      <xdr:row>57</xdr:row>
      <xdr:rowOff>33719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0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126446</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5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100203</xdr:rowOff>
    </xdr:from>
    <xdr:to>
      <xdr:col>81</xdr:col>
      <xdr:colOff>101600</xdr:colOff>
      <xdr:row>56</xdr:row>
      <xdr:rowOff>30353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52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46880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30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150152</xdr:rowOff>
    </xdr:from>
    <xdr:to>
      <xdr:col>76</xdr:col>
      <xdr:colOff>165100</xdr:colOff>
      <xdr:row>57</xdr:row>
      <xdr:rowOff>80302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5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96829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2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86385</xdr:rowOff>
    </xdr:from>
    <xdr:to>
      <xdr:col>72</xdr:col>
      <xdr:colOff>38100</xdr:colOff>
      <xdr:row>58</xdr:row>
      <xdr:rowOff>16535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7662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5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27127</xdr:rowOff>
    </xdr:from>
    <xdr:to>
      <xdr:col>67</xdr:col>
      <xdr:colOff>101600</xdr:colOff>
      <xdr:row>58</xdr:row>
      <xdr:rowOff>128727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7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119854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6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96265</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469365"/>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138351</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11451"/>
          <a:ext cx="8890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138351</xdr:rowOff>
    </xdr:from>
    <xdr:to>
      <xdr:col>71</xdr:col>
      <xdr:colOff>177800</xdr:colOff>
      <xdr:row>78</xdr:row>
      <xdr:rowOff>138557</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511451"/>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45465</xdr:rowOff>
    </xdr:from>
    <xdr:to>
      <xdr:col>85</xdr:col>
      <xdr:colOff>177800</xdr:colOff>
      <xdr:row>78</xdr:row>
      <xdr:rowOff>147065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9376</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87551</xdr:rowOff>
    </xdr:from>
    <xdr:to>
      <xdr:col>72</xdr:col>
      <xdr:colOff>38100</xdr:colOff>
      <xdr:row>79</xdr:row>
      <xdr:rowOff>17701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8828</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46333" y="135533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87757</xdr:rowOff>
    </xdr:from>
    <xdr:to>
      <xdr:col>67</xdr:col>
      <xdr:colOff>101600</xdr:colOff>
      <xdr:row>79</xdr:row>
      <xdr:rowOff>17907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9034</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57333" y="13553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150755</xdr:rowOff>
    </xdr:from>
    <xdr:to>
      <xdr:col>85</xdr:col>
      <xdr:colOff>127000</xdr:colOff>
      <xdr:row>94</xdr:row>
      <xdr:rowOff>1462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095605"/>
          <a:ext cx="838200" cy="2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150755</xdr:rowOff>
    </xdr:from>
    <xdr:to>
      <xdr:col>81</xdr:col>
      <xdr:colOff>50800</xdr:colOff>
      <xdr:row>94</xdr:row>
      <xdr:rowOff>7455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095605"/>
          <a:ext cx="889000" cy="2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7455</xdr:rowOff>
    </xdr:from>
    <xdr:to>
      <xdr:col>76</xdr:col>
      <xdr:colOff>114300</xdr:colOff>
      <xdr:row>94</xdr:row>
      <xdr:rowOff>41385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123755"/>
          <a:ext cx="889000" cy="3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41385</xdr:rowOff>
    </xdr:from>
    <xdr:to>
      <xdr:col>71</xdr:col>
      <xdr:colOff>177800</xdr:colOff>
      <xdr:row>94</xdr:row>
      <xdr:rowOff>59592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157685"/>
          <a:ext cx="889000" cy="1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122112</xdr:rowOff>
    </xdr:from>
    <xdr:to>
      <xdr:col>85</xdr:col>
      <xdr:colOff>177800</xdr:colOff>
      <xdr:row>94</xdr:row>
      <xdr:rowOff>52262</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06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144989</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91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99955</xdr:rowOff>
    </xdr:from>
    <xdr:to>
      <xdr:col>81</xdr:col>
      <xdr:colOff>101600</xdr:colOff>
      <xdr:row>94</xdr:row>
      <xdr:rowOff>30105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04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46632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82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128105</xdr:rowOff>
    </xdr:from>
    <xdr:to>
      <xdr:col>76</xdr:col>
      <xdr:colOff>165100</xdr:colOff>
      <xdr:row>94</xdr:row>
      <xdr:rowOff>58255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07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74782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84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162035</xdr:rowOff>
    </xdr:from>
    <xdr:to>
      <xdr:col>72</xdr:col>
      <xdr:colOff>38100</xdr:colOff>
      <xdr:row>94</xdr:row>
      <xdr:rowOff>92185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10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108712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88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8792</xdr:rowOff>
    </xdr:from>
    <xdr:to>
      <xdr:col>67</xdr:col>
      <xdr:colOff>101600</xdr:colOff>
      <xdr:row>94</xdr:row>
      <xdr:rowOff>110392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1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126919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900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前年度と比較し、総務費や民生費などが増加した一方、衛生費や教育費などが減少となった。</a:t>
          </a:r>
        </a:p>
        <a:p>
          <a:r>
            <a:rPr kumimoji="1" lang="ja-JP" altLang="en-US" sz="1300">
              <a:latin typeface="ＭＳ Ｐゴシック" panose="020B0600070205080204" pitchFamily="50" charset="-128"/>
              <a:ea typeface="ＭＳ Ｐゴシック" panose="020B0600070205080204" pitchFamily="50" charset="-128"/>
            </a:rPr>
            <a:t>総務費は、ふるさと燕応援事業の増などにより、全体として増加した。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民生費、住民税非課税世帯等に対する臨時特別給付金支給事業の増や全天候型子ども遊戯施設建設事業の増などにより、全体として増加した。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労働費、勤労者総合福祉センター</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あおぞら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の改修工事の増などにより、全体として増加した。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衛生費は、新型コロナウイルスワクチン接種事業の減などにより、全体として減少した。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商工費は、新型コロナウイルス感染症拡大防止協力金支給事業の皆減などにより、全体として減少した。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教育費は、吉田トレーニングセンター（ビジョンよしだ）大規模改修事業等の普通建設事業の減などにより、全体として減少した。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新潟県燕市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長引く物価高騰への対策として各種支援施策を実施したが、物価高騰対策には国の交付金やふるさと燕応援基金を最大限活用したほか、堅調なふるさと納税や社会経済活動の回復に伴う市税収入増に加え、経費節減などに努めた結果、実質収支の黒字を確保しま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新潟県燕市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一般会計及び公営事業会計において実質収支等が赤字になったものはなかった。引き続き健全な財政運営に努める。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5" zeroHeight="1" x14ac:dyDescent="0.25"/>
  <cols>
    <col min="1" max="11" width="2.1328125" style="174" customWidth="1"/>
    <col min="12" max="12" width="2.19921875" style="174" customWidth="1"/>
    <col min="13" max="17" width="2.33203125" style="174" customWidth="1"/>
    <col min="18" max="119" width="2.1328125" style="174" customWidth="1"/>
    <col min="120" max="16384" width="0" style="174" hidden="1"/>
  </cols>
  <sheetData>
    <row r="1" spans="1:119" ht="33" customHeight="1" x14ac:dyDescent="0.25">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3.25" thickBot="1" x14ac:dyDescent="0.3">
      <c r="B2" s="176" t="s">
        <v>77</v>
      </c>
      <c r="C2" s="176"/>
      <c r="D2" s="177"/>
    </row>
    <row r="3" spans="1:119" ht="18.75" customHeight="1" thickBot="1" x14ac:dyDescent="0.3">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46809100</v>
      </c>
      <c r="BO4" s="384"/>
      <c r="BP4" s="384"/>
      <c r="BQ4" s="384"/>
      <c r="BR4" s="384"/>
      <c r="BS4" s="384"/>
      <c r="BT4" s="384"/>
      <c r="BU4" s="385"/>
      <c r="BV4" s="383">
        <v>46865676</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11.7</v>
      </c>
      <c r="CU4" s="390"/>
      <c r="CV4" s="390"/>
      <c r="CW4" s="390"/>
      <c r="CX4" s="390"/>
      <c r="CY4" s="390"/>
      <c r="CZ4" s="390"/>
      <c r="DA4" s="391"/>
      <c r="DB4" s="389">
        <v>11.2</v>
      </c>
      <c r="DC4" s="390"/>
      <c r="DD4" s="390"/>
      <c r="DE4" s="390"/>
      <c r="DF4" s="390"/>
      <c r="DG4" s="390"/>
      <c r="DH4" s="390"/>
      <c r="DI4" s="391"/>
    </row>
    <row r="5" spans="1:119" ht="18.75" customHeight="1" x14ac:dyDescent="0.2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43912143</v>
      </c>
      <c r="BO5" s="421"/>
      <c r="BP5" s="421"/>
      <c r="BQ5" s="421"/>
      <c r="BR5" s="421"/>
      <c r="BS5" s="421"/>
      <c r="BT5" s="421"/>
      <c r="BU5" s="422"/>
      <c r="BV5" s="420">
        <v>44352361</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93</v>
      </c>
      <c r="CU5" s="418"/>
      <c r="CV5" s="418"/>
      <c r="CW5" s="418"/>
      <c r="CX5" s="418"/>
      <c r="CY5" s="418"/>
      <c r="CZ5" s="418"/>
      <c r="DA5" s="419"/>
      <c r="DB5" s="417">
        <v>92.8</v>
      </c>
      <c r="DC5" s="418"/>
      <c r="DD5" s="418"/>
      <c r="DE5" s="418"/>
      <c r="DF5" s="418"/>
      <c r="DG5" s="418"/>
      <c r="DH5" s="418"/>
      <c r="DI5" s="419"/>
    </row>
    <row r="6" spans="1:119" ht="18.75" customHeight="1" x14ac:dyDescent="0.25">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2896957</v>
      </c>
      <c r="BO6" s="421"/>
      <c r="BP6" s="421"/>
      <c r="BQ6" s="421"/>
      <c r="BR6" s="421"/>
      <c r="BS6" s="421"/>
      <c r="BT6" s="421"/>
      <c r="BU6" s="422"/>
      <c r="BV6" s="420">
        <v>2513315</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93.8</v>
      </c>
      <c r="CU6" s="458"/>
      <c r="CV6" s="458"/>
      <c r="CW6" s="458"/>
      <c r="CX6" s="458"/>
      <c r="CY6" s="458"/>
      <c r="CZ6" s="458"/>
      <c r="DA6" s="459"/>
      <c r="DB6" s="457">
        <v>94.7</v>
      </c>
      <c r="DC6" s="458"/>
      <c r="DD6" s="458"/>
      <c r="DE6" s="458"/>
      <c r="DF6" s="458"/>
      <c r="DG6" s="458"/>
      <c r="DH6" s="458"/>
      <c r="DI6" s="459"/>
    </row>
    <row r="7" spans="1:119" ht="18.75" customHeight="1" x14ac:dyDescent="0.2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430855</v>
      </c>
      <c r="BO7" s="421"/>
      <c r="BP7" s="421"/>
      <c r="BQ7" s="421"/>
      <c r="BR7" s="421"/>
      <c r="BS7" s="421"/>
      <c r="BT7" s="421"/>
      <c r="BU7" s="422"/>
      <c r="BV7" s="420">
        <v>195508</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21138555</v>
      </c>
      <c r="CU7" s="421"/>
      <c r="CV7" s="421"/>
      <c r="CW7" s="421"/>
      <c r="CX7" s="421"/>
      <c r="CY7" s="421"/>
      <c r="CZ7" s="421"/>
      <c r="DA7" s="422"/>
      <c r="DB7" s="420">
        <v>20723614</v>
      </c>
      <c r="DC7" s="421"/>
      <c r="DD7" s="421"/>
      <c r="DE7" s="421"/>
      <c r="DF7" s="421"/>
      <c r="DG7" s="421"/>
      <c r="DH7" s="421"/>
      <c r="DI7" s="422"/>
    </row>
    <row r="8" spans="1:119" ht="18.75" customHeight="1" thickBot="1" x14ac:dyDescent="0.3">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2466102</v>
      </c>
      <c r="BO8" s="421"/>
      <c r="BP8" s="421"/>
      <c r="BQ8" s="421"/>
      <c r="BR8" s="421"/>
      <c r="BS8" s="421"/>
      <c r="BT8" s="421"/>
      <c r="BU8" s="422"/>
      <c r="BV8" s="420">
        <v>2317807</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0.6</v>
      </c>
      <c r="CU8" s="461"/>
      <c r="CV8" s="461"/>
      <c r="CW8" s="461"/>
      <c r="CX8" s="461"/>
      <c r="CY8" s="461"/>
      <c r="CZ8" s="461"/>
      <c r="DA8" s="462"/>
      <c r="DB8" s="460">
        <v>0.61</v>
      </c>
      <c r="DC8" s="461"/>
      <c r="DD8" s="461"/>
      <c r="DE8" s="461"/>
      <c r="DF8" s="461"/>
      <c r="DG8" s="461"/>
      <c r="DH8" s="461"/>
      <c r="DI8" s="462"/>
    </row>
    <row r="9" spans="1:119" ht="18.75" customHeight="1" thickBot="1" x14ac:dyDescent="0.3">
      <c r="A9" s="175"/>
      <c r="B9" s="414" t="s">
        <v>106</v>
      </c>
      <c r="C9" s="415"/>
      <c r="D9" s="415"/>
      <c r="E9" s="415"/>
      <c r="F9" s="415"/>
      <c r="G9" s="415"/>
      <c r="H9" s="415"/>
      <c r="I9" s="415"/>
      <c r="J9" s="415"/>
      <c r="K9" s="463"/>
      <c r="L9" s="464" t="s">
        <v>107</v>
      </c>
      <c r="M9" s="465"/>
      <c r="N9" s="465"/>
      <c r="O9" s="465"/>
      <c r="P9" s="465"/>
      <c r="Q9" s="466"/>
      <c r="R9" s="467">
        <v>77201</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148295</v>
      </c>
      <c r="BO9" s="421"/>
      <c r="BP9" s="421"/>
      <c r="BQ9" s="421"/>
      <c r="BR9" s="421"/>
      <c r="BS9" s="421"/>
      <c r="BT9" s="421"/>
      <c r="BU9" s="422"/>
      <c r="BV9" s="420">
        <v>338502</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12.9</v>
      </c>
      <c r="CU9" s="418"/>
      <c r="CV9" s="418"/>
      <c r="CW9" s="418"/>
      <c r="CX9" s="418"/>
      <c r="CY9" s="418"/>
      <c r="CZ9" s="418"/>
      <c r="DA9" s="419"/>
      <c r="DB9" s="417">
        <v>14.3</v>
      </c>
      <c r="DC9" s="418"/>
      <c r="DD9" s="418"/>
      <c r="DE9" s="418"/>
      <c r="DF9" s="418"/>
      <c r="DG9" s="418"/>
      <c r="DH9" s="418"/>
      <c r="DI9" s="419"/>
    </row>
    <row r="10" spans="1:119" ht="18.75" customHeight="1" thickBot="1" x14ac:dyDescent="0.3">
      <c r="A10" s="175"/>
      <c r="B10" s="414"/>
      <c r="C10" s="415"/>
      <c r="D10" s="415"/>
      <c r="E10" s="415"/>
      <c r="F10" s="415"/>
      <c r="G10" s="415"/>
      <c r="H10" s="415"/>
      <c r="I10" s="415"/>
      <c r="J10" s="415"/>
      <c r="K10" s="463"/>
      <c r="L10" s="470" t="s">
        <v>112</v>
      </c>
      <c r="M10" s="450"/>
      <c r="N10" s="450"/>
      <c r="O10" s="450"/>
      <c r="P10" s="450"/>
      <c r="Q10" s="451"/>
      <c r="R10" s="471">
        <v>79784</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90</v>
      </c>
      <c r="AV10" s="453"/>
      <c r="AW10" s="453"/>
      <c r="AX10" s="453"/>
      <c r="AY10" s="454" t="s">
        <v>114</v>
      </c>
      <c r="AZ10" s="455"/>
      <c r="BA10" s="455"/>
      <c r="BB10" s="455"/>
      <c r="BC10" s="455"/>
      <c r="BD10" s="455"/>
      <c r="BE10" s="455"/>
      <c r="BF10" s="455"/>
      <c r="BG10" s="455"/>
      <c r="BH10" s="455"/>
      <c r="BI10" s="455"/>
      <c r="BJ10" s="455"/>
      <c r="BK10" s="455"/>
      <c r="BL10" s="455"/>
      <c r="BM10" s="456"/>
      <c r="BN10" s="420">
        <v>3473148</v>
      </c>
      <c r="BO10" s="421"/>
      <c r="BP10" s="421"/>
      <c r="BQ10" s="421"/>
      <c r="BR10" s="421"/>
      <c r="BS10" s="421"/>
      <c r="BT10" s="421"/>
      <c r="BU10" s="422"/>
      <c r="BV10" s="420">
        <v>2978445</v>
      </c>
      <c r="BW10" s="421"/>
      <c r="BX10" s="421"/>
      <c r="BY10" s="421"/>
      <c r="BZ10" s="421"/>
      <c r="CA10" s="421"/>
      <c r="CB10" s="421"/>
      <c r="CC10" s="422"/>
      <c r="CD10" s="178" t="s">
        <v>115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3">
      <c r="A11" s="175"/>
      <c r="B11" s="414"/>
      <c r="C11" s="415"/>
      <c r="D11" s="415"/>
      <c r="E11" s="415"/>
      <c r="F11" s="415"/>
      <c r="G11" s="415"/>
      <c r="H11" s="415"/>
      <c r="I11" s="415"/>
      <c r="J11" s="415"/>
      <c r="K11" s="463"/>
      <c r="L11" s="474" t="s">
        <v>116</v>
      </c>
      <c r="M11" s="475"/>
      <c r="N11" s="475"/>
      <c r="O11" s="475"/>
      <c r="P11" s="475"/>
      <c r="Q11" s="476"/>
      <c r="R11" s="477" t="s">
        <v>117</v>
      </c>
      <c r="S11" s="478"/>
      <c r="T11" s="478"/>
      <c r="U11" s="478"/>
      <c r="V11" s="479"/>
      <c r="W11" s="408"/>
      <c r="X11" s="409"/>
      <c r="Y11" s="409"/>
      <c r="Z11" s="409"/>
      <c r="AA11" s="409"/>
      <c r="AB11" s="409"/>
      <c r="AC11" s="409"/>
      <c r="AD11" s="409"/>
      <c r="AE11" s="409"/>
      <c r="AF11" s="409"/>
      <c r="AG11" s="409"/>
      <c r="AH11" s="409"/>
      <c r="AI11" s="409"/>
      <c r="AJ11" s="409"/>
      <c r="AK11" s="409"/>
      <c r="AL11" s="412"/>
      <c r="AM11" s="449" t="s">
        <v>118</v>
      </c>
      <c r="AN11" s="450"/>
      <c r="AO11" s="450"/>
      <c r="AP11" s="450"/>
      <c r="AQ11" s="450"/>
      <c r="AR11" s="450"/>
      <c r="AS11" s="450"/>
      <c r="AT11" s="451"/>
      <c r="AU11" s="452" t="s">
        <v>90</v>
      </c>
      <c r="AV11" s="453"/>
      <c r="AW11" s="453"/>
      <c r="AX11" s="453"/>
      <c r="AY11" s="454" t="s">
        <v>119</v>
      </c>
      <c r="AZ11" s="455"/>
      <c r="BA11" s="455"/>
      <c r="BB11" s="455"/>
      <c r="BC11" s="455"/>
      <c r="BD11" s="455"/>
      <c r="BE11" s="455"/>
      <c r="BF11" s="455"/>
      <c r="BG11" s="455"/>
      <c r="BH11" s="455"/>
      <c r="BI11" s="455"/>
      <c r="BJ11" s="455"/>
      <c r="BK11" s="455"/>
      <c r="BL11" s="455"/>
      <c r="BM11" s="456"/>
      <c r="BN11" s="420">
        <v>1000</v>
      </c>
      <c r="BO11" s="421"/>
      <c r="BP11" s="421"/>
      <c r="BQ11" s="421"/>
      <c r="BR11" s="421"/>
      <c r="BS11" s="421"/>
      <c r="BT11" s="421"/>
      <c r="BU11" s="422"/>
      <c r="BV11" s="420">
        <v>0</v>
      </c>
      <c r="BW11" s="421"/>
      <c r="BX11" s="421"/>
      <c r="BY11" s="421"/>
      <c r="BZ11" s="421"/>
      <c r="CA11" s="421"/>
      <c r="CB11" s="421"/>
      <c r="CC11" s="422"/>
      <c r="CD11" s="423" t="s">
        <v>120</v>
      </c>
      <c r="CE11" s="424"/>
      <c r="CF11" s="424"/>
      <c r="CG11" s="424"/>
      <c r="CH11" s="424"/>
      <c r="CI11" s="424"/>
      <c r="CJ11" s="424"/>
      <c r="CK11" s="424"/>
      <c r="CL11" s="424"/>
      <c r="CM11" s="424"/>
      <c r="CN11" s="424"/>
      <c r="CO11" s="424"/>
      <c r="CP11" s="424"/>
      <c r="CQ11" s="424"/>
      <c r="CR11" s="424"/>
      <c r="CS11" s="425"/>
      <c r="CT11" s="460" t="s">
        <v>121</v>
      </c>
      <c r="CU11" s="461"/>
      <c r="CV11" s="461"/>
      <c r="CW11" s="461"/>
      <c r="CX11" s="461"/>
      <c r="CY11" s="461"/>
      <c r="CZ11" s="461"/>
      <c r="DA11" s="462"/>
      <c r="DB11" s="460" t="s">
        <v>121</v>
      </c>
      <c r="DC11" s="461"/>
      <c r="DD11" s="461"/>
      <c r="DE11" s="461"/>
      <c r="DF11" s="461"/>
      <c r="DG11" s="461"/>
      <c r="DH11" s="461"/>
      <c r="DI11" s="462"/>
    </row>
    <row r="12" spans="1:119" ht="18.75" customHeight="1" x14ac:dyDescent="0.25">
      <c r="A12" s="175"/>
      <c r="B12" s="480" t="s">
        <v>122</v>
      </c>
      <c r="C12" s="481"/>
      <c r="D12" s="481"/>
      <c r="E12" s="481"/>
      <c r="F12" s="481"/>
      <c r="G12" s="481"/>
      <c r="H12" s="481"/>
      <c r="I12" s="481"/>
      <c r="J12" s="481"/>
      <c r="K12" s="482"/>
      <c r="L12" s="489" t="s">
        <v>123</v>
      </c>
      <c r="M12" s="490"/>
      <c r="N12" s="490"/>
      <c r="O12" s="490"/>
      <c r="P12" s="490"/>
      <c r="Q12" s="491"/>
      <c r="R12" s="492">
        <v>76712</v>
      </c>
      <c r="S12" s="493"/>
      <c r="T12" s="493"/>
      <c r="U12" s="493"/>
      <c r="V12" s="494"/>
      <c r="W12" s="495" t="s">
        <v>1</v>
      </c>
      <c r="X12" s="453"/>
      <c r="Y12" s="453"/>
      <c r="Z12" s="453"/>
      <c r="AA12" s="453"/>
      <c r="AB12" s="496"/>
      <c r="AC12" s="497" t="s">
        <v>124</v>
      </c>
      <c r="AD12" s="498"/>
      <c r="AE12" s="498"/>
      <c r="AF12" s="498"/>
      <c r="AG12" s="499"/>
      <c r="AH12" s="497" t="s">
        <v>125</v>
      </c>
      <c r="AI12" s="498"/>
      <c r="AJ12" s="498"/>
      <c r="AK12" s="498"/>
      <c r="AL12" s="500"/>
      <c r="AM12" s="449" t="s">
        <v>126</v>
      </c>
      <c r="AN12" s="450"/>
      <c r="AO12" s="450"/>
      <c r="AP12" s="450"/>
      <c r="AQ12" s="450"/>
      <c r="AR12" s="450"/>
      <c r="AS12" s="450"/>
      <c r="AT12" s="451"/>
      <c r="AU12" s="452" t="s">
        <v>127</v>
      </c>
      <c r="AV12" s="453"/>
      <c r="AW12" s="453"/>
      <c r="AX12" s="453"/>
      <c r="AY12" s="454" t="s">
        <v>128</v>
      </c>
      <c r="AZ12" s="455"/>
      <c r="BA12" s="455"/>
      <c r="BB12" s="455"/>
      <c r="BC12" s="455"/>
      <c r="BD12" s="455"/>
      <c r="BE12" s="455"/>
      <c r="BF12" s="455"/>
      <c r="BG12" s="455"/>
      <c r="BH12" s="455"/>
      <c r="BI12" s="455"/>
      <c r="BJ12" s="455"/>
      <c r="BK12" s="455"/>
      <c r="BL12" s="455"/>
      <c r="BM12" s="456"/>
      <c r="BN12" s="420">
        <v>3796637</v>
      </c>
      <c r="BO12" s="421"/>
      <c r="BP12" s="421"/>
      <c r="BQ12" s="421"/>
      <c r="BR12" s="421"/>
      <c r="BS12" s="421"/>
      <c r="BT12" s="421"/>
      <c r="BU12" s="422"/>
      <c r="BV12" s="420">
        <v>2591536</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121</v>
      </c>
      <c r="CU12" s="461"/>
      <c r="CV12" s="461"/>
      <c r="CW12" s="461"/>
      <c r="CX12" s="461"/>
      <c r="CY12" s="461"/>
      <c r="CZ12" s="461"/>
      <c r="DA12" s="462"/>
      <c r="DB12" s="460" t="s">
        <v>121</v>
      </c>
      <c r="DC12" s="461"/>
      <c r="DD12" s="461"/>
      <c r="DE12" s="461"/>
      <c r="DF12" s="461"/>
      <c r="DG12" s="461"/>
      <c r="DH12" s="461"/>
      <c r="DI12" s="462"/>
    </row>
    <row r="13" spans="1:119" ht="18.75" customHeight="1" x14ac:dyDescent="0.25">
      <c r="A13" s="175"/>
      <c r="B13" s="483"/>
      <c r="C13" s="484"/>
      <c r="D13" s="484"/>
      <c r="E13" s="484"/>
      <c r="F13" s="484"/>
      <c r="G13" s="484"/>
      <c r="H13" s="484"/>
      <c r="I13" s="484"/>
      <c r="J13" s="484"/>
      <c r="K13" s="485"/>
      <c r="L13" s="184"/>
      <c r="M13" s="511" t="s">
        <v>130</v>
      </c>
      <c r="N13" s="512"/>
      <c r="O13" s="512"/>
      <c r="P13" s="512"/>
      <c r="Q13" s="513"/>
      <c r="R13" s="504">
        <v>75990</v>
      </c>
      <c r="S13" s="505"/>
      <c r="T13" s="505"/>
      <c r="U13" s="505"/>
      <c r="V13" s="506"/>
      <c r="W13" s="436" t="s">
        <v>131</v>
      </c>
      <c r="X13" s="437"/>
      <c r="Y13" s="437"/>
      <c r="Z13" s="437"/>
      <c r="AA13" s="437"/>
      <c r="AB13" s="427"/>
      <c r="AC13" s="471">
        <v>1486</v>
      </c>
      <c r="AD13" s="472"/>
      <c r="AE13" s="472"/>
      <c r="AF13" s="472"/>
      <c r="AG13" s="514"/>
      <c r="AH13" s="471">
        <v>1725</v>
      </c>
      <c r="AI13" s="472"/>
      <c r="AJ13" s="472"/>
      <c r="AK13" s="472"/>
      <c r="AL13" s="473"/>
      <c r="AM13" s="449" t="s">
        <v>132</v>
      </c>
      <c r="AN13" s="450"/>
      <c r="AO13" s="450"/>
      <c r="AP13" s="450"/>
      <c r="AQ13" s="450"/>
      <c r="AR13" s="450"/>
      <c r="AS13" s="450"/>
      <c r="AT13" s="451"/>
      <c r="AU13" s="452" t="s">
        <v>127</v>
      </c>
      <c r="AV13" s="453"/>
      <c r="AW13" s="453"/>
      <c r="AX13" s="453"/>
      <c r="AY13" s="454" t="s">
        <v>133</v>
      </c>
      <c r="AZ13" s="455"/>
      <c r="BA13" s="455"/>
      <c r="BB13" s="455"/>
      <c r="BC13" s="455"/>
      <c r="BD13" s="455"/>
      <c r="BE13" s="455"/>
      <c r="BF13" s="455"/>
      <c r="BG13" s="455"/>
      <c r="BH13" s="455"/>
      <c r="BI13" s="455"/>
      <c r="BJ13" s="455"/>
      <c r="BK13" s="455"/>
      <c r="BL13" s="455"/>
      <c r="BM13" s="456"/>
      <c r="BN13" s="420">
        <v>-174194</v>
      </c>
      <c r="BO13" s="421"/>
      <c r="BP13" s="421"/>
      <c r="BQ13" s="421"/>
      <c r="BR13" s="421"/>
      <c r="BS13" s="421"/>
      <c r="BT13" s="421"/>
      <c r="BU13" s="422"/>
      <c r="BV13" s="420">
        <v>725411</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13.3</v>
      </c>
      <c r="CU13" s="418"/>
      <c r="CV13" s="418"/>
      <c r="CW13" s="418"/>
      <c r="CX13" s="418"/>
      <c r="CY13" s="418"/>
      <c r="CZ13" s="418"/>
      <c r="DA13" s="419"/>
      <c r="DB13" s="417">
        <v>13.2</v>
      </c>
      <c r="DC13" s="418"/>
      <c r="DD13" s="418"/>
      <c r="DE13" s="418"/>
      <c r="DF13" s="418"/>
      <c r="DG13" s="418"/>
      <c r="DH13" s="418"/>
      <c r="DI13" s="419"/>
    </row>
    <row r="14" spans="1:119" ht="18.75" customHeight="1" thickBot="1" x14ac:dyDescent="0.3">
      <c r="A14" s="175"/>
      <c r="B14" s="483"/>
      <c r="C14" s="484"/>
      <c r="D14" s="484"/>
      <c r="E14" s="484"/>
      <c r="F14" s="484"/>
      <c r="G14" s="484"/>
      <c r="H14" s="484"/>
      <c r="I14" s="484"/>
      <c r="J14" s="484"/>
      <c r="K14" s="485"/>
      <c r="L14" s="501" t="s">
        <v>135</v>
      </c>
      <c r="M14" s="502"/>
      <c r="N14" s="502"/>
      <c r="O14" s="502"/>
      <c r="P14" s="502"/>
      <c r="Q14" s="503"/>
      <c r="R14" s="504">
        <v>77401</v>
      </c>
      <c r="S14" s="505"/>
      <c r="T14" s="505"/>
      <c r="U14" s="505"/>
      <c r="V14" s="506"/>
      <c r="W14" s="410"/>
      <c r="X14" s="411"/>
      <c r="Y14" s="411"/>
      <c r="Z14" s="411"/>
      <c r="AA14" s="411"/>
      <c r="AB14" s="400"/>
      <c r="AC14" s="507">
        <v>3.7</v>
      </c>
      <c r="AD14" s="508"/>
      <c r="AE14" s="508"/>
      <c r="AF14" s="508"/>
      <c r="AG14" s="509"/>
      <c r="AH14" s="507">
        <v>4.0999999999999996</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v>86.5</v>
      </c>
      <c r="CU14" s="519"/>
      <c r="CV14" s="519"/>
      <c r="CW14" s="519"/>
      <c r="CX14" s="519"/>
      <c r="CY14" s="519"/>
      <c r="CZ14" s="519"/>
      <c r="DA14" s="520"/>
      <c r="DB14" s="518">
        <v>88.9</v>
      </c>
      <c r="DC14" s="519"/>
      <c r="DD14" s="519"/>
      <c r="DE14" s="519"/>
      <c r="DF14" s="519"/>
      <c r="DG14" s="519"/>
      <c r="DH14" s="519"/>
      <c r="DI14" s="520"/>
    </row>
    <row r="15" spans="1:119" ht="18.75" customHeight="1" x14ac:dyDescent="0.25">
      <c r="A15" s="175"/>
      <c r="B15" s="483"/>
      <c r="C15" s="484"/>
      <c r="D15" s="484"/>
      <c r="E15" s="484"/>
      <c r="F15" s="484"/>
      <c r="G15" s="484"/>
      <c r="H15" s="484"/>
      <c r="I15" s="484"/>
      <c r="J15" s="484"/>
      <c r="K15" s="485"/>
      <c r="L15" s="184"/>
      <c r="M15" s="511" t="s">
        <v>130</v>
      </c>
      <c r="N15" s="512"/>
      <c r="O15" s="512"/>
      <c r="P15" s="512"/>
      <c r="Q15" s="513"/>
      <c r="R15" s="504">
        <v>76806</v>
      </c>
      <c r="S15" s="505"/>
      <c r="T15" s="505"/>
      <c r="U15" s="505"/>
      <c r="V15" s="506"/>
      <c r="W15" s="436" t="s">
        <v>137</v>
      </c>
      <c r="X15" s="437"/>
      <c r="Y15" s="437"/>
      <c r="Z15" s="437"/>
      <c r="AA15" s="437"/>
      <c r="AB15" s="427"/>
      <c r="AC15" s="471">
        <v>16716</v>
      </c>
      <c r="AD15" s="472"/>
      <c r="AE15" s="472"/>
      <c r="AF15" s="472"/>
      <c r="AG15" s="514"/>
      <c r="AH15" s="471">
        <v>17645</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10874102</v>
      </c>
      <c r="BO15" s="384"/>
      <c r="BP15" s="384"/>
      <c r="BQ15" s="384"/>
      <c r="BR15" s="384"/>
      <c r="BS15" s="384"/>
      <c r="BT15" s="384"/>
      <c r="BU15" s="385"/>
      <c r="BV15" s="383">
        <v>10520291</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5">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41.1</v>
      </c>
      <c r="AD16" s="508"/>
      <c r="AE16" s="508"/>
      <c r="AF16" s="508"/>
      <c r="AG16" s="509"/>
      <c r="AH16" s="507">
        <v>41.6</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18078157</v>
      </c>
      <c r="BO16" s="421"/>
      <c r="BP16" s="421"/>
      <c r="BQ16" s="421"/>
      <c r="BR16" s="421"/>
      <c r="BS16" s="421"/>
      <c r="BT16" s="421"/>
      <c r="BU16" s="422"/>
      <c r="BV16" s="420">
        <v>17563025</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3">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22481</v>
      </c>
      <c r="AD17" s="472"/>
      <c r="AE17" s="472"/>
      <c r="AF17" s="472"/>
      <c r="AG17" s="514"/>
      <c r="AH17" s="471">
        <v>23043</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13753872</v>
      </c>
      <c r="BO17" s="421"/>
      <c r="BP17" s="421"/>
      <c r="BQ17" s="421"/>
      <c r="BR17" s="421"/>
      <c r="BS17" s="421"/>
      <c r="BT17" s="421"/>
      <c r="BU17" s="422"/>
      <c r="BV17" s="420">
        <v>13296349</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3">
      <c r="A18" s="175"/>
      <c r="B18" s="542" t="s">
        <v>147</v>
      </c>
      <c r="C18" s="463"/>
      <c r="D18" s="463"/>
      <c r="E18" s="543"/>
      <c r="F18" s="543"/>
      <c r="G18" s="543"/>
      <c r="H18" s="543"/>
      <c r="I18" s="543"/>
      <c r="J18" s="543"/>
      <c r="K18" s="543"/>
      <c r="L18" s="544">
        <v>110.94</v>
      </c>
      <c r="M18" s="544"/>
      <c r="N18" s="544"/>
      <c r="O18" s="544"/>
      <c r="P18" s="544"/>
      <c r="Q18" s="544"/>
      <c r="R18" s="545"/>
      <c r="S18" s="545"/>
      <c r="T18" s="545"/>
      <c r="U18" s="545"/>
      <c r="V18" s="546"/>
      <c r="W18" s="438"/>
      <c r="X18" s="439"/>
      <c r="Y18" s="439"/>
      <c r="Z18" s="439"/>
      <c r="AA18" s="439"/>
      <c r="AB18" s="430"/>
      <c r="AC18" s="547">
        <v>55.3</v>
      </c>
      <c r="AD18" s="548"/>
      <c r="AE18" s="548"/>
      <c r="AF18" s="548"/>
      <c r="AG18" s="549"/>
      <c r="AH18" s="547">
        <v>54.3</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20037919</v>
      </c>
      <c r="BO18" s="421"/>
      <c r="BP18" s="421"/>
      <c r="BQ18" s="421"/>
      <c r="BR18" s="421"/>
      <c r="BS18" s="421"/>
      <c r="BT18" s="421"/>
      <c r="BU18" s="422"/>
      <c r="BV18" s="420">
        <v>19741907</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3">
      <c r="A19" s="175"/>
      <c r="B19" s="542" t="s">
        <v>149</v>
      </c>
      <c r="C19" s="463"/>
      <c r="D19" s="463"/>
      <c r="E19" s="543"/>
      <c r="F19" s="543"/>
      <c r="G19" s="543"/>
      <c r="H19" s="543"/>
      <c r="I19" s="543"/>
      <c r="J19" s="543"/>
      <c r="K19" s="543"/>
      <c r="L19" s="551">
        <v>696</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34285573</v>
      </c>
      <c r="BO19" s="421"/>
      <c r="BP19" s="421"/>
      <c r="BQ19" s="421"/>
      <c r="BR19" s="421"/>
      <c r="BS19" s="421"/>
      <c r="BT19" s="421"/>
      <c r="BU19" s="422"/>
      <c r="BV19" s="420">
        <v>32027789</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3">
      <c r="A20" s="175"/>
      <c r="B20" s="542" t="s">
        <v>151</v>
      </c>
      <c r="C20" s="463"/>
      <c r="D20" s="463"/>
      <c r="E20" s="543"/>
      <c r="F20" s="543"/>
      <c r="G20" s="543"/>
      <c r="H20" s="543"/>
      <c r="I20" s="543"/>
      <c r="J20" s="543"/>
      <c r="K20" s="543"/>
      <c r="L20" s="551">
        <v>28522</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3">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5">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41167669</v>
      </c>
      <c r="BO22" s="384"/>
      <c r="BP22" s="384"/>
      <c r="BQ22" s="384"/>
      <c r="BR22" s="384"/>
      <c r="BS22" s="384"/>
      <c r="BT22" s="384"/>
      <c r="BU22" s="385"/>
      <c r="BV22" s="383">
        <v>43524988</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7931477</v>
      </c>
      <c r="BO23" s="421"/>
      <c r="BP23" s="421"/>
      <c r="BQ23" s="421"/>
      <c r="BR23" s="421"/>
      <c r="BS23" s="421"/>
      <c r="BT23" s="421"/>
      <c r="BU23" s="422"/>
      <c r="BV23" s="420">
        <v>7993829</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3">
      <c r="A24" s="175"/>
      <c r="B24" s="591"/>
      <c r="C24" s="567"/>
      <c r="D24" s="568"/>
      <c r="E24" s="470" t="s">
        <v>161</v>
      </c>
      <c r="F24" s="450"/>
      <c r="G24" s="450"/>
      <c r="H24" s="450"/>
      <c r="I24" s="450"/>
      <c r="J24" s="450"/>
      <c r="K24" s="451"/>
      <c r="L24" s="471">
        <v>1</v>
      </c>
      <c r="M24" s="472"/>
      <c r="N24" s="472"/>
      <c r="O24" s="472"/>
      <c r="P24" s="514"/>
      <c r="Q24" s="471">
        <v>9921</v>
      </c>
      <c r="R24" s="472"/>
      <c r="S24" s="472"/>
      <c r="T24" s="472"/>
      <c r="U24" s="472"/>
      <c r="V24" s="514"/>
      <c r="W24" s="566"/>
      <c r="X24" s="567"/>
      <c r="Y24" s="568"/>
      <c r="Z24" s="470" t="s">
        <v>162</v>
      </c>
      <c r="AA24" s="450"/>
      <c r="AB24" s="450"/>
      <c r="AC24" s="450"/>
      <c r="AD24" s="450"/>
      <c r="AE24" s="450"/>
      <c r="AF24" s="450"/>
      <c r="AG24" s="451"/>
      <c r="AH24" s="471">
        <v>566</v>
      </c>
      <c r="AI24" s="472"/>
      <c r="AJ24" s="472"/>
      <c r="AK24" s="472"/>
      <c r="AL24" s="514"/>
      <c r="AM24" s="471">
        <v>1623854</v>
      </c>
      <c r="AN24" s="472"/>
      <c r="AO24" s="472"/>
      <c r="AP24" s="472"/>
      <c r="AQ24" s="472"/>
      <c r="AR24" s="514"/>
      <c r="AS24" s="471">
        <v>2869</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27514277</v>
      </c>
      <c r="BO24" s="421"/>
      <c r="BP24" s="421"/>
      <c r="BQ24" s="421"/>
      <c r="BR24" s="421"/>
      <c r="BS24" s="421"/>
      <c r="BT24" s="421"/>
      <c r="BU24" s="422"/>
      <c r="BV24" s="420">
        <v>28689772</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5">
      <c r="A25" s="175"/>
      <c r="B25" s="591"/>
      <c r="C25" s="567"/>
      <c r="D25" s="568"/>
      <c r="E25" s="470" t="s">
        <v>164</v>
      </c>
      <c r="F25" s="450"/>
      <c r="G25" s="450"/>
      <c r="H25" s="450"/>
      <c r="I25" s="450"/>
      <c r="J25" s="450"/>
      <c r="K25" s="451"/>
      <c r="L25" s="471">
        <v>1</v>
      </c>
      <c r="M25" s="472"/>
      <c r="N25" s="472"/>
      <c r="O25" s="472"/>
      <c r="P25" s="514"/>
      <c r="Q25" s="471">
        <v>7004</v>
      </c>
      <c r="R25" s="472"/>
      <c r="S25" s="472"/>
      <c r="T25" s="472"/>
      <c r="U25" s="472"/>
      <c r="V25" s="514"/>
      <c r="W25" s="566"/>
      <c r="X25" s="567"/>
      <c r="Y25" s="568"/>
      <c r="Z25" s="470" t="s">
        <v>165</v>
      </c>
      <c r="AA25" s="450"/>
      <c r="AB25" s="450"/>
      <c r="AC25" s="450"/>
      <c r="AD25" s="450"/>
      <c r="AE25" s="450"/>
      <c r="AF25" s="450"/>
      <c r="AG25" s="451"/>
      <c r="AH25" s="471" t="s">
        <v>121</v>
      </c>
      <c r="AI25" s="472"/>
      <c r="AJ25" s="472"/>
      <c r="AK25" s="472"/>
      <c r="AL25" s="514"/>
      <c r="AM25" s="471" t="s">
        <v>121</v>
      </c>
      <c r="AN25" s="472"/>
      <c r="AO25" s="472"/>
      <c r="AP25" s="472"/>
      <c r="AQ25" s="472"/>
      <c r="AR25" s="514"/>
      <c r="AS25" s="471" t="s">
        <v>121</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2603765</v>
      </c>
      <c r="BO25" s="384"/>
      <c r="BP25" s="384"/>
      <c r="BQ25" s="384"/>
      <c r="BR25" s="384"/>
      <c r="BS25" s="384"/>
      <c r="BT25" s="384"/>
      <c r="BU25" s="385"/>
      <c r="BV25" s="383">
        <v>3076463</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5">
      <c r="A26" s="175"/>
      <c r="B26" s="591"/>
      <c r="C26" s="567"/>
      <c r="D26" s="568"/>
      <c r="E26" s="470" t="s">
        <v>167</v>
      </c>
      <c r="F26" s="450"/>
      <c r="G26" s="450"/>
      <c r="H26" s="450"/>
      <c r="I26" s="450"/>
      <c r="J26" s="450"/>
      <c r="K26" s="451"/>
      <c r="L26" s="471">
        <v>1</v>
      </c>
      <c r="M26" s="472"/>
      <c r="N26" s="472"/>
      <c r="O26" s="472"/>
      <c r="P26" s="514"/>
      <c r="Q26" s="471">
        <v>6354</v>
      </c>
      <c r="R26" s="472"/>
      <c r="S26" s="472"/>
      <c r="T26" s="472"/>
      <c r="U26" s="472"/>
      <c r="V26" s="514"/>
      <c r="W26" s="566"/>
      <c r="X26" s="567"/>
      <c r="Y26" s="568"/>
      <c r="Z26" s="470" t="s">
        <v>168</v>
      </c>
      <c r="AA26" s="572"/>
      <c r="AB26" s="572"/>
      <c r="AC26" s="572"/>
      <c r="AD26" s="572"/>
      <c r="AE26" s="572"/>
      <c r="AF26" s="572"/>
      <c r="AG26" s="573"/>
      <c r="AH26" s="471">
        <v>28</v>
      </c>
      <c r="AI26" s="472"/>
      <c r="AJ26" s="472"/>
      <c r="AK26" s="472"/>
      <c r="AL26" s="514"/>
      <c r="AM26" s="471">
        <v>81872</v>
      </c>
      <c r="AN26" s="472"/>
      <c r="AO26" s="472"/>
      <c r="AP26" s="472"/>
      <c r="AQ26" s="472"/>
      <c r="AR26" s="514"/>
      <c r="AS26" s="471">
        <v>2924</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121</v>
      </c>
      <c r="BO26" s="421"/>
      <c r="BP26" s="421"/>
      <c r="BQ26" s="421"/>
      <c r="BR26" s="421"/>
      <c r="BS26" s="421"/>
      <c r="BT26" s="421"/>
      <c r="BU26" s="422"/>
      <c r="BV26" s="420" t="s">
        <v>121</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3">
      <c r="A27" s="175"/>
      <c r="B27" s="591"/>
      <c r="C27" s="567"/>
      <c r="D27" s="568"/>
      <c r="E27" s="470" t="s">
        <v>170</v>
      </c>
      <c r="F27" s="450"/>
      <c r="G27" s="450"/>
      <c r="H27" s="450"/>
      <c r="I27" s="450"/>
      <c r="J27" s="450"/>
      <c r="K27" s="451"/>
      <c r="L27" s="471">
        <v>1</v>
      </c>
      <c r="M27" s="472"/>
      <c r="N27" s="472"/>
      <c r="O27" s="472"/>
      <c r="P27" s="514"/>
      <c r="Q27" s="471">
        <v>4541</v>
      </c>
      <c r="R27" s="472"/>
      <c r="S27" s="472"/>
      <c r="T27" s="472"/>
      <c r="U27" s="472"/>
      <c r="V27" s="514"/>
      <c r="W27" s="566"/>
      <c r="X27" s="567"/>
      <c r="Y27" s="568"/>
      <c r="Z27" s="470" t="s">
        <v>171</v>
      </c>
      <c r="AA27" s="450"/>
      <c r="AB27" s="450"/>
      <c r="AC27" s="450"/>
      <c r="AD27" s="450"/>
      <c r="AE27" s="450"/>
      <c r="AF27" s="450"/>
      <c r="AG27" s="451"/>
      <c r="AH27" s="471">
        <v>14</v>
      </c>
      <c r="AI27" s="472"/>
      <c r="AJ27" s="472"/>
      <c r="AK27" s="472"/>
      <c r="AL27" s="514"/>
      <c r="AM27" s="471">
        <v>36078</v>
      </c>
      <c r="AN27" s="472"/>
      <c r="AO27" s="472"/>
      <c r="AP27" s="472"/>
      <c r="AQ27" s="472"/>
      <c r="AR27" s="514"/>
      <c r="AS27" s="471">
        <v>2577</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152856</v>
      </c>
      <c r="BO27" s="540"/>
      <c r="BP27" s="540"/>
      <c r="BQ27" s="540"/>
      <c r="BR27" s="540"/>
      <c r="BS27" s="540"/>
      <c r="BT27" s="540"/>
      <c r="BU27" s="541"/>
      <c r="BV27" s="539">
        <v>152854</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5">
      <c r="A28" s="175"/>
      <c r="B28" s="591"/>
      <c r="C28" s="567"/>
      <c r="D28" s="568"/>
      <c r="E28" s="470" t="s">
        <v>173</v>
      </c>
      <c r="F28" s="450"/>
      <c r="G28" s="450"/>
      <c r="H28" s="450"/>
      <c r="I28" s="450"/>
      <c r="J28" s="450"/>
      <c r="K28" s="451"/>
      <c r="L28" s="471">
        <v>1</v>
      </c>
      <c r="M28" s="472"/>
      <c r="N28" s="472"/>
      <c r="O28" s="472"/>
      <c r="P28" s="514"/>
      <c r="Q28" s="471">
        <v>3766</v>
      </c>
      <c r="R28" s="472"/>
      <c r="S28" s="472"/>
      <c r="T28" s="472"/>
      <c r="U28" s="472"/>
      <c r="V28" s="514"/>
      <c r="W28" s="566"/>
      <c r="X28" s="567"/>
      <c r="Y28" s="568"/>
      <c r="Z28" s="470" t="s">
        <v>174</v>
      </c>
      <c r="AA28" s="450"/>
      <c r="AB28" s="450"/>
      <c r="AC28" s="450"/>
      <c r="AD28" s="450"/>
      <c r="AE28" s="450"/>
      <c r="AF28" s="450"/>
      <c r="AG28" s="451"/>
      <c r="AH28" s="471" t="s">
        <v>121</v>
      </c>
      <c r="AI28" s="472"/>
      <c r="AJ28" s="472"/>
      <c r="AK28" s="472"/>
      <c r="AL28" s="514"/>
      <c r="AM28" s="471" t="s">
        <v>121</v>
      </c>
      <c r="AN28" s="472"/>
      <c r="AO28" s="472"/>
      <c r="AP28" s="472"/>
      <c r="AQ28" s="472"/>
      <c r="AR28" s="514"/>
      <c r="AS28" s="471" t="s">
        <v>121</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3247489</v>
      </c>
      <c r="BO28" s="384"/>
      <c r="BP28" s="384"/>
      <c r="BQ28" s="384"/>
      <c r="BR28" s="384"/>
      <c r="BS28" s="384"/>
      <c r="BT28" s="384"/>
      <c r="BU28" s="385"/>
      <c r="BV28" s="383">
        <v>3570978</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5">
      <c r="A29" s="175"/>
      <c r="B29" s="591"/>
      <c r="C29" s="567"/>
      <c r="D29" s="568"/>
      <c r="E29" s="470" t="s">
        <v>176</v>
      </c>
      <c r="F29" s="450"/>
      <c r="G29" s="450"/>
      <c r="H29" s="450"/>
      <c r="I29" s="450"/>
      <c r="J29" s="450"/>
      <c r="K29" s="451"/>
      <c r="L29" s="471">
        <v>18</v>
      </c>
      <c r="M29" s="472"/>
      <c r="N29" s="472"/>
      <c r="O29" s="472"/>
      <c r="P29" s="514"/>
      <c r="Q29" s="471">
        <v>3582</v>
      </c>
      <c r="R29" s="472"/>
      <c r="S29" s="472"/>
      <c r="T29" s="472"/>
      <c r="U29" s="472"/>
      <c r="V29" s="514"/>
      <c r="W29" s="569"/>
      <c r="X29" s="570"/>
      <c r="Y29" s="571"/>
      <c r="Z29" s="470" t="s">
        <v>177</v>
      </c>
      <c r="AA29" s="450"/>
      <c r="AB29" s="450"/>
      <c r="AC29" s="450"/>
      <c r="AD29" s="450"/>
      <c r="AE29" s="450"/>
      <c r="AF29" s="450"/>
      <c r="AG29" s="451"/>
      <c r="AH29" s="471">
        <v>580</v>
      </c>
      <c r="AI29" s="472"/>
      <c r="AJ29" s="472"/>
      <c r="AK29" s="472"/>
      <c r="AL29" s="514"/>
      <c r="AM29" s="471">
        <v>1659932</v>
      </c>
      <c r="AN29" s="472"/>
      <c r="AO29" s="472"/>
      <c r="AP29" s="472"/>
      <c r="AQ29" s="472"/>
      <c r="AR29" s="514"/>
      <c r="AS29" s="471">
        <v>2862</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1208785</v>
      </c>
      <c r="BO29" s="421"/>
      <c r="BP29" s="421"/>
      <c r="BQ29" s="421"/>
      <c r="BR29" s="421"/>
      <c r="BS29" s="421"/>
      <c r="BT29" s="421"/>
      <c r="BU29" s="422"/>
      <c r="BV29" s="420">
        <v>917621</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3">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95.2</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4290042</v>
      </c>
      <c r="BO30" s="540"/>
      <c r="BP30" s="540"/>
      <c r="BQ30" s="540"/>
      <c r="BR30" s="540"/>
      <c r="BS30" s="540"/>
      <c r="BT30" s="540"/>
      <c r="BU30" s="541"/>
      <c r="BV30" s="539">
        <v>4201235</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5">
      <c r="A31" s="175"/>
      <c r="B31" s="197"/>
      <c r="DI31" s="198"/>
    </row>
    <row r="32" spans="1:113" ht="13.5" customHeight="1" x14ac:dyDescent="0.25">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5">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5">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国民健康保険特別会計</v>
      </c>
      <c r="X34" s="611"/>
      <c r="Y34" s="611"/>
      <c r="Z34" s="611"/>
      <c r="AA34" s="611"/>
      <c r="AB34" s="611"/>
      <c r="AC34" s="611"/>
      <c r="AD34" s="611"/>
      <c r="AE34" s="611"/>
      <c r="AF34" s="611"/>
      <c r="AG34" s="611"/>
      <c r="AH34" s="611"/>
      <c r="AI34" s="611"/>
      <c r="AJ34" s="611"/>
      <c r="AK34" s="611"/>
      <c r="AL34" s="175"/>
      <c r="AM34" s="610">
        <f>IF(AO34="","",MAX(C34:D43,U34:V43)+1)</f>
        <v>6</v>
      </c>
      <c r="AN34" s="610"/>
      <c r="AO34" s="611" t="str">
        <f>IF('各会計、関係団体の財政状況及び健全化判断比率'!B31="","",'各会計、関係団体の財政状況及び健全化判断比率'!B31)</f>
        <v>下水道事業会計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7</v>
      </c>
      <c r="BX34" s="610"/>
      <c r="BY34" s="611" t="str">
        <f>IF('各会計、関係団体の財政状況及び健全化判断比率'!B68="","",'各会計、関係団体の財政状況及び健全化判断比率'!B68)</f>
        <v>燕・弥彦総合事務組合（一般会計）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17</v>
      </c>
      <c r="CP34" s="610"/>
      <c r="CQ34" s="611" t="str">
        <f>IF('各会計、関係団体の財政状況及び健全化判断比率'!BS7="","",'各会計、関係団体の財政状況及び健全化判断比率'!BS7)</f>
        <v>燕西蒲勤労者福祉サービスセンター</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5">
      <c r="A35" s="175"/>
      <c r="B35" s="199"/>
      <c r="C35" s="610">
        <f>IF(E35="","",C34+1)</f>
        <v>2</v>
      </c>
      <c r="D35" s="610"/>
      <c r="E35" s="611" t="str">
        <f>IF('各会計、関係団体の財政状況及び健全化判断比率'!B8="","",'各会計、関係団体の財政状況及び健全化判断比率'!B8)</f>
        <v>土地取得特別会計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後期高齢者医療特別会計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8</v>
      </c>
      <c r="BX35" s="610"/>
      <c r="BY35" s="611" t="str">
        <f>IF('各会計、関係団体の財政状況及び健全化判断比率'!B69="","",'各会計、関係団体の財政状況及び健全化判断比率'!B69)</f>
        <v>燕・弥彦総合事務組合（水道事業会計）</v>
      </c>
      <c r="BZ35" s="611"/>
      <c r="CA35" s="611"/>
      <c r="CB35" s="611"/>
      <c r="CC35" s="611"/>
      <c r="CD35" s="611"/>
      <c r="CE35" s="611"/>
      <c r="CF35" s="611"/>
      <c r="CG35" s="611"/>
      <c r="CH35" s="611"/>
      <c r="CI35" s="611"/>
      <c r="CJ35" s="611"/>
      <c r="CK35" s="611"/>
      <c r="CL35" s="611"/>
      <c r="CM35" s="611"/>
      <c r="CN35" s="175"/>
      <c r="CO35" s="610">
        <f t="shared" ref="CO35:CO43" si="3">IF(CQ35="","",CO34+1)</f>
        <v>18</v>
      </c>
      <c r="CP35" s="610"/>
      <c r="CQ35" s="611" t="str">
        <f>IF('各会計、関係団体の財政状況及び健全化判断比率'!BS8="","",'各会計、関係団体の財政状況及び健全化判断比率'!BS8)</f>
        <v>吉田環境衛生公社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5">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介護保険事業特別会計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9</v>
      </c>
      <c r="BX36" s="610"/>
      <c r="BY36" s="611" t="str">
        <f>IF('各会計、関係団体の財政状況及び健全化判断比率'!B70="","",'各会計、関係団体の財政状況及び健全化判断比率'!B70)</f>
        <v>新潟県三条・燕総合グラウンド施設組合（一般会計）</v>
      </c>
      <c r="BZ36" s="611"/>
      <c r="CA36" s="611"/>
      <c r="CB36" s="611"/>
      <c r="CC36" s="611"/>
      <c r="CD36" s="611"/>
      <c r="CE36" s="611"/>
      <c r="CF36" s="611"/>
      <c r="CG36" s="611"/>
      <c r="CH36" s="611"/>
      <c r="CI36" s="611"/>
      <c r="CJ36" s="611"/>
      <c r="CK36" s="611"/>
      <c r="CL36" s="611"/>
      <c r="CM36" s="611"/>
      <c r="CN36" s="175"/>
      <c r="CO36" s="610">
        <f t="shared" si="3"/>
        <v>19</v>
      </c>
      <c r="CP36" s="610"/>
      <c r="CQ36" s="611" t="str">
        <f>IF('各会計、関係団体の財政状況及び健全化判断比率'!BS9="","",'各会計、関係団体の財政状況及び健全化判断比率'!BS9)</f>
        <v>県央土地開発公社</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5">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10</v>
      </c>
      <c r="BX37" s="610"/>
      <c r="BY37" s="611" t="str">
        <f>IF('各会計、関係団体の財政状況及び健全化判断比率'!B71="","",'各会計、関係団体の財政状況及び健全化判断比率'!B71)</f>
        <v>西蒲原福祉事務組合（一般会計）</v>
      </c>
      <c r="BZ37" s="611"/>
      <c r="CA37" s="611"/>
      <c r="CB37" s="611"/>
      <c r="CC37" s="611"/>
      <c r="CD37" s="611"/>
      <c r="CE37" s="611"/>
      <c r="CF37" s="611"/>
      <c r="CG37" s="611"/>
      <c r="CH37" s="611"/>
      <c r="CI37" s="611"/>
      <c r="CJ37" s="611"/>
      <c r="CK37" s="611"/>
      <c r="CL37" s="611"/>
      <c r="CM37" s="611"/>
      <c r="CN37" s="175"/>
      <c r="CO37" s="610">
        <f t="shared" si="3"/>
        <v>20</v>
      </c>
      <c r="CP37" s="610"/>
      <c r="CQ37" s="611" t="str">
        <f>IF('各会計、関係団体の財政状況及び健全化判断比率'!BS10="","",'各会計、関係団体の財政状況及び健全化判断比率'!BS10)</f>
        <v>燕三条地場産業振興センター</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5">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11</v>
      </c>
      <c r="BX38" s="610"/>
      <c r="BY38" s="611" t="str">
        <f>IF('各会計、関係団体の財政状況及び健全化判断比率'!B72="","",'各会計、関係団体の財政状況及び健全化判断比率'!B72)</f>
        <v>西蒲原福祉事務組合（西蒲原地区休日夜間急患センター事業特別会計）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5">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12</v>
      </c>
      <c r="BX39" s="610"/>
      <c r="BY39" s="611" t="str">
        <f>IF('各会計、関係団体の財政状況及び健全化判断比率'!B73="","",'各会計、関係団体の財政状況及び健全化判断比率'!B73)</f>
        <v>三条・燕・西蒲・南蒲広域養護老人ホーム施設組合（一般会計）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5">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13</v>
      </c>
      <c r="BX40" s="610"/>
      <c r="BY40" s="611" t="str">
        <f>IF('各会計、関係団体の財政状況及び健全化判断比率'!B74="","",'各会計、関係団体の財政状況及び健全化判断比率'!B74)</f>
        <v>新潟県市町村総合事務組合（一般会計）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5">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14</v>
      </c>
      <c r="BX41" s="610"/>
      <c r="BY41" s="611" t="str">
        <f>IF('各会計、関係団体の財政状況及び健全化判断比率'!B75="","",'各会計、関係団体の財政状況及び健全化判断比率'!B75)</f>
        <v>新潟県市町村総合事務組合（職員退職手当支給事業特別会計）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5">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f t="shared" si="2"/>
        <v>15</v>
      </c>
      <c r="BX42" s="610"/>
      <c r="BY42" s="611" t="str">
        <f>IF('各会計、関係団体の財政状況及び健全化判断比率'!B76="","",'各会計、関係団体の財政状況及び健全化判断比率'!B76)</f>
        <v>新潟県市町村総合事務組合（消防団員等公務災害補償事業特別会計）</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5">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f t="shared" si="2"/>
        <v>16</v>
      </c>
      <c r="BX43" s="610"/>
      <c r="BY43" s="611" t="str">
        <f>IF('各会計、関係団体の財政状況及び健全化判断比率'!B77="","",'各会計、関係団体の財政状況及び健全化判断比率'!B77)</f>
        <v>新潟県市町村総合事務組合（消防賞じゅつ金支給事業特別会計）</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5">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5">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5">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5">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5">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5">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5">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5"/>
    <row r="55" spans="5:113" x14ac:dyDescent="0.25"/>
    <row r="56" spans="5:113" x14ac:dyDescent="0.25"/>
  </sheetData>
  <sheetProtection algorithmName="SHA-512" hashValue="FthnVvtgMjA6EKLrn61Zl5pGQoSJmHx621csQivO62MyxswOChGn5zmWG+3BxYP8ErPW2yCA6uRZ8hIYxIaL2g==" saltValue="mYFvTcgdRqzw0Q+MeIVtN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5"/>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25">
      <c r="A34" s="22"/>
      <c r="B34" s="31"/>
      <c r="C34" s="1161" t="s">
        <v>530</v>
      </c>
      <c r="D34" s="1161"/>
      <c r="E34" s="1162"/>
      <c r="F34" s="32">
        <v>5</v>
      </c>
      <c r="G34" s="33">
        <v>6.63</v>
      </c>
      <c r="H34" s="33">
        <v>9.34</v>
      </c>
      <c r="I34" s="33">
        <v>11.18</v>
      </c>
      <c r="J34" s="34">
        <v>11.66</v>
      </c>
      <c r="K34" s="22"/>
      <c r="L34" s="22"/>
      <c r="M34" s="22"/>
      <c r="N34" s="22"/>
      <c r="O34" s="22"/>
      <c r="P34" s="22"/>
    </row>
    <row r="35" spans="1:16" ht="39" customHeight="1" x14ac:dyDescent="0.25">
      <c r="A35" s="22"/>
      <c r="B35" s="35"/>
      <c r="C35" s="1157" t="s">
        <v>531</v>
      </c>
      <c r="D35" s="1157"/>
      <c r="E35" s="1158"/>
      <c r="F35" s="36">
        <v>0.84</v>
      </c>
      <c r="G35" s="37">
        <v>0.65</v>
      </c>
      <c r="H35" s="37">
        <v>1</v>
      </c>
      <c r="I35" s="37">
        <v>2.59</v>
      </c>
      <c r="J35" s="38">
        <v>2.38</v>
      </c>
      <c r="K35" s="22"/>
      <c r="L35" s="22"/>
      <c r="M35" s="22"/>
      <c r="N35" s="22"/>
      <c r="O35" s="22"/>
      <c r="P35" s="22"/>
    </row>
    <row r="36" spans="1:16" ht="39" customHeight="1" x14ac:dyDescent="0.25">
      <c r="A36" s="22"/>
      <c r="B36" s="35"/>
      <c r="C36" s="1157" t="s">
        <v>532</v>
      </c>
      <c r="D36" s="1157"/>
      <c r="E36" s="1158"/>
      <c r="F36" s="36" t="s">
        <v>486</v>
      </c>
      <c r="G36" s="37">
        <v>0.65</v>
      </c>
      <c r="H36" s="37">
        <v>0.67</v>
      </c>
      <c r="I36" s="37">
        <v>0.71</v>
      </c>
      <c r="J36" s="38">
        <v>0.87</v>
      </c>
      <c r="K36" s="22"/>
      <c r="L36" s="22"/>
      <c r="M36" s="22"/>
      <c r="N36" s="22"/>
      <c r="O36" s="22"/>
      <c r="P36" s="22"/>
    </row>
    <row r="37" spans="1:16" ht="39" customHeight="1" x14ac:dyDescent="0.25">
      <c r="A37" s="22"/>
      <c r="B37" s="35"/>
      <c r="C37" s="1157" t="s">
        <v>533</v>
      </c>
      <c r="D37" s="1157"/>
      <c r="E37" s="1158"/>
      <c r="F37" s="36">
        <v>0.41</v>
      </c>
      <c r="G37" s="37">
        <v>0.97</v>
      </c>
      <c r="H37" s="37">
        <v>0.8</v>
      </c>
      <c r="I37" s="37">
        <v>0.35</v>
      </c>
      <c r="J37" s="38">
        <v>0.45</v>
      </c>
      <c r="K37" s="22"/>
      <c r="L37" s="22"/>
      <c r="M37" s="22"/>
      <c r="N37" s="22"/>
      <c r="O37" s="22"/>
      <c r="P37" s="22"/>
    </row>
    <row r="38" spans="1:16" ht="39" customHeight="1" x14ac:dyDescent="0.25">
      <c r="A38" s="22"/>
      <c r="B38" s="35"/>
      <c r="C38" s="1157" t="s">
        <v>534</v>
      </c>
      <c r="D38" s="1157"/>
      <c r="E38" s="1158"/>
      <c r="F38" s="36">
        <v>0.11</v>
      </c>
      <c r="G38" s="37">
        <v>0.11</v>
      </c>
      <c r="H38" s="37">
        <v>0.11</v>
      </c>
      <c r="I38" s="37">
        <v>0.13</v>
      </c>
      <c r="J38" s="38">
        <v>0.14000000000000001</v>
      </c>
      <c r="K38" s="22"/>
      <c r="L38" s="22"/>
      <c r="M38" s="22"/>
      <c r="N38" s="22"/>
      <c r="O38" s="22"/>
      <c r="P38" s="22"/>
    </row>
    <row r="39" spans="1:16" ht="39" customHeight="1" x14ac:dyDescent="0.25">
      <c r="A39" s="22"/>
      <c r="B39" s="35"/>
      <c r="C39" s="1157" t="s">
        <v>535</v>
      </c>
      <c r="D39" s="1157"/>
      <c r="E39" s="1158"/>
      <c r="F39" s="36">
        <v>0</v>
      </c>
      <c r="G39" s="37">
        <v>0</v>
      </c>
      <c r="H39" s="37">
        <v>0</v>
      </c>
      <c r="I39" s="37">
        <v>0</v>
      </c>
      <c r="J39" s="38">
        <v>0</v>
      </c>
      <c r="K39" s="22"/>
      <c r="L39" s="22"/>
      <c r="M39" s="22"/>
      <c r="N39" s="22"/>
      <c r="O39" s="22"/>
      <c r="P39" s="22"/>
    </row>
    <row r="40" spans="1:16" ht="39" customHeight="1" x14ac:dyDescent="0.25">
      <c r="A40" s="22"/>
      <c r="B40" s="35"/>
      <c r="C40" s="1157"/>
      <c r="D40" s="1157"/>
      <c r="E40" s="1158"/>
      <c r="F40" s="36"/>
      <c r="G40" s="37"/>
      <c r="H40" s="37"/>
      <c r="I40" s="37"/>
      <c r="J40" s="38"/>
      <c r="K40" s="22"/>
      <c r="L40" s="22"/>
      <c r="M40" s="22"/>
      <c r="N40" s="22"/>
      <c r="O40" s="22"/>
      <c r="P40" s="22"/>
    </row>
    <row r="41" spans="1:16" ht="39" customHeight="1" x14ac:dyDescent="0.25">
      <c r="A41" s="22"/>
      <c r="B41" s="35"/>
      <c r="C41" s="1157"/>
      <c r="D41" s="1157"/>
      <c r="E41" s="1158"/>
      <c r="F41" s="36"/>
      <c r="G41" s="37"/>
      <c r="H41" s="37"/>
      <c r="I41" s="37"/>
      <c r="J41" s="38"/>
      <c r="K41" s="22"/>
      <c r="L41" s="22"/>
      <c r="M41" s="22"/>
      <c r="N41" s="22"/>
      <c r="O41" s="22"/>
      <c r="P41" s="22"/>
    </row>
    <row r="42" spans="1:16" ht="39" customHeight="1" x14ac:dyDescent="0.25">
      <c r="A42" s="22"/>
      <c r="B42" s="39"/>
      <c r="C42" s="1157" t="s">
        <v>536</v>
      </c>
      <c r="D42" s="1157"/>
      <c r="E42" s="1158"/>
      <c r="F42" s="36" t="s">
        <v>486</v>
      </c>
      <c r="G42" s="37" t="s">
        <v>486</v>
      </c>
      <c r="H42" s="37" t="s">
        <v>486</v>
      </c>
      <c r="I42" s="37" t="s">
        <v>486</v>
      </c>
      <c r="J42" s="38" t="s">
        <v>486</v>
      </c>
      <c r="K42" s="22"/>
      <c r="L42" s="22"/>
      <c r="M42" s="22"/>
      <c r="N42" s="22"/>
      <c r="O42" s="22"/>
      <c r="P42" s="22"/>
    </row>
    <row r="43" spans="1:16" ht="39" customHeight="1" thickBot="1" x14ac:dyDescent="0.3">
      <c r="A43" s="22"/>
      <c r="B43" s="40"/>
      <c r="C43" s="1159" t="s">
        <v>537</v>
      </c>
      <c r="D43" s="1159"/>
      <c r="E43" s="1160"/>
      <c r="F43" s="41">
        <v>0.48</v>
      </c>
      <c r="G43" s="42" t="s">
        <v>486</v>
      </c>
      <c r="H43" s="42" t="s">
        <v>486</v>
      </c>
      <c r="I43" s="42" t="s">
        <v>486</v>
      </c>
      <c r="J43" s="43" t="s">
        <v>486</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UW8PVxesRwQvqGEWhMLWrSRacYUk1Ax5Mrci1zqZxgu8pV0PX9EZzj478CjRWoY1+eZbst7y0Tws21IL3V25+Q==" saltValue="eSM218yet5WUHOPnldVL7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5"/>
  <cols>
    <col min="1" max="1" width="6.6640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25">
      <c r="A45" s="46"/>
      <c r="B45" s="1163" t="s">
        <v>9</v>
      </c>
      <c r="C45" s="1164"/>
      <c r="D45" s="56"/>
      <c r="E45" s="1169" t="s">
        <v>10</v>
      </c>
      <c r="F45" s="1169"/>
      <c r="G45" s="1169"/>
      <c r="H45" s="1169"/>
      <c r="I45" s="1169"/>
      <c r="J45" s="1170"/>
      <c r="K45" s="57">
        <v>4352</v>
      </c>
      <c r="L45" s="58">
        <v>4410</v>
      </c>
      <c r="M45" s="58">
        <v>4538</v>
      </c>
      <c r="N45" s="58">
        <v>4630</v>
      </c>
      <c r="O45" s="59">
        <v>4485</v>
      </c>
      <c r="P45" s="46"/>
      <c r="Q45" s="46"/>
      <c r="R45" s="46"/>
      <c r="S45" s="46"/>
      <c r="T45" s="46"/>
      <c r="U45" s="46"/>
    </row>
    <row r="46" spans="1:21" ht="30.75" customHeight="1" x14ac:dyDescent="0.25">
      <c r="A46" s="46"/>
      <c r="B46" s="1165"/>
      <c r="C46" s="1166"/>
      <c r="D46" s="60"/>
      <c r="E46" s="1171" t="s">
        <v>11</v>
      </c>
      <c r="F46" s="1171"/>
      <c r="G46" s="1171"/>
      <c r="H46" s="1171"/>
      <c r="I46" s="1171"/>
      <c r="J46" s="1172"/>
      <c r="K46" s="61" t="s">
        <v>486</v>
      </c>
      <c r="L46" s="62" t="s">
        <v>486</v>
      </c>
      <c r="M46" s="62" t="s">
        <v>486</v>
      </c>
      <c r="N46" s="62" t="s">
        <v>486</v>
      </c>
      <c r="O46" s="63" t="s">
        <v>486</v>
      </c>
      <c r="P46" s="46"/>
      <c r="Q46" s="46"/>
      <c r="R46" s="46"/>
      <c r="S46" s="46"/>
      <c r="T46" s="46"/>
      <c r="U46" s="46"/>
    </row>
    <row r="47" spans="1:21" ht="30.75" customHeight="1" x14ac:dyDescent="0.25">
      <c r="A47" s="46"/>
      <c r="B47" s="1165"/>
      <c r="C47" s="1166"/>
      <c r="D47" s="60"/>
      <c r="E47" s="1171" t="s">
        <v>12</v>
      </c>
      <c r="F47" s="1171"/>
      <c r="G47" s="1171"/>
      <c r="H47" s="1171"/>
      <c r="I47" s="1171"/>
      <c r="J47" s="1172"/>
      <c r="K47" s="61" t="s">
        <v>486</v>
      </c>
      <c r="L47" s="62" t="s">
        <v>486</v>
      </c>
      <c r="M47" s="62" t="s">
        <v>486</v>
      </c>
      <c r="N47" s="62" t="s">
        <v>486</v>
      </c>
      <c r="O47" s="63" t="s">
        <v>486</v>
      </c>
      <c r="P47" s="46"/>
      <c r="Q47" s="46"/>
      <c r="R47" s="46"/>
      <c r="S47" s="46"/>
      <c r="T47" s="46"/>
      <c r="U47" s="46"/>
    </row>
    <row r="48" spans="1:21" ht="30.75" customHeight="1" x14ac:dyDescent="0.25">
      <c r="A48" s="46"/>
      <c r="B48" s="1165"/>
      <c r="C48" s="1166"/>
      <c r="D48" s="60"/>
      <c r="E48" s="1171" t="s">
        <v>13</v>
      </c>
      <c r="F48" s="1171"/>
      <c r="G48" s="1171"/>
      <c r="H48" s="1171"/>
      <c r="I48" s="1171"/>
      <c r="J48" s="1172"/>
      <c r="K48" s="61">
        <v>1256</v>
      </c>
      <c r="L48" s="62">
        <v>1210</v>
      </c>
      <c r="M48" s="62">
        <v>1220</v>
      </c>
      <c r="N48" s="62">
        <v>1193</v>
      </c>
      <c r="O48" s="63">
        <v>1109</v>
      </c>
      <c r="P48" s="46"/>
      <c r="Q48" s="46"/>
      <c r="R48" s="46"/>
      <c r="S48" s="46"/>
      <c r="T48" s="46"/>
      <c r="U48" s="46"/>
    </row>
    <row r="49" spans="1:21" ht="30.75" customHeight="1" x14ac:dyDescent="0.25">
      <c r="A49" s="46"/>
      <c r="B49" s="1165"/>
      <c r="C49" s="1166"/>
      <c r="D49" s="60"/>
      <c r="E49" s="1171" t="s">
        <v>14</v>
      </c>
      <c r="F49" s="1171"/>
      <c r="G49" s="1171"/>
      <c r="H49" s="1171"/>
      <c r="I49" s="1171"/>
      <c r="J49" s="1172"/>
      <c r="K49" s="61">
        <v>266</v>
      </c>
      <c r="L49" s="62">
        <v>284</v>
      </c>
      <c r="M49" s="62">
        <v>299</v>
      </c>
      <c r="N49" s="62">
        <v>196</v>
      </c>
      <c r="O49" s="63">
        <v>196</v>
      </c>
      <c r="P49" s="46"/>
      <c r="Q49" s="46"/>
      <c r="R49" s="46"/>
      <c r="S49" s="46"/>
      <c r="T49" s="46"/>
      <c r="U49" s="46"/>
    </row>
    <row r="50" spans="1:21" ht="30.75" customHeight="1" x14ac:dyDescent="0.25">
      <c r="A50" s="46"/>
      <c r="B50" s="1165"/>
      <c r="C50" s="1166"/>
      <c r="D50" s="60"/>
      <c r="E50" s="1171" t="s">
        <v>15</v>
      </c>
      <c r="F50" s="1171"/>
      <c r="G50" s="1171"/>
      <c r="H50" s="1171"/>
      <c r="I50" s="1171"/>
      <c r="J50" s="1172"/>
      <c r="K50" s="61">
        <v>83</v>
      </c>
      <c r="L50" s="62">
        <v>60</v>
      </c>
      <c r="M50" s="62">
        <v>77</v>
      </c>
      <c r="N50" s="62">
        <v>76</v>
      </c>
      <c r="O50" s="63">
        <v>71</v>
      </c>
      <c r="P50" s="46"/>
      <c r="Q50" s="46"/>
      <c r="R50" s="46"/>
      <c r="S50" s="46"/>
      <c r="T50" s="46"/>
      <c r="U50" s="46"/>
    </row>
    <row r="51" spans="1:21" ht="30.75" customHeight="1" x14ac:dyDescent="0.25">
      <c r="A51" s="46"/>
      <c r="B51" s="1167"/>
      <c r="C51" s="1168"/>
      <c r="D51" s="64"/>
      <c r="E51" s="1171" t="s">
        <v>16</v>
      </c>
      <c r="F51" s="1171"/>
      <c r="G51" s="1171"/>
      <c r="H51" s="1171"/>
      <c r="I51" s="1171"/>
      <c r="J51" s="1172"/>
      <c r="K51" s="61" t="s">
        <v>486</v>
      </c>
      <c r="L51" s="62">
        <v>0</v>
      </c>
      <c r="M51" s="62">
        <v>0</v>
      </c>
      <c r="N51" s="62">
        <v>0</v>
      </c>
      <c r="O51" s="63">
        <v>0</v>
      </c>
      <c r="P51" s="46"/>
      <c r="Q51" s="46"/>
      <c r="R51" s="46"/>
      <c r="S51" s="46"/>
      <c r="T51" s="46"/>
      <c r="U51" s="46"/>
    </row>
    <row r="52" spans="1:21" ht="30.75" customHeight="1" x14ac:dyDescent="0.25">
      <c r="A52" s="46"/>
      <c r="B52" s="1173" t="s">
        <v>17</v>
      </c>
      <c r="C52" s="1174"/>
      <c r="D52" s="64"/>
      <c r="E52" s="1171" t="s">
        <v>18</v>
      </c>
      <c r="F52" s="1171"/>
      <c r="G52" s="1171"/>
      <c r="H52" s="1171"/>
      <c r="I52" s="1171"/>
      <c r="J52" s="1172"/>
      <c r="K52" s="61">
        <v>3812</v>
      </c>
      <c r="L52" s="62">
        <v>3862</v>
      </c>
      <c r="M52" s="62">
        <v>3863</v>
      </c>
      <c r="N52" s="62">
        <v>3661</v>
      </c>
      <c r="O52" s="63">
        <v>3619</v>
      </c>
      <c r="P52" s="46"/>
      <c r="Q52" s="46"/>
      <c r="R52" s="46"/>
      <c r="S52" s="46"/>
      <c r="T52" s="46"/>
      <c r="U52" s="46"/>
    </row>
    <row r="53" spans="1:21" ht="30.75" customHeight="1" thickBot="1" x14ac:dyDescent="0.3">
      <c r="A53" s="46"/>
      <c r="B53" s="1175" t="s">
        <v>19</v>
      </c>
      <c r="C53" s="1176"/>
      <c r="D53" s="65"/>
      <c r="E53" s="1177" t="s">
        <v>20</v>
      </c>
      <c r="F53" s="1177"/>
      <c r="G53" s="1177"/>
      <c r="H53" s="1177"/>
      <c r="I53" s="1177"/>
      <c r="J53" s="1178"/>
      <c r="K53" s="66">
        <v>2145</v>
      </c>
      <c r="L53" s="67">
        <v>2102</v>
      </c>
      <c r="M53" s="67">
        <v>2271</v>
      </c>
      <c r="N53" s="67">
        <v>2434</v>
      </c>
      <c r="O53" s="68">
        <v>2242</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25">
      <c r="B58" s="1179" t="s">
        <v>24</v>
      </c>
      <c r="C58" s="1180"/>
      <c r="D58" s="1185" t="s">
        <v>25</v>
      </c>
      <c r="E58" s="1186"/>
      <c r="F58" s="1186"/>
      <c r="G58" s="1186"/>
      <c r="H58" s="1186"/>
      <c r="I58" s="1186"/>
      <c r="J58" s="1187"/>
      <c r="K58" s="81"/>
      <c r="L58" s="82"/>
      <c r="M58" s="82"/>
      <c r="N58" s="82"/>
      <c r="O58" s="83"/>
    </row>
    <row r="59" spans="1:21" ht="31.5" customHeight="1" x14ac:dyDescent="0.25">
      <c r="B59" s="1181"/>
      <c r="C59" s="1182"/>
      <c r="D59" s="1188" t="s">
        <v>26</v>
      </c>
      <c r="E59" s="1189"/>
      <c r="F59" s="1189"/>
      <c r="G59" s="1189"/>
      <c r="H59" s="1189"/>
      <c r="I59" s="1189"/>
      <c r="J59" s="1190"/>
      <c r="K59" s="84"/>
      <c r="L59" s="85"/>
      <c r="M59" s="85"/>
      <c r="N59" s="85"/>
      <c r="O59" s="86"/>
    </row>
    <row r="60" spans="1:21" ht="31.5" customHeight="1" thickBot="1" x14ac:dyDescent="0.3">
      <c r="B60" s="1183"/>
      <c r="C60" s="1184"/>
      <c r="D60" s="1191" t="s">
        <v>27</v>
      </c>
      <c r="E60" s="1192"/>
      <c r="F60" s="1192"/>
      <c r="G60" s="1192"/>
      <c r="H60" s="1192"/>
      <c r="I60" s="1192"/>
      <c r="J60" s="1193"/>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fJUzfsjxroWeNELAyQqQGKMkS3/U5Apt4/W5ia5EphPE4pIASlq06lDgIEIM36TJpoVMszSKM7DWC8i49Bl+A==" saltValue="qun1dzCKjSVRhrmuBWM+L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5"/>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524</v>
      </c>
      <c r="J40" s="101" t="s">
        <v>525</v>
      </c>
      <c r="K40" s="101" t="s">
        <v>526</v>
      </c>
      <c r="L40" s="101" t="s">
        <v>527</v>
      </c>
      <c r="M40" s="102" t="s">
        <v>528</v>
      </c>
    </row>
    <row r="41" spans="2:13" ht="27.75" customHeight="1" x14ac:dyDescent="0.25">
      <c r="B41" s="1194" t="s">
        <v>30</v>
      </c>
      <c r="C41" s="1195"/>
      <c r="D41" s="103"/>
      <c r="E41" s="1200" t="s">
        <v>31</v>
      </c>
      <c r="F41" s="1200"/>
      <c r="G41" s="1200"/>
      <c r="H41" s="1201"/>
      <c r="I41" s="342">
        <v>48186</v>
      </c>
      <c r="J41" s="343">
        <v>46569</v>
      </c>
      <c r="K41" s="343">
        <v>44975</v>
      </c>
      <c r="L41" s="343">
        <v>43525</v>
      </c>
      <c r="M41" s="344">
        <v>41168</v>
      </c>
    </row>
    <row r="42" spans="2:13" ht="27.75" customHeight="1" x14ac:dyDescent="0.25">
      <c r="B42" s="1196"/>
      <c r="C42" s="1197"/>
      <c r="D42" s="104"/>
      <c r="E42" s="1202" t="s">
        <v>32</v>
      </c>
      <c r="F42" s="1202"/>
      <c r="G42" s="1202"/>
      <c r="H42" s="1203"/>
      <c r="I42" s="345">
        <v>663</v>
      </c>
      <c r="J42" s="346">
        <v>609</v>
      </c>
      <c r="K42" s="346">
        <v>538</v>
      </c>
      <c r="L42" s="346">
        <v>467</v>
      </c>
      <c r="M42" s="347">
        <v>397</v>
      </c>
    </row>
    <row r="43" spans="2:13" ht="27.75" customHeight="1" x14ac:dyDescent="0.25">
      <c r="B43" s="1196"/>
      <c r="C43" s="1197"/>
      <c r="D43" s="104"/>
      <c r="E43" s="1202" t="s">
        <v>33</v>
      </c>
      <c r="F43" s="1202"/>
      <c r="G43" s="1202"/>
      <c r="H43" s="1203"/>
      <c r="I43" s="345">
        <v>16525</v>
      </c>
      <c r="J43" s="346">
        <v>16133</v>
      </c>
      <c r="K43" s="346">
        <v>16060</v>
      </c>
      <c r="L43" s="346">
        <v>15870</v>
      </c>
      <c r="M43" s="347">
        <v>15035</v>
      </c>
    </row>
    <row r="44" spans="2:13" ht="27.75" customHeight="1" x14ac:dyDescent="0.25">
      <c r="B44" s="1196"/>
      <c r="C44" s="1197"/>
      <c r="D44" s="104"/>
      <c r="E44" s="1202" t="s">
        <v>34</v>
      </c>
      <c r="F44" s="1202"/>
      <c r="G44" s="1202"/>
      <c r="H44" s="1203"/>
      <c r="I44" s="345">
        <v>1103</v>
      </c>
      <c r="J44" s="346">
        <v>934</v>
      </c>
      <c r="K44" s="346">
        <v>723</v>
      </c>
      <c r="L44" s="346">
        <v>584</v>
      </c>
      <c r="M44" s="347">
        <v>914</v>
      </c>
    </row>
    <row r="45" spans="2:13" ht="27.75" customHeight="1" x14ac:dyDescent="0.25">
      <c r="B45" s="1196"/>
      <c r="C45" s="1197"/>
      <c r="D45" s="104"/>
      <c r="E45" s="1202" t="s">
        <v>35</v>
      </c>
      <c r="F45" s="1202"/>
      <c r="G45" s="1202"/>
      <c r="H45" s="1203"/>
      <c r="I45" s="345">
        <v>5167</v>
      </c>
      <c r="J45" s="346">
        <v>5016</v>
      </c>
      <c r="K45" s="346">
        <v>4966</v>
      </c>
      <c r="L45" s="346">
        <v>4762</v>
      </c>
      <c r="M45" s="347">
        <v>4461</v>
      </c>
    </row>
    <row r="46" spans="2:13" ht="27.75" customHeight="1" x14ac:dyDescent="0.25">
      <c r="B46" s="1196"/>
      <c r="C46" s="1197"/>
      <c r="D46" s="105"/>
      <c r="E46" s="1202" t="s">
        <v>36</v>
      </c>
      <c r="F46" s="1202"/>
      <c r="G46" s="1202"/>
      <c r="H46" s="1203"/>
      <c r="I46" s="345" t="s">
        <v>486</v>
      </c>
      <c r="J46" s="346" t="s">
        <v>486</v>
      </c>
      <c r="K46" s="346" t="s">
        <v>486</v>
      </c>
      <c r="L46" s="346" t="s">
        <v>486</v>
      </c>
      <c r="M46" s="347" t="s">
        <v>486</v>
      </c>
    </row>
    <row r="47" spans="2:13" ht="27.75" customHeight="1" x14ac:dyDescent="0.25">
      <c r="B47" s="1196"/>
      <c r="C47" s="1197"/>
      <c r="D47" s="106"/>
      <c r="E47" s="1204" t="s">
        <v>37</v>
      </c>
      <c r="F47" s="1205"/>
      <c r="G47" s="1205"/>
      <c r="H47" s="1206"/>
      <c r="I47" s="345" t="s">
        <v>486</v>
      </c>
      <c r="J47" s="346" t="s">
        <v>486</v>
      </c>
      <c r="K47" s="346" t="s">
        <v>486</v>
      </c>
      <c r="L47" s="346" t="s">
        <v>486</v>
      </c>
      <c r="M47" s="347" t="s">
        <v>486</v>
      </c>
    </row>
    <row r="48" spans="2:13" ht="27.75" customHeight="1" x14ac:dyDescent="0.25">
      <c r="B48" s="1196"/>
      <c r="C48" s="1197"/>
      <c r="D48" s="104"/>
      <c r="E48" s="1202" t="s">
        <v>38</v>
      </c>
      <c r="F48" s="1202"/>
      <c r="G48" s="1202"/>
      <c r="H48" s="1203"/>
      <c r="I48" s="345" t="s">
        <v>486</v>
      </c>
      <c r="J48" s="346" t="s">
        <v>486</v>
      </c>
      <c r="K48" s="346" t="s">
        <v>486</v>
      </c>
      <c r="L48" s="346" t="s">
        <v>486</v>
      </c>
      <c r="M48" s="347" t="s">
        <v>486</v>
      </c>
    </row>
    <row r="49" spans="2:13" ht="27.75" customHeight="1" x14ac:dyDescent="0.25">
      <c r="B49" s="1198"/>
      <c r="C49" s="1199"/>
      <c r="D49" s="104"/>
      <c r="E49" s="1202" t="s">
        <v>39</v>
      </c>
      <c r="F49" s="1202"/>
      <c r="G49" s="1202"/>
      <c r="H49" s="1203"/>
      <c r="I49" s="345" t="s">
        <v>486</v>
      </c>
      <c r="J49" s="346" t="s">
        <v>486</v>
      </c>
      <c r="K49" s="346" t="s">
        <v>486</v>
      </c>
      <c r="L49" s="346" t="s">
        <v>486</v>
      </c>
      <c r="M49" s="347" t="s">
        <v>486</v>
      </c>
    </row>
    <row r="50" spans="2:13" ht="27.75" customHeight="1" x14ac:dyDescent="0.25">
      <c r="B50" s="1207" t="s">
        <v>40</v>
      </c>
      <c r="C50" s="1208"/>
      <c r="D50" s="107"/>
      <c r="E50" s="1202" t="s">
        <v>41</v>
      </c>
      <c r="F50" s="1202"/>
      <c r="G50" s="1202"/>
      <c r="H50" s="1203"/>
      <c r="I50" s="345">
        <v>7216</v>
      </c>
      <c r="J50" s="346">
        <v>8681</v>
      </c>
      <c r="K50" s="346">
        <v>9827</v>
      </c>
      <c r="L50" s="346">
        <v>10588</v>
      </c>
      <c r="M50" s="347">
        <v>10613</v>
      </c>
    </row>
    <row r="51" spans="2:13" ht="27.75" customHeight="1" x14ac:dyDescent="0.25">
      <c r="B51" s="1196"/>
      <c r="C51" s="1197"/>
      <c r="D51" s="104"/>
      <c r="E51" s="1202" t="s">
        <v>42</v>
      </c>
      <c r="F51" s="1202"/>
      <c r="G51" s="1202"/>
      <c r="H51" s="1203"/>
      <c r="I51" s="345">
        <v>91</v>
      </c>
      <c r="J51" s="346">
        <v>49</v>
      </c>
      <c r="K51" s="346">
        <v>41</v>
      </c>
      <c r="L51" s="346">
        <v>18</v>
      </c>
      <c r="M51" s="347">
        <v>12</v>
      </c>
    </row>
    <row r="52" spans="2:13" ht="27.75" customHeight="1" x14ac:dyDescent="0.25">
      <c r="B52" s="1198"/>
      <c r="C52" s="1199"/>
      <c r="D52" s="104"/>
      <c r="E52" s="1202" t="s">
        <v>43</v>
      </c>
      <c r="F52" s="1202"/>
      <c r="G52" s="1202"/>
      <c r="H52" s="1203"/>
      <c r="I52" s="345">
        <v>44110</v>
      </c>
      <c r="J52" s="346">
        <v>42155</v>
      </c>
      <c r="K52" s="346">
        <v>40999</v>
      </c>
      <c r="L52" s="346">
        <v>39376</v>
      </c>
      <c r="M52" s="347">
        <v>36143</v>
      </c>
    </row>
    <row r="53" spans="2:13" ht="27.75" customHeight="1" thickBot="1" x14ac:dyDescent="0.3">
      <c r="B53" s="1209" t="s">
        <v>19</v>
      </c>
      <c r="C53" s="1210"/>
      <c r="D53" s="108"/>
      <c r="E53" s="1211" t="s">
        <v>44</v>
      </c>
      <c r="F53" s="1211"/>
      <c r="G53" s="1211"/>
      <c r="H53" s="1212"/>
      <c r="I53" s="348">
        <v>20229</v>
      </c>
      <c r="J53" s="349">
        <v>18376</v>
      </c>
      <c r="K53" s="349">
        <v>16394</v>
      </c>
      <c r="L53" s="349">
        <v>15225</v>
      </c>
      <c r="M53" s="350">
        <v>15206</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C+d8KQpO524YpTEwHcGWZGQcRV/Gn79SMoqeeOqZDz7/5G38klj7aluSwqytA/UogYUaF8MrKW55XiaxLVz7Hg==" saltValue="4ZBpuX+PhofHa/Vs/cVcG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5"/>
  <cols>
    <col min="1" max="1" width="8.19921875" style="1" customWidth="1"/>
    <col min="2" max="2" width="16.33203125" style="1" customWidth="1"/>
    <col min="3" max="5" width="26.19921875" style="1" customWidth="1"/>
    <col min="6" max="8" width="24.1992187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526</v>
      </c>
      <c r="G54" s="117" t="s">
        <v>527</v>
      </c>
      <c r="H54" s="118" t="s">
        <v>528</v>
      </c>
    </row>
    <row r="55" spans="2:8" ht="52.5" customHeight="1" x14ac:dyDescent="0.25">
      <c r="B55" s="119"/>
      <c r="C55" s="1221" t="s">
        <v>46</v>
      </c>
      <c r="D55" s="1221"/>
      <c r="E55" s="1222"/>
      <c r="F55" s="120">
        <v>3184</v>
      </c>
      <c r="G55" s="120">
        <v>3571</v>
      </c>
      <c r="H55" s="121">
        <v>3247</v>
      </c>
    </row>
    <row r="56" spans="2:8" ht="52.5" customHeight="1" x14ac:dyDescent="0.25">
      <c r="B56" s="122"/>
      <c r="C56" s="1223" t="s">
        <v>47</v>
      </c>
      <c r="D56" s="1223"/>
      <c r="E56" s="1224"/>
      <c r="F56" s="123">
        <v>815</v>
      </c>
      <c r="G56" s="123">
        <v>918</v>
      </c>
      <c r="H56" s="124">
        <v>1209</v>
      </c>
    </row>
    <row r="57" spans="2:8" ht="53.25" customHeight="1" x14ac:dyDescent="0.25">
      <c r="B57" s="122"/>
      <c r="C57" s="1225" t="s">
        <v>48</v>
      </c>
      <c r="D57" s="1225"/>
      <c r="E57" s="1226"/>
      <c r="F57" s="125">
        <v>3935</v>
      </c>
      <c r="G57" s="125">
        <v>4201</v>
      </c>
      <c r="H57" s="126">
        <v>4290</v>
      </c>
    </row>
    <row r="58" spans="2:8" ht="45.75" customHeight="1" x14ac:dyDescent="0.25">
      <c r="B58" s="127"/>
      <c r="C58" s="1213" t="s">
        <v>571</v>
      </c>
      <c r="D58" s="1214"/>
      <c r="E58" s="1215"/>
      <c r="F58" s="128">
        <v>3411</v>
      </c>
      <c r="G58" s="128">
        <v>3696</v>
      </c>
      <c r="H58" s="129">
        <v>3795</v>
      </c>
    </row>
    <row r="59" spans="2:8" ht="45.75" customHeight="1" x14ac:dyDescent="0.25">
      <c r="B59" s="127"/>
      <c r="C59" s="1213" t="s">
        <v>572</v>
      </c>
      <c r="D59" s="1214"/>
      <c r="E59" s="1215"/>
      <c r="F59" s="128">
        <v>216</v>
      </c>
      <c r="G59" s="128">
        <v>216</v>
      </c>
      <c r="H59" s="129">
        <v>216</v>
      </c>
    </row>
    <row r="60" spans="2:8" ht="45.75" customHeight="1" x14ac:dyDescent="0.25">
      <c r="B60" s="127"/>
      <c r="C60" s="1213" t="s">
        <v>573</v>
      </c>
      <c r="D60" s="1214"/>
      <c r="E60" s="1215"/>
      <c r="F60" s="128">
        <v>135</v>
      </c>
      <c r="G60" s="128">
        <v>127</v>
      </c>
      <c r="H60" s="129">
        <v>124</v>
      </c>
    </row>
    <row r="61" spans="2:8" ht="45.75" customHeight="1" x14ac:dyDescent="0.25">
      <c r="B61" s="127"/>
      <c r="C61" s="1213" t="s">
        <v>574</v>
      </c>
      <c r="D61" s="1214"/>
      <c r="E61" s="1215"/>
      <c r="F61" s="128">
        <v>117</v>
      </c>
      <c r="G61" s="128">
        <v>84</v>
      </c>
      <c r="H61" s="129">
        <v>69</v>
      </c>
    </row>
    <row r="62" spans="2:8" ht="45.75" customHeight="1" thickBot="1" x14ac:dyDescent="0.3">
      <c r="B62" s="130"/>
      <c r="C62" s="1216" t="s">
        <v>575</v>
      </c>
      <c r="D62" s="1217"/>
      <c r="E62" s="1218"/>
      <c r="F62" s="131">
        <v>18</v>
      </c>
      <c r="G62" s="131">
        <v>30</v>
      </c>
      <c r="H62" s="132">
        <v>32</v>
      </c>
    </row>
    <row r="63" spans="2:8" ht="52.5" customHeight="1" thickBot="1" x14ac:dyDescent="0.3">
      <c r="B63" s="133"/>
      <c r="C63" s="1219" t="s">
        <v>49</v>
      </c>
      <c r="D63" s="1219"/>
      <c r="E63" s="1220"/>
      <c r="F63" s="134">
        <v>7934</v>
      </c>
      <c r="G63" s="134">
        <v>8690</v>
      </c>
      <c r="H63" s="135">
        <v>8746</v>
      </c>
    </row>
    <row r="64" spans="2:8" ht="12.75" x14ac:dyDescent="0.25"/>
  </sheetData>
  <sheetProtection algorithmName="SHA-512" hashValue="Yrg3A4MmjsdU7aKrMvXKaa/qArCcJ2uFC6/7SQxIVr9pf4Ll00K/g6YX4Z3gfzvaq1rDBXrUCNKjkjKb83WIWA==" saltValue="afRQx2hvOusPrekt6KCd9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3203125" style="255" customWidth="1"/>
    <col min="2" max="107" width="2.46484375" style="255" customWidth="1"/>
    <col min="108" max="108" width="6.1328125" style="261" customWidth="1"/>
    <col min="109" max="109" width="5.86328125" style="259" customWidth="1"/>
    <col min="110" max="16384" width="8.6640625" style="255" hidden="1"/>
  </cols>
  <sheetData>
    <row r="1" spans="1:109" ht="42.75" customHeight="1" x14ac:dyDescent="0.25">
      <c r="A1" s="351"/>
      <c r="B1" s="352"/>
      <c r="DD1" s="255"/>
      <c r="DE1" s="255"/>
    </row>
    <row r="2" spans="1:109" ht="25.5" customHeight="1" x14ac:dyDescent="0.2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2.75" x14ac:dyDescent="0.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2.75" x14ac:dyDescent="0.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2.75" x14ac:dyDescent="0.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2.75" x14ac:dyDescent="0.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2.75" x14ac:dyDescent="0.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2.75" x14ac:dyDescent="0.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2.75" x14ac:dyDescent="0.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2.75" x14ac:dyDescent="0.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2.75" x14ac:dyDescent="0.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2.75" x14ac:dyDescent="0.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2.75" x14ac:dyDescent="0.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2.75" x14ac:dyDescent="0.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2.75" x14ac:dyDescent="0.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2.75" x14ac:dyDescent="0.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2.75" x14ac:dyDescent="0.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2.75" x14ac:dyDescent="0.25">
      <c r="DD19" s="255"/>
      <c r="DE19" s="255"/>
    </row>
    <row r="20" spans="1:109" ht="12.75" x14ac:dyDescent="0.25">
      <c r="DD20" s="255"/>
      <c r="DE20" s="255"/>
    </row>
    <row r="21" spans="1:109" ht="17.25" customHeight="1" x14ac:dyDescent="0.2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56"/>
      <c r="DD40" s="356"/>
      <c r="DE40" s="255"/>
    </row>
    <row r="41" spans="2:109" ht="16.149999999999999" x14ac:dyDescent="0.25">
      <c r="B41" s="256" t="s">
        <v>577</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57"/>
      <c r="I42" s="358"/>
      <c r="J42" s="358"/>
      <c r="K42" s="358"/>
      <c r="AM42" s="357"/>
      <c r="AN42" s="357" t="s">
        <v>578</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5">
      <c r="B43" s="259"/>
      <c r="AN43" s="1227" t="s">
        <v>588</v>
      </c>
      <c r="AO43" s="1228"/>
      <c r="AP43" s="1228"/>
      <c r="AQ43" s="1228"/>
      <c r="AR43" s="1228"/>
      <c r="AS43" s="1228"/>
      <c r="AT43" s="1228"/>
      <c r="AU43" s="1228"/>
      <c r="AV43" s="1228"/>
      <c r="AW43" s="1228"/>
      <c r="AX43" s="1228"/>
      <c r="AY43" s="1228"/>
      <c r="AZ43" s="1228"/>
      <c r="BA43" s="1228"/>
      <c r="BB43" s="1228"/>
      <c r="BC43" s="1228"/>
      <c r="BD43" s="1228"/>
      <c r="BE43" s="1228"/>
      <c r="BF43" s="1228"/>
      <c r="BG43" s="1228"/>
      <c r="BH43" s="1228"/>
      <c r="BI43" s="1228"/>
      <c r="BJ43" s="1228"/>
      <c r="BK43" s="1228"/>
      <c r="BL43" s="1228"/>
      <c r="BM43" s="1228"/>
      <c r="BN43" s="1228"/>
      <c r="BO43" s="1228"/>
      <c r="BP43" s="1228"/>
      <c r="BQ43" s="1228"/>
      <c r="BR43" s="1228"/>
      <c r="BS43" s="1228"/>
      <c r="BT43" s="1228"/>
      <c r="BU43" s="1228"/>
      <c r="BV43" s="1228"/>
      <c r="BW43" s="1228"/>
      <c r="BX43" s="1228"/>
      <c r="BY43" s="1228"/>
      <c r="BZ43" s="1228"/>
      <c r="CA43" s="1228"/>
      <c r="CB43" s="1228"/>
      <c r="CC43" s="1228"/>
      <c r="CD43" s="1228"/>
      <c r="CE43" s="1228"/>
      <c r="CF43" s="1228"/>
      <c r="CG43" s="1228"/>
      <c r="CH43" s="1228"/>
      <c r="CI43" s="1228"/>
      <c r="CJ43" s="1228"/>
      <c r="CK43" s="1228"/>
      <c r="CL43" s="1228"/>
      <c r="CM43" s="1228"/>
      <c r="CN43" s="1228"/>
      <c r="CO43" s="1228"/>
      <c r="CP43" s="1228"/>
      <c r="CQ43" s="1228"/>
      <c r="CR43" s="1228"/>
      <c r="CS43" s="1228"/>
      <c r="CT43" s="1228"/>
      <c r="CU43" s="1228"/>
      <c r="CV43" s="1228"/>
      <c r="CW43" s="1228"/>
      <c r="CX43" s="1228"/>
      <c r="CY43" s="1228"/>
      <c r="CZ43" s="1228"/>
      <c r="DA43" s="1228"/>
      <c r="DB43" s="1228"/>
      <c r="DC43" s="1229"/>
    </row>
    <row r="44" spans="2:109" ht="12.75" x14ac:dyDescent="0.25">
      <c r="B44" s="259"/>
      <c r="AN44" s="1230"/>
      <c r="AO44" s="1231"/>
      <c r="AP44" s="1231"/>
      <c r="AQ44" s="1231"/>
      <c r="AR44" s="1231"/>
      <c r="AS44" s="1231"/>
      <c r="AT44" s="1231"/>
      <c r="AU44" s="1231"/>
      <c r="AV44" s="1231"/>
      <c r="AW44" s="1231"/>
      <c r="AX44" s="1231"/>
      <c r="AY44" s="1231"/>
      <c r="AZ44" s="1231"/>
      <c r="BA44" s="1231"/>
      <c r="BB44" s="1231"/>
      <c r="BC44" s="1231"/>
      <c r="BD44" s="1231"/>
      <c r="BE44" s="1231"/>
      <c r="BF44" s="1231"/>
      <c r="BG44" s="1231"/>
      <c r="BH44" s="1231"/>
      <c r="BI44" s="1231"/>
      <c r="BJ44" s="1231"/>
      <c r="BK44" s="1231"/>
      <c r="BL44" s="1231"/>
      <c r="BM44" s="1231"/>
      <c r="BN44" s="1231"/>
      <c r="BO44" s="1231"/>
      <c r="BP44" s="1231"/>
      <c r="BQ44" s="1231"/>
      <c r="BR44" s="1231"/>
      <c r="BS44" s="1231"/>
      <c r="BT44" s="1231"/>
      <c r="BU44" s="1231"/>
      <c r="BV44" s="1231"/>
      <c r="BW44" s="1231"/>
      <c r="BX44" s="1231"/>
      <c r="BY44" s="1231"/>
      <c r="BZ44" s="1231"/>
      <c r="CA44" s="1231"/>
      <c r="CB44" s="1231"/>
      <c r="CC44" s="1231"/>
      <c r="CD44" s="1231"/>
      <c r="CE44" s="1231"/>
      <c r="CF44" s="1231"/>
      <c r="CG44" s="1231"/>
      <c r="CH44" s="1231"/>
      <c r="CI44" s="1231"/>
      <c r="CJ44" s="1231"/>
      <c r="CK44" s="1231"/>
      <c r="CL44" s="1231"/>
      <c r="CM44" s="1231"/>
      <c r="CN44" s="1231"/>
      <c r="CO44" s="1231"/>
      <c r="CP44" s="1231"/>
      <c r="CQ44" s="1231"/>
      <c r="CR44" s="1231"/>
      <c r="CS44" s="1231"/>
      <c r="CT44" s="1231"/>
      <c r="CU44" s="1231"/>
      <c r="CV44" s="1231"/>
      <c r="CW44" s="1231"/>
      <c r="CX44" s="1231"/>
      <c r="CY44" s="1231"/>
      <c r="CZ44" s="1231"/>
      <c r="DA44" s="1231"/>
      <c r="DB44" s="1231"/>
      <c r="DC44" s="1232"/>
    </row>
    <row r="45" spans="2:109" ht="12.75" x14ac:dyDescent="0.25">
      <c r="B45" s="259"/>
      <c r="AN45" s="1230"/>
      <c r="AO45" s="1231"/>
      <c r="AP45" s="1231"/>
      <c r="AQ45" s="1231"/>
      <c r="AR45" s="1231"/>
      <c r="AS45" s="1231"/>
      <c r="AT45" s="1231"/>
      <c r="AU45" s="1231"/>
      <c r="AV45" s="1231"/>
      <c r="AW45" s="1231"/>
      <c r="AX45" s="1231"/>
      <c r="AY45" s="1231"/>
      <c r="AZ45" s="1231"/>
      <c r="BA45" s="1231"/>
      <c r="BB45" s="1231"/>
      <c r="BC45" s="1231"/>
      <c r="BD45" s="1231"/>
      <c r="BE45" s="1231"/>
      <c r="BF45" s="1231"/>
      <c r="BG45" s="1231"/>
      <c r="BH45" s="1231"/>
      <c r="BI45" s="1231"/>
      <c r="BJ45" s="1231"/>
      <c r="BK45" s="1231"/>
      <c r="BL45" s="1231"/>
      <c r="BM45" s="1231"/>
      <c r="BN45" s="1231"/>
      <c r="BO45" s="1231"/>
      <c r="BP45" s="1231"/>
      <c r="BQ45" s="1231"/>
      <c r="BR45" s="1231"/>
      <c r="BS45" s="1231"/>
      <c r="BT45" s="1231"/>
      <c r="BU45" s="1231"/>
      <c r="BV45" s="1231"/>
      <c r="BW45" s="1231"/>
      <c r="BX45" s="1231"/>
      <c r="BY45" s="1231"/>
      <c r="BZ45" s="1231"/>
      <c r="CA45" s="1231"/>
      <c r="CB45" s="1231"/>
      <c r="CC45" s="1231"/>
      <c r="CD45" s="1231"/>
      <c r="CE45" s="1231"/>
      <c r="CF45" s="1231"/>
      <c r="CG45" s="1231"/>
      <c r="CH45" s="1231"/>
      <c r="CI45" s="1231"/>
      <c r="CJ45" s="1231"/>
      <c r="CK45" s="1231"/>
      <c r="CL45" s="1231"/>
      <c r="CM45" s="1231"/>
      <c r="CN45" s="1231"/>
      <c r="CO45" s="1231"/>
      <c r="CP45" s="1231"/>
      <c r="CQ45" s="1231"/>
      <c r="CR45" s="1231"/>
      <c r="CS45" s="1231"/>
      <c r="CT45" s="1231"/>
      <c r="CU45" s="1231"/>
      <c r="CV45" s="1231"/>
      <c r="CW45" s="1231"/>
      <c r="CX45" s="1231"/>
      <c r="CY45" s="1231"/>
      <c r="CZ45" s="1231"/>
      <c r="DA45" s="1231"/>
      <c r="DB45" s="1231"/>
      <c r="DC45" s="1232"/>
    </row>
    <row r="46" spans="2:109" ht="12.75" x14ac:dyDescent="0.25">
      <c r="B46" s="259"/>
      <c r="AN46" s="1230"/>
      <c r="AO46" s="1231"/>
      <c r="AP46" s="1231"/>
      <c r="AQ46" s="1231"/>
      <c r="AR46" s="1231"/>
      <c r="AS46" s="1231"/>
      <c r="AT46" s="1231"/>
      <c r="AU46" s="1231"/>
      <c r="AV46" s="1231"/>
      <c r="AW46" s="1231"/>
      <c r="AX46" s="1231"/>
      <c r="AY46" s="1231"/>
      <c r="AZ46" s="1231"/>
      <c r="BA46" s="1231"/>
      <c r="BB46" s="1231"/>
      <c r="BC46" s="1231"/>
      <c r="BD46" s="1231"/>
      <c r="BE46" s="1231"/>
      <c r="BF46" s="1231"/>
      <c r="BG46" s="1231"/>
      <c r="BH46" s="1231"/>
      <c r="BI46" s="1231"/>
      <c r="BJ46" s="1231"/>
      <c r="BK46" s="1231"/>
      <c r="BL46" s="1231"/>
      <c r="BM46" s="1231"/>
      <c r="BN46" s="1231"/>
      <c r="BO46" s="1231"/>
      <c r="BP46" s="1231"/>
      <c r="BQ46" s="1231"/>
      <c r="BR46" s="1231"/>
      <c r="BS46" s="1231"/>
      <c r="BT46" s="1231"/>
      <c r="BU46" s="1231"/>
      <c r="BV46" s="1231"/>
      <c r="BW46" s="1231"/>
      <c r="BX46" s="1231"/>
      <c r="BY46" s="1231"/>
      <c r="BZ46" s="1231"/>
      <c r="CA46" s="1231"/>
      <c r="CB46" s="1231"/>
      <c r="CC46" s="1231"/>
      <c r="CD46" s="1231"/>
      <c r="CE46" s="1231"/>
      <c r="CF46" s="1231"/>
      <c r="CG46" s="1231"/>
      <c r="CH46" s="1231"/>
      <c r="CI46" s="1231"/>
      <c r="CJ46" s="1231"/>
      <c r="CK46" s="1231"/>
      <c r="CL46" s="1231"/>
      <c r="CM46" s="1231"/>
      <c r="CN46" s="1231"/>
      <c r="CO46" s="1231"/>
      <c r="CP46" s="1231"/>
      <c r="CQ46" s="1231"/>
      <c r="CR46" s="1231"/>
      <c r="CS46" s="1231"/>
      <c r="CT46" s="1231"/>
      <c r="CU46" s="1231"/>
      <c r="CV46" s="1231"/>
      <c r="CW46" s="1231"/>
      <c r="CX46" s="1231"/>
      <c r="CY46" s="1231"/>
      <c r="CZ46" s="1231"/>
      <c r="DA46" s="1231"/>
      <c r="DB46" s="1231"/>
      <c r="DC46" s="1232"/>
    </row>
    <row r="47" spans="2:109" ht="12.75" x14ac:dyDescent="0.25">
      <c r="B47" s="259"/>
      <c r="AN47" s="1233"/>
      <c r="AO47" s="1234"/>
      <c r="AP47" s="1234"/>
      <c r="AQ47" s="1234"/>
      <c r="AR47" s="1234"/>
      <c r="AS47" s="1234"/>
      <c r="AT47" s="1234"/>
      <c r="AU47" s="1234"/>
      <c r="AV47" s="1234"/>
      <c r="AW47" s="1234"/>
      <c r="AX47" s="1234"/>
      <c r="AY47" s="1234"/>
      <c r="AZ47" s="1234"/>
      <c r="BA47" s="1234"/>
      <c r="BB47" s="1234"/>
      <c r="BC47" s="1234"/>
      <c r="BD47" s="1234"/>
      <c r="BE47" s="1234"/>
      <c r="BF47" s="1234"/>
      <c r="BG47" s="1234"/>
      <c r="BH47" s="1234"/>
      <c r="BI47" s="1234"/>
      <c r="BJ47" s="1234"/>
      <c r="BK47" s="1234"/>
      <c r="BL47" s="1234"/>
      <c r="BM47" s="1234"/>
      <c r="BN47" s="1234"/>
      <c r="BO47" s="1234"/>
      <c r="BP47" s="1234"/>
      <c r="BQ47" s="1234"/>
      <c r="BR47" s="1234"/>
      <c r="BS47" s="1234"/>
      <c r="BT47" s="1234"/>
      <c r="BU47" s="1234"/>
      <c r="BV47" s="1234"/>
      <c r="BW47" s="1234"/>
      <c r="BX47" s="1234"/>
      <c r="BY47" s="1234"/>
      <c r="BZ47" s="1234"/>
      <c r="CA47" s="1234"/>
      <c r="CB47" s="1234"/>
      <c r="CC47" s="1234"/>
      <c r="CD47" s="1234"/>
      <c r="CE47" s="1234"/>
      <c r="CF47" s="1234"/>
      <c r="CG47" s="1234"/>
      <c r="CH47" s="1234"/>
      <c r="CI47" s="1234"/>
      <c r="CJ47" s="1234"/>
      <c r="CK47" s="1234"/>
      <c r="CL47" s="1234"/>
      <c r="CM47" s="1234"/>
      <c r="CN47" s="1234"/>
      <c r="CO47" s="1234"/>
      <c r="CP47" s="1234"/>
      <c r="CQ47" s="1234"/>
      <c r="CR47" s="1234"/>
      <c r="CS47" s="1234"/>
      <c r="CT47" s="1234"/>
      <c r="CU47" s="1234"/>
      <c r="CV47" s="1234"/>
      <c r="CW47" s="1234"/>
      <c r="CX47" s="1234"/>
      <c r="CY47" s="1234"/>
      <c r="CZ47" s="1234"/>
      <c r="DA47" s="1234"/>
      <c r="DB47" s="1234"/>
      <c r="DC47" s="1235"/>
    </row>
    <row r="48" spans="2:109" ht="12.75" x14ac:dyDescent="0.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2.75" x14ac:dyDescent="0.25">
      <c r="B49" s="259"/>
      <c r="AN49" s="255" t="s">
        <v>579</v>
      </c>
    </row>
    <row r="50" spans="1:109" ht="12.75" x14ac:dyDescent="0.25">
      <c r="B50" s="259"/>
      <c r="G50" s="1236"/>
      <c r="H50" s="1236"/>
      <c r="I50" s="1236"/>
      <c r="J50" s="1236"/>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40" t="s">
        <v>524</v>
      </c>
      <c r="BQ50" s="1240"/>
      <c r="BR50" s="1240"/>
      <c r="BS50" s="1240"/>
      <c r="BT50" s="1240"/>
      <c r="BU50" s="1240"/>
      <c r="BV50" s="1240"/>
      <c r="BW50" s="1240"/>
      <c r="BX50" s="1240" t="s">
        <v>525</v>
      </c>
      <c r="BY50" s="1240"/>
      <c r="BZ50" s="1240"/>
      <c r="CA50" s="1240"/>
      <c r="CB50" s="1240"/>
      <c r="CC50" s="1240"/>
      <c r="CD50" s="1240"/>
      <c r="CE50" s="1240"/>
      <c r="CF50" s="1240" t="s">
        <v>526</v>
      </c>
      <c r="CG50" s="1240"/>
      <c r="CH50" s="1240"/>
      <c r="CI50" s="1240"/>
      <c r="CJ50" s="1240"/>
      <c r="CK50" s="1240"/>
      <c r="CL50" s="1240"/>
      <c r="CM50" s="1240"/>
      <c r="CN50" s="1240" t="s">
        <v>527</v>
      </c>
      <c r="CO50" s="1240"/>
      <c r="CP50" s="1240"/>
      <c r="CQ50" s="1240"/>
      <c r="CR50" s="1240"/>
      <c r="CS50" s="1240"/>
      <c r="CT50" s="1240"/>
      <c r="CU50" s="1240"/>
      <c r="CV50" s="1240" t="s">
        <v>528</v>
      </c>
      <c r="CW50" s="1240"/>
      <c r="CX50" s="1240"/>
      <c r="CY50" s="1240"/>
      <c r="CZ50" s="1240"/>
      <c r="DA50" s="1240"/>
      <c r="DB50" s="1240"/>
      <c r="DC50" s="1240"/>
    </row>
    <row r="51" spans="1:109" ht="13.5" customHeight="1" x14ac:dyDescent="0.25">
      <c r="B51" s="259"/>
      <c r="G51" s="1246"/>
      <c r="H51" s="1246"/>
      <c r="I51" s="1244"/>
      <c r="J51" s="1244"/>
      <c r="K51" s="1242"/>
      <c r="L51" s="1242"/>
      <c r="M51" s="1242"/>
      <c r="N51" s="1242"/>
      <c r="AM51" s="359"/>
      <c r="AN51" s="1243" t="s">
        <v>580</v>
      </c>
      <c r="AO51" s="1243"/>
      <c r="AP51" s="1243"/>
      <c r="AQ51" s="1243"/>
      <c r="AR51" s="1243"/>
      <c r="AS51" s="1243"/>
      <c r="AT51" s="1243"/>
      <c r="AU51" s="1243"/>
      <c r="AV51" s="1243"/>
      <c r="AW51" s="1243"/>
      <c r="AX51" s="1243"/>
      <c r="AY51" s="1243"/>
      <c r="AZ51" s="1243"/>
      <c r="BA51" s="1243"/>
      <c r="BB51" s="1243" t="s">
        <v>581</v>
      </c>
      <c r="BC51" s="1243"/>
      <c r="BD51" s="1243"/>
      <c r="BE51" s="1243"/>
      <c r="BF51" s="1243"/>
      <c r="BG51" s="1243"/>
      <c r="BH51" s="1243"/>
      <c r="BI51" s="1243"/>
      <c r="BJ51" s="1243"/>
      <c r="BK51" s="1243"/>
      <c r="BL51" s="1243"/>
      <c r="BM51" s="1243"/>
      <c r="BN51" s="1243"/>
      <c r="BO51" s="1243"/>
      <c r="BP51" s="1241">
        <v>125</v>
      </c>
      <c r="BQ51" s="1241"/>
      <c r="BR51" s="1241"/>
      <c r="BS51" s="1241"/>
      <c r="BT51" s="1241"/>
      <c r="BU51" s="1241"/>
      <c r="BV51" s="1241"/>
      <c r="BW51" s="1241"/>
      <c r="BX51" s="1241">
        <v>109.2</v>
      </c>
      <c r="BY51" s="1241"/>
      <c r="BZ51" s="1241"/>
      <c r="CA51" s="1241"/>
      <c r="CB51" s="1241"/>
      <c r="CC51" s="1241"/>
      <c r="CD51" s="1241"/>
      <c r="CE51" s="1241"/>
      <c r="CF51" s="1241">
        <v>94.3</v>
      </c>
      <c r="CG51" s="1241"/>
      <c r="CH51" s="1241"/>
      <c r="CI51" s="1241"/>
      <c r="CJ51" s="1241"/>
      <c r="CK51" s="1241"/>
      <c r="CL51" s="1241"/>
      <c r="CM51" s="1241"/>
      <c r="CN51" s="1241">
        <v>88.9</v>
      </c>
      <c r="CO51" s="1241"/>
      <c r="CP51" s="1241"/>
      <c r="CQ51" s="1241"/>
      <c r="CR51" s="1241"/>
      <c r="CS51" s="1241"/>
      <c r="CT51" s="1241"/>
      <c r="CU51" s="1241"/>
      <c r="CV51" s="1241">
        <v>86.5</v>
      </c>
      <c r="CW51" s="1241"/>
      <c r="CX51" s="1241"/>
      <c r="CY51" s="1241"/>
      <c r="CZ51" s="1241"/>
      <c r="DA51" s="1241"/>
      <c r="DB51" s="1241"/>
      <c r="DC51" s="1241"/>
    </row>
    <row r="52" spans="1:109" ht="12.75" x14ac:dyDescent="0.25">
      <c r="B52" s="259"/>
      <c r="G52" s="1246"/>
      <c r="H52" s="1246"/>
      <c r="I52" s="1244"/>
      <c r="J52" s="1244"/>
      <c r="K52" s="1242"/>
      <c r="L52" s="1242"/>
      <c r="M52" s="1242"/>
      <c r="N52" s="1242"/>
      <c r="AM52" s="359"/>
      <c r="AN52" s="1243"/>
      <c r="AO52" s="1243"/>
      <c r="AP52" s="1243"/>
      <c r="AQ52" s="1243"/>
      <c r="AR52" s="1243"/>
      <c r="AS52" s="1243"/>
      <c r="AT52" s="1243"/>
      <c r="AU52" s="1243"/>
      <c r="AV52" s="1243"/>
      <c r="AW52" s="1243"/>
      <c r="AX52" s="1243"/>
      <c r="AY52" s="1243"/>
      <c r="AZ52" s="1243"/>
      <c r="BA52" s="1243"/>
      <c r="BB52" s="1243"/>
      <c r="BC52" s="1243"/>
      <c r="BD52" s="1243"/>
      <c r="BE52" s="1243"/>
      <c r="BF52" s="1243"/>
      <c r="BG52" s="1243"/>
      <c r="BH52" s="1243"/>
      <c r="BI52" s="1243"/>
      <c r="BJ52" s="1243"/>
      <c r="BK52" s="1243"/>
      <c r="BL52" s="1243"/>
      <c r="BM52" s="1243"/>
      <c r="BN52" s="1243"/>
      <c r="BO52" s="1243"/>
      <c r="BP52" s="1241"/>
      <c r="BQ52" s="1241"/>
      <c r="BR52" s="1241"/>
      <c r="BS52" s="1241"/>
      <c r="BT52" s="1241"/>
      <c r="BU52" s="1241"/>
      <c r="BV52" s="1241"/>
      <c r="BW52" s="1241"/>
      <c r="BX52" s="1241"/>
      <c r="BY52" s="1241"/>
      <c r="BZ52" s="1241"/>
      <c r="CA52" s="1241"/>
      <c r="CB52" s="1241"/>
      <c r="CC52" s="1241"/>
      <c r="CD52" s="1241"/>
      <c r="CE52" s="1241"/>
      <c r="CF52" s="1241"/>
      <c r="CG52" s="1241"/>
      <c r="CH52" s="1241"/>
      <c r="CI52" s="1241"/>
      <c r="CJ52" s="1241"/>
      <c r="CK52" s="1241"/>
      <c r="CL52" s="1241"/>
      <c r="CM52" s="1241"/>
      <c r="CN52" s="1241"/>
      <c r="CO52" s="1241"/>
      <c r="CP52" s="1241"/>
      <c r="CQ52" s="1241"/>
      <c r="CR52" s="1241"/>
      <c r="CS52" s="1241"/>
      <c r="CT52" s="1241"/>
      <c r="CU52" s="1241"/>
      <c r="CV52" s="1241"/>
      <c r="CW52" s="1241"/>
      <c r="CX52" s="1241"/>
      <c r="CY52" s="1241"/>
      <c r="CZ52" s="1241"/>
      <c r="DA52" s="1241"/>
      <c r="DB52" s="1241"/>
      <c r="DC52" s="1241"/>
    </row>
    <row r="53" spans="1:109" ht="12.75" x14ac:dyDescent="0.25">
      <c r="A53" s="358"/>
      <c r="B53" s="259"/>
      <c r="G53" s="1246"/>
      <c r="H53" s="1246"/>
      <c r="I53" s="1236"/>
      <c r="J53" s="1236"/>
      <c r="K53" s="1242"/>
      <c r="L53" s="1242"/>
      <c r="M53" s="1242"/>
      <c r="N53" s="1242"/>
      <c r="AM53" s="359"/>
      <c r="AN53" s="1243"/>
      <c r="AO53" s="1243"/>
      <c r="AP53" s="1243"/>
      <c r="AQ53" s="1243"/>
      <c r="AR53" s="1243"/>
      <c r="AS53" s="1243"/>
      <c r="AT53" s="1243"/>
      <c r="AU53" s="1243"/>
      <c r="AV53" s="1243"/>
      <c r="AW53" s="1243"/>
      <c r="AX53" s="1243"/>
      <c r="AY53" s="1243"/>
      <c r="AZ53" s="1243"/>
      <c r="BA53" s="1243"/>
      <c r="BB53" s="1243" t="s">
        <v>582</v>
      </c>
      <c r="BC53" s="1243"/>
      <c r="BD53" s="1243"/>
      <c r="BE53" s="1243"/>
      <c r="BF53" s="1243"/>
      <c r="BG53" s="1243"/>
      <c r="BH53" s="1243"/>
      <c r="BI53" s="1243"/>
      <c r="BJ53" s="1243"/>
      <c r="BK53" s="1243"/>
      <c r="BL53" s="1243"/>
      <c r="BM53" s="1243"/>
      <c r="BN53" s="1243"/>
      <c r="BO53" s="1243"/>
      <c r="BP53" s="1241">
        <v>71.099999999999994</v>
      </c>
      <c r="BQ53" s="1241"/>
      <c r="BR53" s="1241"/>
      <c r="BS53" s="1241"/>
      <c r="BT53" s="1241"/>
      <c r="BU53" s="1241"/>
      <c r="BV53" s="1241"/>
      <c r="BW53" s="1241"/>
      <c r="BX53" s="1241">
        <v>52.2</v>
      </c>
      <c r="BY53" s="1241"/>
      <c r="BZ53" s="1241"/>
      <c r="CA53" s="1241"/>
      <c r="CB53" s="1241"/>
      <c r="CC53" s="1241"/>
      <c r="CD53" s="1241"/>
      <c r="CE53" s="1241"/>
      <c r="CF53" s="1241">
        <v>53.8</v>
      </c>
      <c r="CG53" s="1241"/>
      <c r="CH53" s="1241"/>
      <c r="CI53" s="1241"/>
      <c r="CJ53" s="1241"/>
      <c r="CK53" s="1241"/>
      <c r="CL53" s="1241"/>
      <c r="CM53" s="1241"/>
      <c r="CN53" s="1241">
        <v>55.3</v>
      </c>
      <c r="CO53" s="1241"/>
      <c r="CP53" s="1241"/>
      <c r="CQ53" s="1241"/>
      <c r="CR53" s="1241"/>
      <c r="CS53" s="1241"/>
      <c r="CT53" s="1241"/>
      <c r="CU53" s="1241"/>
      <c r="CV53" s="1241">
        <v>56.8</v>
      </c>
      <c r="CW53" s="1241"/>
      <c r="CX53" s="1241"/>
      <c r="CY53" s="1241"/>
      <c r="CZ53" s="1241"/>
      <c r="DA53" s="1241"/>
      <c r="DB53" s="1241"/>
      <c r="DC53" s="1241"/>
    </row>
    <row r="54" spans="1:109" ht="12.75" x14ac:dyDescent="0.25">
      <c r="A54" s="358"/>
      <c r="B54" s="259"/>
      <c r="G54" s="1246"/>
      <c r="H54" s="1246"/>
      <c r="I54" s="1236"/>
      <c r="J54" s="1236"/>
      <c r="K54" s="1242"/>
      <c r="L54" s="1242"/>
      <c r="M54" s="1242"/>
      <c r="N54" s="1242"/>
      <c r="AM54" s="359"/>
      <c r="AN54" s="1243"/>
      <c r="AO54" s="1243"/>
      <c r="AP54" s="1243"/>
      <c r="AQ54" s="1243"/>
      <c r="AR54" s="1243"/>
      <c r="AS54" s="1243"/>
      <c r="AT54" s="1243"/>
      <c r="AU54" s="1243"/>
      <c r="AV54" s="1243"/>
      <c r="AW54" s="1243"/>
      <c r="AX54" s="1243"/>
      <c r="AY54" s="1243"/>
      <c r="AZ54" s="1243"/>
      <c r="BA54" s="1243"/>
      <c r="BB54" s="1243"/>
      <c r="BC54" s="1243"/>
      <c r="BD54" s="1243"/>
      <c r="BE54" s="1243"/>
      <c r="BF54" s="1243"/>
      <c r="BG54" s="1243"/>
      <c r="BH54" s="1243"/>
      <c r="BI54" s="1243"/>
      <c r="BJ54" s="1243"/>
      <c r="BK54" s="1243"/>
      <c r="BL54" s="1243"/>
      <c r="BM54" s="1243"/>
      <c r="BN54" s="1243"/>
      <c r="BO54" s="1243"/>
      <c r="BP54" s="1241"/>
      <c r="BQ54" s="1241"/>
      <c r="BR54" s="1241"/>
      <c r="BS54" s="1241"/>
      <c r="BT54" s="1241"/>
      <c r="BU54" s="1241"/>
      <c r="BV54" s="1241"/>
      <c r="BW54" s="1241"/>
      <c r="BX54" s="1241"/>
      <c r="BY54" s="1241"/>
      <c r="BZ54" s="1241"/>
      <c r="CA54" s="1241"/>
      <c r="CB54" s="1241"/>
      <c r="CC54" s="1241"/>
      <c r="CD54" s="1241"/>
      <c r="CE54" s="1241"/>
      <c r="CF54" s="1241"/>
      <c r="CG54" s="1241"/>
      <c r="CH54" s="1241"/>
      <c r="CI54" s="1241"/>
      <c r="CJ54" s="1241"/>
      <c r="CK54" s="1241"/>
      <c r="CL54" s="1241"/>
      <c r="CM54" s="1241"/>
      <c r="CN54" s="1241"/>
      <c r="CO54" s="1241"/>
      <c r="CP54" s="1241"/>
      <c r="CQ54" s="1241"/>
      <c r="CR54" s="1241"/>
      <c r="CS54" s="1241"/>
      <c r="CT54" s="1241"/>
      <c r="CU54" s="1241"/>
      <c r="CV54" s="1241"/>
      <c r="CW54" s="1241"/>
      <c r="CX54" s="1241"/>
      <c r="CY54" s="1241"/>
      <c r="CZ54" s="1241"/>
      <c r="DA54" s="1241"/>
      <c r="DB54" s="1241"/>
      <c r="DC54" s="1241"/>
    </row>
    <row r="55" spans="1:109" ht="12.75" x14ac:dyDescent="0.25">
      <c r="A55" s="358"/>
      <c r="B55" s="259"/>
      <c r="G55" s="1236"/>
      <c r="H55" s="1236"/>
      <c r="I55" s="1236"/>
      <c r="J55" s="1236"/>
      <c r="K55" s="1242"/>
      <c r="L55" s="1242"/>
      <c r="M55" s="1242"/>
      <c r="N55" s="1242"/>
      <c r="AN55" s="1240" t="s">
        <v>583</v>
      </c>
      <c r="AO55" s="1240"/>
      <c r="AP55" s="1240"/>
      <c r="AQ55" s="1240"/>
      <c r="AR55" s="1240"/>
      <c r="AS55" s="1240"/>
      <c r="AT55" s="1240"/>
      <c r="AU55" s="1240"/>
      <c r="AV55" s="1240"/>
      <c r="AW55" s="1240"/>
      <c r="AX55" s="1240"/>
      <c r="AY55" s="1240"/>
      <c r="AZ55" s="1240"/>
      <c r="BA55" s="1240"/>
      <c r="BB55" s="1243" t="s">
        <v>581</v>
      </c>
      <c r="BC55" s="1243"/>
      <c r="BD55" s="1243"/>
      <c r="BE55" s="1243"/>
      <c r="BF55" s="1243"/>
      <c r="BG55" s="1243"/>
      <c r="BH55" s="1243"/>
      <c r="BI55" s="1243"/>
      <c r="BJ55" s="1243"/>
      <c r="BK55" s="1243"/>
      <c r="BL55" s="1243"/>
      <c r="BM55" s="1243"/>
      <c r="BN55" s="1243"/>
      <c r="BO55" s="1243"/>
      <c r="BP55" s="1241">
        <v>25.5</v>
      </c>
      <c r="BQ55" s="1241"/>
      <c r="BR55" s="1241"/>
      <c r="BS55" s="1241"/>
      <c r="BT55" s="1241"/>
      <c r="BU55" s="1241"/>
      <c r="BV55" s="1241"/>
      <c r="BW55" s="1241"/>
      <c r="BX55" s="1241">
        <v>25.1</v>
      </c>
      <c r="BY55" s="1241"/>
      <c r="BZ55" s="1241"/>
      <c r="CA55" s="1241"/>
      <c r="CB55" s="1241"/>
      <c r="CC55" s="1241"/>
      <c r="CD55" s="1241"/>
      <c r="CE55" s="1241"/>
      <c r="CF55" s="1241">
        <v>18</v>
      </c>
      <c r="CG55" s="1241"/>
      <c r="CH55" s="1241"/>
      <c r="CI55" s="1241"/>
      <c r="CJ55" s="1241"/>
      <c r="CK55" s="1241"/>
      <c r="CL55" s="1241"/>
      <c r="CM55" s="1241"/>
      <c r="CN55" s="1241">
        <v>12.7</v>
      </c>
      <c r="CO55" s="1241"/>
      <c r="CP55" s="1241"/>
      <c r="CQ55" s="1241"/>
      <c r="CR55" s="1241"/>
      <c r="CS55" s="1241"/>
      <c r="CT55" s="1241"/>
      <c r="CU55" s="1241"/>
      <c r="CV55" s="1241">
        <v>10</v>
      </c>
      <c r="CW55" s="1241"/>
      <c r="CX55" s="1241"/>
      <c r="CY55" s="1241"/>
      <c r="CZ55" s="1241"/>
      <c r="DA55" s="1241"/>
      <c r="DB55" s="1241"/>
      <c r="DC55" s="1241"/>
    </row>
    <row r="56" spans="1:109" ht="12.75" x14ac:dyDescent="0.25">
      <c r="A56" s="358"/>
      <c r="B56" s="259"/>
      <c r="G56" s="1236"/>
      <c r="H56" s="1236"/>
      <c r="I56" s="1236"/>
      <c r="J56" s="1236"/>
      <c r="K56" s="1242"/>
      <c r="L56" s="1242"/>
      <c r="M56" s="1242"/>
      <c r="N56" s="1242"/>
      <c r="AN56" s="1240"/>
      <c r="AO56" s="1240"/>
      <c r="AP56" s="1240"/>
      <c r="AQ56" s="1240"/>
      <c r="AR56" s="1240"/>
      <c r="AS56" s="1240"/>
      <c r="AT56" s="1240"/>
      <c r="AU56" s="1240"/>
      <c r="AV56" s="1240"/>
      <c r="AW56" s="1240"/>
      <c r="AX56" s="1240"/>
      <c r="AY56" s="1240"/>
      <c r="AZ56" s="1240"/>
      <c r="BA56" s="1240"/>
      <c r="BB56" s="1243"/>
      <c r="BC56" s="1243"/>
      <c r="BD56" s="1243"/>
      <c r="BE56" s="1243"/>
      <c r="BF56" s="1243"/>
      <c r="BG56" s="1243"/>
      <c r="BH56" s="1243"/>
      <c r="BI56" s="1243"/>
      <c r="BJ56" s="1243"/>
      <c r="BK56" s="1243"/>
      <c r="BL56" s="1243"/>
      <c r="BM56" s="1243"/>
      <c r="BN56" s="1243"/>
      <c r="BO56" s="1243"/>
      <c r="BP56" s="1241"/>
      <c r="BQ56" s="1241"/>
      <c r="BR56" s="1241"/>
      <c r="BS56" s="1241"/>
      <c r="BT56" s="1241"/>
      <c r="BU56" s="1241"/>
      <c r="BV56" s="1241"/>
      <c r="BW56" s="1241"/>
      <c r="BX56" s="1241"/>
      <c r="BY56" s="1241"/>
      <c r="BZ56" s="1241"/>
      <c r="CA56" s="1241"/>
      <c r="CB56" s="1241"/>
      <c r="CC56" s="1241"/>
      <c r="CD56" s="1241"/>
      <c r="CE56" s="1241"/>
      <c r="CF56" s="1241"/>
      <c r="CG56" s="1241"/>
      <c r="CH56" s="1241"/>
      <c r="CI56" s="1241"/>
      <c r="CJ56" s="1241"/>
      <c r="CK56" s="1241"/>
      <c r="CL56" s="1241"/>
      <c r="CM56" s="1241"/>
      <c r="CN56" s="1241"/>
      <c r="CO56" s="1241"/>
      <c r="CP56" s="1241"/>
      <c r="CQ56" s="1241"/>
      <c r="CR56" s="1241"/>
      <c r="CS56" s="1241"/>
      <c r="CT56" s="1241"/>
      <c r="CU56" s="1241"/>
      <c r="CV56" s="1241"/>
      <c r="CW56" s="1241"/>
      <c r="CX56" s="1241"/>
      <c r="CY56" s="1241"/>
      <c r="CZ56" s="1241"/>
      <c r="DA56" s="1241"/>
      <c r="DB56" s="1241"/>
      <c r="DC56" s="1241"/>
    </row>
    <row r="57" spans="1:109" s="358" customFormat="1" ht="12.75" x14ac:dyDescent="0.25">
      <c r="B57" s="362"/>
      <c r="G57" s="1236"/>
      <c r="H57" s="1236"/>
      <c r="I57" s="1245"/>
      <c r="J57" s="1245"/>
      <c r="K57" s="1242"/>
      <c r="L57" s="1242"/>
      <c r="M57" s="1242"/>
      <c r="N57" s="1242"/>
      <c r="AM57" s="255"/>
      <c r="AN57" s="1240"/>
      <c r="AO57" s="1240"/>
      <c r="AP57" s="1240"/>
      <c r="AQ57" s="1240"/>
      <c r="AR57" s="1240"/>
      <c r="AS57" s="1240"/>
      <c r="AT57" s="1240"/>
      <c r="AU57" s="1240"/>
      <c r="AV57" s="1240"/>
      <c r="AW57" s="1240"/>
      <c r="AX57" s="1240"/>
      <c r="AY57" s="1240"/>
      <c r="AZ57" s="1240"/>
      <c r="BA57" s="1240"/>
      <c r="BB57" s="1243" t="s">
        <v>582</v>
      </c>
      <c r="BC57" s="1243"/>
      <c r="BD57" s="1243"/>
      <c r="BE57" s="1243"/>
      <c r="BF57" s="1243"/>
      <c r="BG57" s="1243"/>
      <c r="BH57" s="1243"/>
      <c r="BI57" s="1243"/>
      <c r="BJ57" s="1243"/>
      <c r="BK57" s="1243"/>
      <c r="BL57" s="1243"/>
      <c r="BM57" s="1243"/>
      <c r="BN57" s="1243"/>
      <c r="BO57" s="1243"/>
      <c r="BP57" s="1241">
        <v>60.9</v>
      </c>
      <c r="BQ57" s="1241"/>
      <c r="BR57" s="1241"/>
      <c r="BS57" s="1241"/>
      <c r="BT57" s="1241"/>
      <c r="BU57" s="1241"/>
      <c r="BV57" s="1241"/>
      <c r="BW57" s="1241"/>
      <c r="BX57" s="1241">
        <v>61</v>
      </c>
      <c r="BY57" s="1241"/>
      <c r="BZ57" s="1241"/>
      <c r="CA57" s="1241"/>
      <c r="CB57" s="1241"/>
      <c r="CC57" s="1241"/>
      <c r="CD57" s="1241"/>
      <c r="CE57" s="1241"/>
      <c r="CF57" s="1241">
        <v>62.2</v>
      </c>
      <c r="CG57" s="1241"/>
      <c r="CH57" s="1241"/>
      <c r="CI57" s="1241"/>
      <c r="CJ57" s="1241"/>
      <c r="CK57" s="1241"/>
      <c r="CL57" s="1241"/>
      <c r="CM57" s="1241"/>
      <c r="CN57" s="1241">
        <v>63.2</v>
      </c>
      <c r="CO57" s="1241"/>
      <c r="CP57" s="1241"/>
      <c r="CQ57" s="1241"/>
      <c r="CR57" s="1241"/>
      <c r="CS57" s="1241"/>
      <c r="CT57" s="1241"/>
      <c r="CU57" s="1241"/>
      <c r="CV57" s="1241">
        <v>64.599999999999994</v>
      </c>
      <c r="CW57" s="1241"/>
      <c r="CX57" s="1241"/>
      <c r="CY57" s="1241"/>
      <c r="CZ57" s="1241"/>
      <c r="DA57" s="1241"/>
      <c r="DB57" s="1241"/>
      <c r="DC57" s="1241"/>
      <c r="DD57" s="363"/>
      <c r="DE57" s="362"/>
    </row>
    <row r="58" spans="1:109" s="358" customFormat="1" ht="12.75" x14ac:dyDescent="0.25">
      <c r="A58" s="255"/>
      <c r="B58" s="362"/>
      <c r="G58" s="1236"/>
      <c r="H58" s="1236"/>
      <c r="I58" s="1245"/>
      <c r="J58" s="1245"/>
      <c r="K58" s="1242"/>
      <c r="L58" s="1242"/>
      <c r="M58" s="1242"/>
      <c r="N58" s="1242"/>
      <c r="AM58" s="255"/>
      <c r="AN58" s="1240"/>
      <c r="AO58" s="1240"/>
      <c r="AP58" s="1240"/>
      <c r="AQ58" s="1240"/>
      <c r="AR58" s="1240"/>
      <c r="AS58" s="1240"/>
      <c r="AT58" s="1240"/>
      <c r="AU58" s="1240"/>
      <c r="AV58" s="1240"/>
      <c r="AW58" s="1240"/>
      <c r="AX58" s="1240"/>
      <c r="AY58" s="1240"/>
      <c r="AZ58" s="1240"/>
      <c r="BA58" s="1240"/>
      <c r="BB58" s="1243"/>
      <c r="BC58" s="1243"/>
      <c r="BD58" s="1243"/>
      <c r="BE58" s="1243"/>
      <c r="BF58" s="1243"/>
      <c r="BG58" s="1243"/>
      <c r="BH58" s="1243"/>
      <c r="BI58" s="1243"/>
      <c r="BJ58" s="1243"/>
      <c r="BK58" s="1243"/>
      <c r="BL58" s="1243"/>
      <c r="BM58" s="1243"/>
      <c r="BN58" s="1243"/>
      <c r="BO58" s="1243"/>
      <c r="BP58" s="1241"/>
      <c r="BQ58" s="1241"/>
      <c r="BR58" s="1241"/>
      <c r="BS58" s="1241"/>
      <c r="BT58" s="1241"/>
      <c r="BU58" s="1241"/>
      <c r="BV58" s="1241"/>
      <c r="BW58" s="1241"/>
      <c r="BX58" s="1241"/>
      <c r="BY58" s="1241"/>
      <c r="BZ58" s="1241"/>
      <c r="CA58" s="1241"/>
      <c r="CB58" s="1241"/>
      <c r="CC58" s="1241"/>
      <c r="CD58" s="1241"/>
      <c r="CE58" s="1241"/>
      <c r="CF58" s="1241"/>
      <c r="CG58" s="1241"/>
      <c r="CH58" s="1241"/>
      <c r="CI58" s="1241"/>
      <c r="CJ58" s="1241"/>
      <c r="CK58" s="1241"/>
      <c r="CL58" s="1241"/>
      <c r="CM58" s="1241"/>
      <c r="CN58" s="1241"/>
      <c r="CO58" s="1241"/>
      <c r="CP58" s="1241"/>
      <c r="CQ58" s="1241"/>
      <c r="CR58" s="1241"/>
      <c r="CS58" s="1241"/>
      <c r="CT58" s="1241"/>
      <c r="CU58" s="1241"/>
      <c r="CV58" s="1241"/>
      <c r="CW58" s="1241"/>
      <c r="CX58" s="1241"/>
      <c r="CY58" s="1241"/>
      <c r="CZ58" s="1241"/>
      <c r="DA58" s="1241"/>
      <c r="DB58" s="1241"/>
      <c r="DC58" s="1241"/>
      <c r="DD58" s="363"/>
      <c r="DE58" s="362"/>
    </row>
    <row r="59" spans="1:109" s="358" customFormat="1" ht="12.75" x14ac:dyDescent="0.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2.75" x14ac:dyDescent="0.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2.75" x14ac:dyDescent="0.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2.75" x14ac:dyDescent="0.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149999999999999" x14ac:dyDescent="0.25">
      <c r="B63" s="312" t="s">
        <v>584</v>
      </c>
    </row>
    <row r="64" spans="1:109" ht="12.75" x14ac:dyDescent="0.25">
      <c r="B64" s="259"/>
      <c r="G64" s="357"/>
      <c r="I64" s="369"/>
      <c r="J64" s="369"/>
      <c r="K64" s="369"/>
      <c r="L64" s="369"/>
      <c r="M64" s="369"/>
      <c r="N64" s="370"/>
      <c r="AM64" s="357"/>
      <c r="AN64" s="357" t="s">
        <v>578</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2.75" x14ac:dyDescent="0.25">
      <c r="B65" s="259"/>
      <c r="AN65" s="1227" t="s">
        <v>589</v>
      </c>
      <c r="AO65" s="1228"/>
      <c r="AP65" s="1228"/>
      <c r="AQ65" s="1228"/>
      <c r="AR65" s="1228"/>
      <c r="AS65" s="1228"/>
      <c r="AT65" s="1228"/>
      <c r="AU65" s="1228"/>
      <c r="AV65" s="1228"/>
      <c r="AW65" s="1228"/>
      <c r="AX65" s="1228"/>
      <c r="AY65" s="1228"/>
      <c r="AZ65" s="1228"/>
      <c r="BA65" s="1228"/>
      <c r="BB65" s="1228"/>
      <c r="BC65" s="1228"/>
      <c r="BD65" s="1228"/>
      <c r="BE65" s="1228"/>
      <c r="BF65" s="1228"/>
      <c r="BG65" s="1228"/>
      <c r="BH65" s="1228"/>
      <c r="BI65" s="1228"/>
      <c r="BJ65" s="1228"/>
      <c r="BK65" s="1228"/>
      <c r="BL65" s="1228"/>
      <c r="BM65" s="1228"/>
      <c r="BN65" s="1228"/>
      <c r="BO65" s="1228"/>
      <c r="BP65" s="1228"/>
      <c r="BQ65" s="1228"/>
      <c r="BR65" s="1228"/>
      <c r="BS65" s="1228"/>
      <c r="BT65" s="1228"/>
      <c r="BU65" s="1228"/>
      <c r="BV65" s="1228"/>
      <c r="BW65" s="1228"/>
      <c r="BX65" s="1228"/>
      <c r="BY65" s="1228"/>
      <c r="BZ65" s="1228"/>
      <c r="CA65" s="1228"/>
      <c r="CB65" s="1228"/>
      <c r="CC65" s="1228"/>
      <c r="CD65" s="1228"/>
      <c r="CE65" s="1228"/>
      <c r="CF65" s="1228"/>
      <c r="CG65" s="1228"/>
      <c r="CH65" s="1228"/>
      <c r="CI65" s="1228"/>
      <c r="CJ65" s="1228"/>
      <c r="CK65" s="1228"/>
      <c r="CL65" s="1228"/>
      <c r="CM65" s="1228"/>
      <c r="CN65" s="1228"/>
      <c r="CO65" s="1228"/>
      <c r="CP65" s="1228"/>
      <c r="CQ65" s="1228"/>
      <c r="CR65" s="1228"/>
      <c r="CS65" s="1228"/>
      <c r="CT65" s="1228"/>
      <c r="CU65" s="1228"/>
      <c r="CV65" s="1228"/>
      <c r="CW65" s="1228"/>
      <c r="CX65" s="1228"/>
      <c r="CY65" s="1228"/>
      <c r="CZ65" s="1228"/>
      <c r="DA65" s="1228"/>
      <c r="DB65" s="1228"/>
      <c r="DC65" s="1229"/>
    </row>
    <row r="66" spans="2:107" ht="12.75" x14ac:dyDescent="0.25">
      <c r="B66" s="259"/>
      <c r="AN66" s="1230"/>
      <c r="AO66" s="1231"/>
      <c r="AP66" s="1231"/>
      <c r="AQ66" s="1231"/>
      <c r="AR66" s="1231"/>
      <c r="AS66" s="1231"/>
      <c r="AT66" s="1231"/>
      <c r="AU66" s="1231"/>
      <c r="AV66" s="1231"/>
      <c r="AW66" s="1231"/>
      <c r="AX66" s="1231"/>
      <c r="AY66" s="1231"/>
      <c r="AZ66" s="1231"/>
      <c r="BA66" s="1231"/>
      <c r="BB66" s="1231"/>
      <c r="BC66" s="1231"/>
      <c r="BD66" s="1231"/>
      <c r="BE66" s="1231"/>
      <c r="BF66" s="1231"/>
      <c r="BG66" s="1231"/>
      <c r="BH66" s="1231"/>
      <c r="BI66" s="1231"/>
      <c r="BJ66" s="1231"/>
      <c r="BK66" s="1231"/>
      <c r="BL66" s="1231"/>
      <c r="BM66" s="1231"/>
      <c r="BN66" s="1231"/>
      <c r="BO66" s="1231"/>
      <c r="BP66" s="1231"/>
      <c r="BQ66" s="1231"/>
      <c r="BR66" s="1231"/>
      <c r="BS66" s="1231"/>
      <c r="BT66" s="1231"/>
      <c r="BU66" s="1231"/>
      <c r="BV66" s="1231"/>
      <c r="BW66" s="1231"/>
      <c r="BX66" s="1231"/>
      <c r="BY66" s="1231"/>
      <c r="BZ66" s="1231"/>
      <c r="CA66" s="1231"/>
      <c r="CB66" s="1231"/>
      <c r="CC66" s="1231"/>
      <c r="CD66" s="1231"/>
      <c r="CE66" s="1231"/>
      <c r="CF66" s="1231"/>
      <c r="CG66" s="1231"/>
      <c r="CH66" s="1231"/>
      <c r="CI66" s="1231"/>
      <c r="CJ66" s="1231"/>
      <c r="CK66" s="1231"/>
      <c r="CL66" s="1231"/>
      <c r="CM66" s="1231"/>
      <c r="CN66" s="1231"/>
      <c r="CO66" s="1231"/>
      <c r="CP66" s="1231"/>
      <c r="CQ66" s="1231"/>
      <c r="CR66" s="1231"/>
      <c r="CS66" s="1231"/>
      <c r="CT66" s="1231"/>
      <c r="CU66" s="1231"/>
      <c r="CV66" s="1231"/>
      <c r="CW66" s="1231"/>
      <c r="CX66" s="1231"/>
      <c r="CY66" s="1231"/>
      <c r="CZ66" s="1231"/>
      <c r="DA66" s="1231"/>
      <c r="DB66" s="1231"/>
      <c r="DC66" s="1232"/>
    </row>
    <row r="67" spans="2:107" ht="12.75" x14ac:dyDescent="0.25">
      <c r="B67" s="259"/>
      <c r="AN67" s="1230"/>
      <c r="AO67" s="1231"/>
      <c r="AP67" s="1231"/>
      <c r="AQ67" s="1231"/>
      <c r="AR67" s="1231"/>
      <c r="AS67" s="1231"/>
      <c r="AT67" s="1231"/>
      <c r="AU67" s="1231"/>
      <c r="AV67" s="1231"/>
      <c r="AW67" s="1231"/>
      <c r="AX67" s="1231"/>
      <c r="AY67" s="1231"/>
      <c r="AZ67" s="1231"/>
      <c r="BA67" s="1231"/>
      <c r="BB67" s="1231"/>
      <c r="BC67" s="1231"/>
      <c r="BD67" s="1231"/>
      <c r="BE67" s="1231"/>
      <c r="BF67" s="1231"/>
      <c r="BG67" s="1231"/>
      <c r="BH67" s="1231"/>
      <c r="BI67" s="1231"/>
      <c r="BJ67" s="1231"/>
      <c r="BK67" s="1231"/>
      <c r="BL67" s="1231"/>
      <c r="BM67" s="1231"/>
      <c r="BN67" s="1231"/>
      <c r="BO67" s="1231"/>
      <c r="BP67" s="1231"/>
      <c r="BQ67" s="1231"/>
      <c r="BR67" s="1231"/>
      <c r="BS67" s="1231"/>
      <c r="BT67" s="1231"/>
      <c r="BU67" s="1231"/>
      <c r="BV67" s="1231"/>
      <c r="BW67" s="1231"/>
      <c r="BX67" s="1231"/>
      <c r="BY67" s="1231"/>
      <c r="BZ67" s="1231"/>
      <c r="CA67" s="1231"/>
      <c r="CB67" s="1231"/>
      <c r="CC67" s="1231"/>
      <c r="CD67" s="1231"/>
      <c r="CE67" s="1231"/>
      <c r="CF67" s="1231"/>
      <c r="CG67" s="1231"/>
      <c r="CH67" s="1231"/>
      <c r="CI67" s="1231"/>
      <c r="CJ67" s="1231"/>
      <c r="CK67" s="1231"/>
      <c r="CL67" s="1231"/>
      <c r="CM67" s="1231"/>
      <c r="CN67" s="1231"/>
      <c r="CO67" s="1231"/>
      <c r="CP67" s="1231"/>
      <c r="CQ67" s="1231"/>
      <c r="CR67" s="1231"/>
      <c r="CS67" s="1231"/>
      <c r="CT67" s="1231"/>
      <c r="CU67" s="1231"/>
      <c r="CV67" s="1231"/>
      <c r="CW67" s="1231"/>
      <c r="CX67" s="1231"/>
      <c r="CY67" s="1231"/>
      <c r="CZ67" s="1231"/>
      <c r="DA67" s="1231"/>
      <c r="DB67" s="1231"/>
      <c r="DC67" s="1232"/>
    </row>
    <row r="68" spans="2:107" ht="12.75" x14ac:dyDescent="0.25">
      <c r="B68" s="259"/>
      <c r="AN68" s="1230"/>
      <c r="AO68" s="1231"/>
      <c r="AP68" s="1231"/>
      <c r="AQ68" s="1231"/>
      <c r="AR68" s="1231"/>
      <c r="AS68" s="1231"/>
      <c r="AT68" s="1231"/>
      <c r="AU68" s="1231"/>
      <c r="AV68" s="1231"/>
      <c r="AW68" s="1231"/>
      <c r="AX68" s="1231"/>
      <c r="AY68" s="1231"/>
      <c r="AZ68" s="1231"/>
      <c r="BA68" s="1231"/>
      <c r="BB68" s="1231"/>
      <c r="BC68" s="1231"/>
      <c r="BD68" s="1231"/>
      <c r="BE68" s="1231"/>
      <c r="BF68" s="1231"/>
      <c r="BG68" s="1231"/>
      <c r="BH68" s="1231"/>
      <c r="BI68" s="1231"/>
      <c r="BJ68" s="1231"/>
      <c r="BK68" s="1231"/>
      <c r="BL68" s="1231"/>
      <c r="BM68" s="1231"/>
      <c r="BN68" s="1231"/>
      <c r="BO68" s="1231"/>
      <c r="BP68" s="1231"/>
      <c r="BQ68" s="1231"/>
      <c r="BR68" s="1231"/>
      <c r="BS68" s="1231"/>
      <c r="BT68" s="1231"/>
      <c r="BU68" s="1231"/>
      <c r="BV68" s="1231"/>
      <c r="BW68" s="1231"/>
      <c r="BX68" s="1231"/>
      <c r="BY68" s="1231"/>
      <c r="BZ68" s="1231"/>
      <c r="CA68" s="1231"/>
      <c r="CB68" s="1231"/>
      <c r="CC68" s="1231"/>
      <c r="CD68" s="1231"/>
      <c r="CE68" s="1231"/>
      <c r="CF68" s="1231"/>
      <c r="CG68" s="1231"/>
      <c r="CH68" s="1231"/>
      <c r="CI68" s="1231"/>
      <c r="CJ68" s="1231"/>
      <c r="CK68" s="1231"/>
      <c r="CL68" s="1231"/>
      <c r="CM68" s="1231"/>
      <c r="CN68" s="1231"/>
      <c r="CO68" s="1231"/>
      <c r="CP68" s="1231"/>
      <c r="CQ68" s="1231"/>
      <c r="CR68" s="1231"/>
      <c r="CS68" s="1231"/>
      <c r="CT68" s="1231"/>
      <c r="CU68" s="1231"/>
      <c r="CV68" s="1231"/>
      <c r="CW68" s="1231"/>
      <c r="CX68" s="1231"/>
      <c r="CY68" s="1231"/>
      <c r="CZ68" s="1231"/>
      <c r="DA68" s="1231"/>
      <c r="DB68" s="1231"/>
      <c r="DC68" s="1232"/>
    </row>
    <row r="69" spans="2:107" ht="12.75" x14ac:dyDescent="0.25">
      <c r="B69" s="259"/>
      <c r="AN69" s="1233"/>
      <c r="AO69" s="1234"/>
      <c r="AP69" s="1234"/>
      <c r="AQ69" s="1234"/>
      <c r="AR69" s="1234"/>
      <c r="AS69" s="1234"/>
      <c r="AT69" s="1234"/>
      <c r="AU69" s="1234"/>
      <c r="AV69" s="1234"/>
      <c r="AW69" s="1234"/>
      <c r="AX69" s="1234"/>
      <c r="AY69" s="1234"/>
      <c r="AZ69" s="1234"/>
      <c r="BA69" s="1234"/>
      <c r="BB69" s="1234"/>
      <c r="BC69" s="1234"/>
      <c r="BD69" s="1234"/>
      <c r="BE69" s="1234"/>
      <c r="BF69" s="1234"/>
      <c r="BG69" s="1234"/>
      <c r="BH69" s="1234"/>
      <c r="BI69" s="1234"/>
      <c r="BJ69" s="1234"/>
      <c r="BK69" s="1234"/>
      <c r="BL69" s="1234"/>
      <c r="BM69" s="1234"/>
      <c r="BN69" s="1234"/>
      <c r="BO69" s="1234"/>
      <c r="BP69" s="1234"/>
      <c r="BQ69" s="1234"/>
      <c r="BR69" s="1234"/>
      <c r="BS69" s="1234"/>
      <c r="BT69" s="1234"/>
      <c r="BU69" s="1234"/>
      <c r="BV69" s="1234"/>
      <c r="BW69" s="1234"/>
      <c r="BX69" s="1234"/>
      <c r="BY69" s="1234"/>
      <c r="BZ69" s="1234"/>
      <c r="CA69" s="1234"/>
      <c r="CB69" s="1234"/>
      <c r="CC69" s="1234"/>
      <c r="CD69" s="1234"/>
      <c r="CE69" s="1234"/>
      <c r="CF69" s="1234"/>
      <c r="CG69" s="1234"/>
      <c r="CH69" s="1234"/>
      <c r="CI69" s="1234"/>
      <c r="CJ69" s="1234"/>
      <c r="CK69" s="1234"/>
      <c r="CL69" s="1234"/>
      <c r="CM69" s="1234"/>
      <c r="CN69" s="1234"/>
      <c r="CO69" s="1234"/>
      <c r="CP69" s="1234"/>
      <c r="CQ69" s="1234"/>
      <c r="CR69" s="1234"/>
      <c r="CS69" s="1234"/>
      <c r="CT69" s="1234"/>
      <c r="CU69" s="1234"/>
      <c r="CV69" s="1234"/>
      <c r="CW69" s="1234"/>
      <c r="CX69" s="1234"/>
      <c r="CY69" s="1234"/>
      <c r="CZ69" s="1234"/>
      <c r="DA69" s="1234"/>
      <c r="DB69" s="1234"/>
      <c r="DC69" s="1235"/>
    </row>
    <row r="70" spans="2:107" ht="12.75" x14ac:dyDescent="0.2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2.75" x14ac:dyDescent="0.25">
      <c r="B71" s="259"/>
      <c r="G71" s="374"/>
      <c r="I71" s="375"/>
      <c r="J71" s="372"/>
      <c r="K71" s="372"/>
      <c r="L71" s="373"/>
      <c r="M71" s="372"/>
      <c r="N71" s="373"/>
      <c r="AM71" s="374"/>
      <c r="AN71" s="255" t="s">
        <v>579</v>
      </c>
    </row>
    <row r="72" spans="2:107" ht="12.75" x14ac:dyDescent="0.25">
      <c r="B72" s="259"/>
      <c r="G72" s="1236"/>
      <c r="H72" s="1236"/>
      <c r="I72" s="1236"/>
      <c r="J72" s="1236"/>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40" t="s">
        <v>524</v>
      </c>
      <c r="BQ72" s="1240"/>
      <c r="BR72" s="1240"/>
      <c r="BS72" s="1240"/>
      <c r="BT72" s="1240"/>
      <c r="BU72" s="1240"/>
      <c r="BV72" s="1240"/>
      <c r="BW72" s="1240"/>
      <c r="BX72" s="1240" t="s">
        <v>525</v>
      </c>
      <c r="BY72" s="1240"/>
      <c r="BZ72" s="1240"/>
      <c r="CA72" s="1240"/>
      <c r="CB72" s="1240"/>
      <c r="CC72" s="1240"/>
      <c r="CD72" s="1240"/>
      <c r="CE72" s="1240"/>
      <c r="CF72" s="1240" t="s">
        <v>526</v>
      </c>
      <c r="CG72" s="1240"/>
      <c r="CH72" s="1240"/>
      <c r="CI72" s="1240"/>
      <c r="CJ72" s="1240"/>
      <c r="CK72" s="1240"/>
      <c r="CL72" s="1240"/>
      <c r="CM72" s="1240"/>
      <c r="CN72" s="1240" t="s">
        <v>527</v>
      </c>
      <c r="CO72" s="1240"/>
      <c r="CP72" s="1240"/>
      <c r="CQ72" s="1240"/>
      <c r="CR72" s="1240"/>
      <c r="CS72" s="1240"/>
      <c r="CT72" s="1240"/>
      <c r="CU72" s="1240"/>
      <c r="CV72" s="1240" t="s">
        <v>528</v>
      </c>
      <c r="CW72" s="1240"/>
      <c r="CX72" s="1240"/>
      <c r="CY72" s="1240"/>
      <c r="CZ72" s="1240"/>
      <c r="DA72" s="1240"/>
      <c r="DB72" s="1240"/>
      <c r="DC72" s="1240"/>
    </row>
    <row r="73" spans="2:107" ht="12.75" x14ac:dyDescent="0.25">
      <c r="B73" s="259"/>
      <c r="G73" s="1246"/>
      <c r="H73" s="1246"/>
      <c r="I73" s="1246"/>
      <c r="J73" s="1246"/>
      <c r="K73" s="1247"/>
      <c r="L73" s="1247"/>
      <c r="M73" s="1247"/>
      <c r="N73" s="1247"/>
      <c r="AM73" s="359"/>
      <c r="AN73" s="1243" t="s">
        <v>580</v>
      </c>
      <c r="AO73" s="1243"/>
      <c r="AP73" s="1243"/>
      <c r="AQ73" s="1243"/>
      <c r="AR73" s="1243"/>
      <c r="AS73" s="1243"/>
      <c r="AT73" s="1243"/>
      <c r="AU73" s="1243"/>
      <c r="AV73" s="1243"/>
      <c r="AW73" s="1243"/>
      <c r="AX73" s="1243"/>
      <c r="AY73" s="1243"/>
      <c r="AZ73" s="1243"/>
      <c r="BA73" s="1243"/>
      <c r="BB73" s="1243" t="s">
        <v>581</v>
      </c>
      <c r="BC73" s="1243"/>
      <c r="BD73" s="1243"/>
      <c r="BE73" s="1243"/>
      <c r="BF73" s="1243"/>
      <c r="BG73" s="1243"/>
      <c r="BH73" s="1243"/>
      <c r="BI73" s="1243"/>
      <c r="BJ73" s="1243"/>
      <c r="BK73" s="1243"/>
      <c r="BL73" s="1243"/>
      <c r="BM73" s="1243"/>
      <c r="BN73" s="1243"/>
      <c r="BO73" s="1243"/>
      <c r="BP73" s="1241">
        <v>125</v>
      </c>
      <c r="BQ73" s="1241"/>
      <c r="BR73" s="1241"/>
      <c r="BS73" s="1241"/>
      <c r="BT73" s="1241"/>
      <c r="BU73" s="1241"/>
      <c r="BV73" s="1241"/>
      <c r="BW73" s="1241"/>
      <c r="BX73" s="1241">
        <v>109.2</v>
      </c>
      <c r="BY73" s="1241"/>
      <c r="BZ73" s="1241"/>
      <c r="CA73" s="1241"/>
      <c r="CB73" s="1241"/>
      <c r="CC73" s="1241"/>
      <c r="CD73" s="1241"/>
      <c r="CE73" s="1241"/>
      <c r="CF73" s="1241">
        <v>94.3</v>
      </c>
      <c r="CG73" s="1241"/>
      <c r="CH73" s="1241"/>
      <c r="CI73" s="1241"/>
      <c r="CJ73" s="1241"/>
      <c r="CK73" s="1241"/>
      <c r="CL73" s="1241"/>
      <c r="CM73" s="1241"/>
      <c r="CN73" s="1241">
        <v>88.9</v>
      </c>
      <c r="CO73" s="1241"/>
      <c r="CP73" s="1241"/>
      <c r="CQ73" s="1241"/>
      <c r="CR73" s="1241"/>
      <c r="CS73" s="1241"/>
      <c r="CT73" s="1241"/>
      <c r="CU73" s="1241"/>
      <c r="CV73" s="1241">
        <v>86.5</v>
      </c>
      <c r="CW73" s="1241"/>
      <c r="CX73" s="1241"/>
      <c r="CY73" s="1241"/>
      <c r="CZ73" s="1241"/>
      <c r="DA73" s="1241"/>
      <c r="DB73" s="1241"/>
      <c r="DC73" s="1241"/>
    </row>
    <row r="74" spans="2:107" ht="12.75" x14ac:dyDescent="0.25">
      <c r="B74" s="259"/>
      <c r="G74" s="1246"/>
      <c r="H74" s="1246"/>
      <c r="I74" s="1246"/>
      <c r="J74" s="1246"/>
      <c r="K74" s="1247"/>
      <c r="L74" s="1247"/>
      <c r="M74" s="1247"/>
      <c r="N74" s="1247"/>
      <c r="AM74" s="359"/>
      <c r="AN74" s="1243"/>
      <c r="AO74" s="1243"/>
      <c r="AP74" s="1243"/>
      <c r="AQ74" s="1243"/>
      <c r="AR74" s="1243"/>
      <c r="AS74" s="1243"/>
      <c r="AT74" s="1243"/>
      <c r="AU74" s="1243"/>
      <c r="AV74" s="1243"/>
      <c r="AW74" s="1243"/>
      <c r="AX74" s="1243"/>
      <c r="AY74" s="1243"/>
      <c r="AZ74" s="1243"/>
      <c r="BA74" s="1243"/>
      <c r="BB74" s="1243"/>
      <c r="BC74" s="1243"/>
      <c r="BD74" s="1243"/>
      <c r="BE74" s="1243"/>
      <c r="BF74" s="1243"/>
      <c r="BG74" s="1243"/>
      <c r="BH74" s="1243"/>
      <c r="BI74" s="1243"/>
      <c r="BJ74" s="1243"/>
      <c r="BK74" s="1243"/>
      <c r="BL74" s="1243"/>
      <c r="BM74" s="1243"/>
      <c r="BN74" s="1243"/>
      <c r="BO74" s="1243"/>
      <c r="BP74" s="1241"/>
      <c r="BQ74" s="1241"/>
      <c r="BR74" s="1241"/>
      <c r="BS74" s="1241"/>
      <c r="BT74" s="1241"/>
      <c r="BU74" s="1241"/>
      <c r="BV74" s="1241"/>
      <c r="BW74" s="1241"/>
      <c r="BX74" s="1241"/>
      <c r="BY74" s="1241"/>
      <c r="BZ74" s="1241"/>
      <c r="CA74" s="1241"/>
      <c r="CB74" s="1241"/>
      <c r="CC74" s="1241"/>
      <c r="CD74" s="1241"/>
      <c r="CE74" s="1241"/>
      <c r="CF74" s="1241"/>
      <c r="CG74" s="1241"/>
      <c r="CH74" s="1241"/>
      <c r="CI74" s="1241"/>
      <c r="CJ74" s="1241"/>
      <c r="CK74" s="1241"/>
      <c r="CL74" s="1241"/>
      <c r="CM74" s="1241"/>
      <c r="CN74" s="1241"/>
      <c r="CO74" s="1241"/>
      <c r="CP74" s="1241"/>
      <c r="CQ74" s="1241"/>
      <c r="CR74" s="1241"/>
      <c r="CS74" s="1241"/>
      <c r="CT74" s="1241"/>
      <c r="CU74" s="1241"/>
      <c r="CV74" s="1241"/>
      <c r="CW74" s="1241"/>
      <c r="CX74" s="1241"/>
      <c r="CY74" s="1241"/>
      <c r="CZ74" s="1241"/>
      <c r="DA74" s="1241"/>
      <c r="DB74" s="1241"/>
      <c r="DC74" s="1241"/>
    </row>
    <row r="75" spans="2:107" ht="12.75" x14ac:dyDescent="0.25">
      <c r="B75" s="259"/>
      <c r="G75" s="1246"/>
      <c r="H75" s="1246"/>
      <c r="I75" s="1236"/>
      <c r="J75" s="1236"/>
      <c r="K75" s="1242"/>
      <c r="L75" s="1242"/>
      <c r="M75" s="1242"/>
      <c r="N75" s="1242"/>
      <c r="AM75" s="359"/>
      <c r="AN75" s="1243"/>
      <c r="AO75" s="1243"/>
      <c r="AP75" s="1243"/>
      <c r="AQ75" s="1243"/>
      <c r="AR75" s="1243"/>
      <c r="AS75" s="1243"/>
      <c r="AT75" s="1243"/>
      <c r="AU75" s="1243"/>
      <c r="AV75" s="1243"/>
      <c r="AW75" s="1243"/>
      <c r="AX75" s="1243"/>
      <c r="AY75" s="1243"/>
      <c r="AZ75" s="1243"/>
      <c r="BA75" s="1243"/>
      <c r="BB75" s="1243" t="s">
        <v>585</v>
      </c>
      <c r="BC75" s="1243"/>
      <c r="BD75" s="1243"/>
      <c r="BE75" s="1243"/>
      <c r="BF75" s="1243"/>
      <c r="BG75" s="1243"/>
      <c r="BH75" s="1243"/>
      <c r="BI75" s="1243"/>
      <c r="BJ75" s="1243"/>
      <c r="BK75" s="1243"/>
      <c r="BL75" s="1243"/>
      <c r="BM75" s="1243"/>
      <c r="BN75" s="1243"/>
      <c r="BO75" s="1243"/>
      <c r="BP75" s="1241">
        <v>12.6</v>
      </c>
      <c r="BQ75" s="1241"/>
      <c r="BR75" s="1241"/>
      <c r="BS75" s="1241"/>
      <c r="BT75" s="1241"/>
      <c r="BU75" s="1241"/>
      <c r="BV75" s="1241"/>
      <c r="BW75" s="1241"/>
      <c r="BX75" s="1241">
        <v>12.7</v>
      </c>
      <c r="BY75" s="1241"/>
      <c r="BZ75" s="1241"/>
      <c r="CA75" s="1241"/>
      <c r="CB75" s="1241"/>
      <c r="CC75" s="1241"/>
      <c r="CD75" s="1241"/>
      <c r="CE75" s="1241"/>
      <c r="CF75" s="1241">
        <v>12.9</v>
      </c>
      <c r="CG75" s="1241"/>
      <c r="CH75" s="1241"/>
      <c r="CI75" s="1241"/>
      <c r="CJ75" s="1241"/>
      <c r="CK75" s="1241"/>
      <c r="CL75" s="1241"/>
      <c r="CM75" s="1241"/>
      <c r="CN75" s="1241">
        <v>13.2</v>
      </c>
      <c r="CO75" s="1241"/>
      <c r="CP75" s="1241"/>
      <c r="CQ75" s="1241"/>
      <c r="CR75" s="1241"/>
      <c r="CS75" s="1241"/>
      <c r="CT75" s="1241"/>
      <c r="CU75" s="1241"/>
      <c r="CV75" s="1241">
        <v>13.3</v>
      </c>
      <c r="CW75" s="1241"/>
      <c r="CX75" s="1241"/>
      <c r="CY75" s="1241"/>
      <c r="CZ75" s="1241"/>
      <c r="DA75" s="1241"/>
      <c r="DB75" s="1241"/>
      <c r="DC75" s="1241"/>
    </row>
    <row r="76" spans="2:107" ht="12.75" x14ac:dyDescent="0.25">
      <c r="B76" s="259"/>
      <c r="G76" s="1246"/>
      <c r="H76" s="1246"/>
      <c r="I76" s="1236"/>
      <c r="J76" s="1236"/>
      <c r="K76" s="1242"/>
      <c r="L76" s="1242"/>
      <c r="M76" s="1242"/>
      <c r="N76" s="1242"/>
      <c r="AM76" s="359"/>
      <c r="AN76" s="1243"/>
      <c r="AO76" s="1243"/>
      <c r="AP76" s="1243"/>
      <c r="AQ76" s="1243"/>
      <c r="AR76" s="1243"/>
      <c r="AS76" s="1243"/>
      <c r="AT76" s="1243"/>
      <c r="AU76" s="1243"/>
      <c r="AV76" s="1243"/>
      <c r="AW76" s="1243"/>
      <c r="AX76" s="1243"/>
      <c r="AY76" s="1243"/>
      <c r="AZ76" s="1243"/>
      <c r="BA76" s="1243"/>
      <c r="BB76" s="1243"/>
      <c r="BC76" s="1243"/>
      <c r="BD76" s="1243"/>
      <c r="BE76" s="1243"/>
      <c r="BF76" s="1243"/>
      <c r="BG76" s="1243"/>
      <c r="BH76" s="1243"/>
      <c r="BI76" s="1243"/>
      <c r="BJ76" s="1243"/>
      <c r="BK76" s="1243"/>
      <c r="BL76" s="1243"/>
      <c r="BM76" s="1243"/>
      <c r="BN76" s="1243"/>
      <c r="BO76" s="1243"/>
      <c r="BP76" s="1241"/>
      <c r="BQ76" s="1241"/>
      <c r="BR76" s="1241"/>
      <c r="BS76" s="1241"/>
      <c r="BT76" s="1241"/>
      <c r="BU76" s="1241"/>
      <c r="BV76" s="1241"/>
      <c r="BW76" s="1241"/>
      <c r="BX76" s="1241"/>
      <c r="BY76" s="1241"/>
      <c r="BZ76" s="1241"/>
      <c r="CA76" s="1241"/>
      <c r="CB76" s="1241"/>
      <c r="CC76" s="1241"/>
      <c r="CD76" s="1241"/>
      <c r="CE76" s="1241"/>
      <c r="CF76" s="1241"/>
      <c r="CG76" s="1241"/>
      <c r="CH76" s="1241"/>
      <c r="CI76" s="1241"/>
      <c r="CJ76" s="1241"/>
      <c r="CK76" s="1241"/>
      <c r="CL76" s="1241"/>
      <c r="CM76" s="1241"/>
      <c r="CN76" s="1241"/>
      <c r="CO76" s="1241"/>
      <c r="CP76" s="1241"/>
      <c r="CQ76" s="1241"/>
      <c r="CR76" s="1241"/>
      <c r="CS76" s="1241"/>
      <c r="CT76" s="1241"/>
      <c r="CU76" s="1241"/>
      <c r="CV76" s="1241"/>
      <c r="CW76" s="1241"/>
      <c r="CX76" s="1241"/>
      <c r="CY76" s="1241"/>
      <c r="CZ76" s="1241"/>
      <c r="DA76" s="1241"/>
      <c r="DB76" s="1241"/>
      <c r="DC76" s="1241"/>
    </row>
    <row r="77" spans="2:107" ht="12.75" x14ac:dyDescent="0.25">
      <c r="B77" s="259"/>
      <c r="G77" s="1236"/>
      <c r="H77" s="1236"/>
      <c r="I77" s="1236"/>
      <c r="J77" s="1236"/>
      <c r="K77" s="1247"/>
      <c r="L77" s="1247"/>
      <c r="M77" s="1247"/>
      <c r="N77" s="1247"/>
      <c r="AN77" s="1240" t="s">
        <v>586</v>
      </c>
      <c r="AO77" s="1240"/>
      <c r="AP77" s="1240"/>
      <c r="AQ77" s="1240"/>
      <c r="AR77" s="1240"/>
      <c r="AS77" s="1240"/>
      <c r="AT77" s="1240"/>
      <c r="AU77" s="1240"/>
      <c r="AV77" s="1240"/>
      <c r="AW77" s="1240"/>
      <c r="AX77" s="1240"/>
      <c r="AY77" s="1240"/>
      <c r="AZ77" s="1240"/>
      <c r="BA77" s="1240"/>
      <c r="BB77" s="1243" t="s">
        <v>587</v>
      </c>
      <c r="BC77" s="1243"/>
      <c r="BD77" s="1243"/>
      <c r="BE77" s="1243"/>
      <c r="BF77" s="1243"/>
      <c r="BG77" s="1243"/>
      <c r="BH77" s="1243"/>
      <c r="BI77" s="1243"/>
      <c r="BJ77" s="1243"/>
      <c r="BK77" s="1243"/>
      <c r="BL77" s="1243"/>
      <c r="BM77" s="1243"/>
      <c r="BN77" s="1243"/>
      <c r="BO77" s="1243"/>
      <c r="BP77" s="1241">
        <v>25.5</v>
      </c>
      <c r="BQ77" s="1241"/>
      <c r="BR77" s="1241"/>
      <c r="BS77" s="1241"/>
      <c r="BT77" s="1241"/>
      <c r="BU77" s="1241"/>
      <c r="BV77" s="1241"/>
      <c r="BW77" s="1241"/>
      <c r="BX77" s="1241">
        <v>25.1</v>
      </c>
      <c r="BY77" s="1241"/>
      <c r="BZ77" s="1241"/>
      <c r="CA77" s="1241"/>
      <c r="CB77" s="1241"/>
      <c r="CC77" s="1241"/>
      <c r="CD77" s="1241"/>
      <c r="CE77" s="1241"/>
      <c r="CF77" s="1241">
        <v>18</v>
      </c>
      <c r="CG77" s="1241"/>
      <c r="CH77" s="1241"/>
      <c r="CI77" s="1241"/>
      <c r="CJ77" s="1241"/>
      <c r="CK77" s="1241"/>
      <c r="CL77" s="1241"/>
      <c r="CM77" s="1241"/>
      <c r="CN77" s="1241">
        <v>12.7</v>
      </c>
      <c r="CO77" s="1241"/>
      <c r="CP77" s="1241"/>
      <c r="CQ77" s="1241"/>
      <c r="CR77" s="1241"/>
      <c r="CS77" s="1241"/>
      <c r="CT77" s="1241"/>
      <c r="CU77" s="1241"/>
      <c r="CV77" s="1241">
        <v>10</v>
      </c>
      <c r="CW77" s="1241"/>
      <c r="CX77" s="1241"/>
      <c r="CY77" s="1241"/>
      <c r="CZ77" s="1241"/>
      <c r="DA77" s="1241"/>
      <c r="DB77" s="1241"/>
      <c r="DC77" s="1241"/>
    </row>
    <row r="78" spans="2:107" ht="12.75" x14ac:dyDescent="0.25">
      <c r="B78" s="259"/>
      <c r="G78" s="1236"/>
      <c r="H78" s="1236"/>
      <c r="I78" s="1236"/>
      <c r="J78" s="1236"/>
      <c r="K78" s="1247"/>
      <c r="L78" s="1247"/>
      <c r="M78" s="1247"/>
      <c r="N78" s="1247"/>
      <c r="AN78" s="1240"/>
      <c r="AO78" s="1240"/>
      <c r="AP78" s="1240"/>
      <c r="AQ78" s="1240"/>
      <c r="AR78" s="1240"/>
      <c r="AS78" s="1240"/>
      <c r="AT78" s="1240"/>
      <c r="AU78" s="1240"/>
      <c r="AV78" s="1240"/>
      <c r="AW78" s="1240"/>
      <c r="AX78" s="1240"/>
      <c r="AY78" s="1240"/>
      <c r="AZ78" s="1240"/>
      <c r="BA78" s="1240"/>
      <c r="BB78" s="1243"/>
      <c r="BC78" s="1243"/>
      <c r="BD78" s="1243"/>
      <c r="BE78" s="1243"/>
      <c r="BF78" s="1243"/>
      <c r="BG78" s="1243"/>
      <c r="BH78" s="1243"/>
      <c r="BI78" s="1243"/>
      <c r="BJ78" s="1243"/>
      <c r="BK78" s="1243"/>
      <c r="BL78" s="1243"/>
      <c r="BM78" s="1243"/>
      <c r="BN78" s="1243"/>
      <c r="BO78" s="1243"/>
      <c r="BP78" s="1241"/>
      <c r="BQ78" s="1241"/>
      <c r="BR78" s="1241"/>
      <c r="BS78" s="1241"/>
      <c r="BT78" s="1241"/>
      <c r="BU78" s="1241"/>
      <c r="BV78" s="1241"/>
      <c r="BW78" s="1241"/>
      <c r="BX78" s="1241"/>
      <c r="BY78" s="1241"/>
      <c r="BZ78" s="1241"/>
      <c r="CA78" s="1241"/>
      <c r="CB78" s="1241"/>
      <c r="CC78" s="1241"/>
      <c r="CD78" s="1241"/>
      <c r="CE78" s="1241"/>
      <c r="CF78" s="1241"/>
      <c r="CG78" s="1241"/>
      <c r="CH78" s="1241"/>
      <c r="CI78" s="1241"/>
      <c r="CJ78" s="1241"/>
      <c r="CK78" s="1241"/>
      <c r="CL78" s="1241"/>
      <c r="CM78" s="1241"/>
      <c r="CN78" s="1241"/>
      <c r="CO78" s="1241"/>
      <c r="CP78" s="1241"/>
      <c r="CQ78" s="1241"/>
      <c r="CR78" s="1241"/>
      <c r="CS78" s="1241"/>
      <c r="CT78" s="1241"/>
      <c r="CU78" s="1241"/>
      <c r="CV78" s="1241"/>
      <c r="CW78" s="1241"/>
      <c r="CX78" s="1241"/>
      <c r="CY78" s="1241"/>
      <c r="CZ78" s="1241"/>
      <c r="DA78" s="1241"/>
      <c r="DB78" s="1241"/>
      <c r="DC78" s="1241"/>
    </row>
    <row r="79" spans="2:107" ht="12.75" x14ac:dyDescent="0.25">
      <c r="B79" s="259"/>
      <c r="G79" s="1236"/>
      <c r="H79" s="1236"/>
      <c r="I79" s="1245"/>
      <c r="J79" s="1245"/>
      <c r="K79" s="1248"/>
      <c r="L79" s="1248"/>
      <c r="M79" s="1248"/>
      <c r="N79" s="1248"/>
      <c r="AN79" s="1240"/>
      <c r="AO79" s="1240"/>
      <c r="AP79" s="1240"/>
      <c r="AQ79" s="1240"/>
      <c r="AR79" s="1240"/>
      <c r="AS79" s="1240"/>
      <c r="AT79" s="1240"/>
      <c r="AU79" s="1240"/>
      <c r="AV79" s="1240"/>
      <c r="AW79" s="1240"/>
      <c r="AX79" s="1240"/>
      <c r="AY79" s="1240"/>
      <c r="AZ79" s="1240"/>
      <c r="BA79" s="1240"/>
      <c r="BB79" s="1243" t="s">
        <v>585</v>
      </c>
      <c r="BC79" s="1243"/>
      <c r="BD79" s="1243"/>
      <c r="BE79" s="1243"/>
      <c r="BF79" s="1243"/>
      <c r="BG79" s="1243"/>
      <c r="BH79" s="1243"/>
      <c r="BI79" s="1243"/>
      <c r="BJ79" s="1243"/>
      <c r="BK79" s="1243"/>
      <c r="BL79" s="1243"/>
      <c r="BM79" s="1243"/>
      <c r="BN79" s="1243"/>
      <c r="BO79" s="1243"/>
      <c r="BP79" s="1241">
        <v>6.6</v>
      </c>
      <c r="BQ79" s="1241"/>
      <c r="BR79" s="1241"/>
      <c r="BS79" s="1241"/>
      <c r="BT79" s="1241"/>
      <c r="BU79" s="1241"/>
      <c r="BV79" s="1241"/>
      <c r="BW79" s="1241"/>
      <c r="BX79" s="1241">
        <v>6.4</v>
      </c>
      <c r="BY79" s="1241"/>
      <c r="BZ79" s="1241"/>
      <c r="CA79" s="1241"/>
      <c r="CB79" s="1241"/>
      <c r="CC79" s="1241"/>
      <c r="CD79" s="1241"/>
      <c r="CE79" s="1241"/>
      <c r="CF79" s="1241">
        <v>6.6</v>
      </c>
      <c r="CG79" s="1241"/>
      <c r="CH79" s="1241"/>
      <c r="CI79" s="1241"/>
      <c r="CJ79" s="1241"/>
      <c r="CK79" s="1241"/>
      <c r="CL79" s="1241"/>
      <c r="CM79" s="1241"/>
      <c r="CN79" s="1241">
        <v>6.6</v>
      </c>
      <c r="CO79" s="1241"/>
      <c r="CP79" s="1241"/>
      <c r="CQ79" s="1241"/>
      <c r="CR79" s="1241"/>
      <c r="CS79" s="1241"/>
      <c r="CT79" s="1241"/>
      <c r="CU79" s="1241"/>
      <c r="CV79" s="1241">
        <v>6.7</v>
      </c>
      <c r="CW79" s="1241"/>
      <c r="CX79" s="1241"/>
      <c r="CY79" s="1241"/>
      <c r="CZ79" s="1241"/>
      <c r="DA79" s="1241"/>
      <c r="DB79" s="1241"/>
      <c r="DC79" s="1241"/>
    </row>
    <row r="80" spans="2:107" ht="12.75" x14ac:dyDescent="0.25">
      <c r="B80" s="259"/>
      <c r="G80" s="1236"/>
      <c r="H80" s="1236"/>
      <c r="I80" s="1245"/>
      <c r="J80" s="1245"/>
      <c r="K80" s="1248"/>
      <c r="L80" s="1248"/>
      <c r="M80" s="1248"/>
      <c r="N80" s="1248"/>
      <c r="AN80" s="1240"/>
      <c r="AO80" s="1240"/>
      <c r="AP80" s="1240"/>
      <c r="AQ80" s="1240"/>
      <c r="AR80" s="1240"/>
      <c r="AS80" s="1240"/>
      <c r="AT80" s="1240"/>
      <c r="AU80" s="1240"/>
      <c r="AV80" s="1240"/>
      <c r="AW80" s="1240"/>
      <c r="AX80" s="1240"/>
      <c r="AY80" s="1240"/>
      <c r="AZ80" s="1240"/>
      <c r="BA80" s="1240"/>
      <c r="BB80" s="1243"/>
      <c r="BC80" s="1243"/>
      <c r="BD80" s="1243"/>
      <c r="BE80" s="1243"/>
      <c r="BF80" s="1243"/>
      <c r="BG80" s="1243"/>
      <c r="BH80" s="1243"/>
      <c r="BI80" s="1243"/>
      <c r="BJ80" s="1243"/>
      <c r="BK80" s="1243"/>
      <c r="BL80" s="1243"/>
      <c r="BM80" s="1243"/>
      <c r="BN80" s="1243"/>
      <c r="BO80" s="1243"/>
      <c r="BP80" s="1241"/>
      <c r="BQ80" s="1241"/>
      <c r="BR80" s="1241"/>
      <c r="BS80" s="1241"/>
      <c r="BT80" s="1241"/>
      <c r="BU80" s="1241"/>
      <c r="BV80" s="1241"/>
      <c r="BW80" s="1241"/>
      <c r="BX80" s="1241"/>
      <c r="BY80" s="1241"/>
      <c r="BZ80" s="1241"/>
      <c r="CA80" s="1241"/>
      <c r="CB80" s="1241"/>
      <c r="CC80" s="1241"/>
      <c r="CD80" s="1241"/>
      <c r="CE80" s="1241"/>
      <c r="CF80" s="1241"/>
      <c r="CG80" s="1241"/>
      <c r="CH80" s="1241"/>
      <c r="CI80" s="1241"/>
      <c r="CJ80" s="1241"/>
      <c r="CK80" s="1241"/>
      <c r="CL80" s="1241"/>
      <c r="CM80" s="1241"/>
      <c r="CN80" s="1241"/>
      <c r="CO80" s="1241"/>
      <c r="CP80" s="1241"/>
      <c r="CQ80" s="1241"/>
      <c r="CR80" s="1241"/>
      <c r="CS80" s="1241"/>
      <c r="CT80" s="1241"/>
      <c r="CU80" s="1241"/>
      <c r="CV80" s="1241"/>
      <c r="CW80" s="1241"/>
      <c r="CX80" s="1241"/>
      <c r="CY80" s="1241"/>
      <c r="CZ80" s="1241"/>
      <c r="DA80" s="1241"/>
      <c r="DB80" s="1241"/>
      <c r="DC80" s="1241"/>
    </row>
    <row r="81" spans="2:109" ht="12.75" x14ac:dyDescent="0.25">
      <c r="B81" s="259"/>
    </row>
    <row r="82" spans="2:109" ht="16.149999999999999" x14ac:dyDescent="0.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V7n2tfFBiQYt65Oqx++peR4Pfi6f+fRJheAtnPPGCzer+CkWYTaC9kXMp2Tkw1KlJeOuOJhcJy653Ht2B0IFtg==" saltValue="q1l0hlJ6ru+SukyDSDXn0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85" zoomScaleNormal="85" zoomScaleSheetLayoutView="70"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474</v>
      </c>
    </row>
  </sheetData>
  <sheetProtection algorithmName="SHA-512" hashValue="5kJcKRKkZ3l+fcGQX2us1fsiwZIthQtVuk4fjTWhkX52+gPtil/hIxNqiKd03ktSuIeCOQoVNmT3Omj7rcGx8A==" saltValue="s7ZNm2harSHk4X3fJQzsF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85" zoomScaleNormal="85" zoomScaleSheetLayoutView="55"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474</v>
      </c>
    </row>
  </sheetData>
  <sheetProtection algorithmName="SHA-512" hashValue="d1+BNSERUUkvrjZufYTMRcuVagzG3fEYrH9I0Ku6RRmTyUTUf4b/R8SgEkGlYKG2lw/P9rQ0v8A48E94uAnkyA==" saltValue="5b29J2EvMvr715lXAHgNM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328125" defaultRowHeight="12.75" x14ac:dyDescent="0.25"/>
  <cols>
    <col min="1" max="1" width="45.86328125" style="142" customWidth="1"/>
    <col min="2" max="8" width="13.3320312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50</v>
      </c>
      <c r="E2" s="147"/>
      <c r="F2" s="148" t="s">
        <v>523</v>
      </c>
      <c r="G2" s="149"/>
      <c r="H2" s="150"/>
    </row>
    <row r="3" spans="1:8" x14ac:dyDescent="0.25">
      <c r="A3" s="146" t="s">
        <v>516</v>
      </c>
      <c r="B3" s="151"/>
      <c r="C3" s="152"/>
      <c r="D3" s="153">
        <v>33497</v>
      </c>
      <c r="E3" s="154"/>
      <c r="F3" s="155">
        <v>62383</v>
      </c>
      <c r="G3" s="156"/>
      <c r="H3" s="157"/>
    </row>
    <row r="4" spans="1:8" x14ac:dyDescent="0.25">
      <c r="A4" s="158"/>
      <c r="B4" s="159"/>
      <c r="C4" s="160"/>
      <c r="D4" s="161">
        <v>18320</v>
      </c>
      <c r="E4" s="162"/>
      <c r="F4" s="163">
        <v>35325</v>
      </c>
      <c r="G4" s="164"/>
      <c r="H4" s="165"/>
    </row>
    <row r="5" spans="1:8" x14ac:dyDescent="0.25">
      <c r="A5" s="146" t="s">
        <v>518</v>
      </c>
      <c r="B5" s="151"/>
      <c r="C5" s="152"/>
      <c r="D5" s="153">
        <v>45217</v>
      </c>
      <c r="E5" s="154"/>
      <c r="F5" s="155">
        <v>63812</v>
      </c>
      <c r="G5" s="156"/>
      <c r="H5" s="157"/>
    </row>
    <row r="6" spans="1:8" x14ac:dyDescent="0.25">
      <c r="A6" s="158"/>
      <c r="B6" s="159"/>
      <c r="C6" s="160"/>
      <c r="D6" s="161">
        <v>31988</v>
      </c>
      <c r="E6" s="162"/>
      <c r="F6" s="163">
        <v>33848</v>
      </c>
      <c r="G6" s="164"/>
      <c r="H6" s="165"/>
    </row>
    <row r="7" spans="1:8" x14ac:dyDescent="0.25">
      <c r="A7" s="146" t="s">
        <v>519</v>
      </c>
      <c r="B7" s="151"/>
      <c r="C7" s="152"/>
      <c r="D7" s="153">
        <v>49236</v>
      </c>
      <c r="E7" s="154"/>
      <c r="F7" s="155">
        <v>54225</v>
      </c>
      <c r="G7" s="156"/>
      <c r="H7" s="157"/>
    </row>
    <row r="8" spans="1:8" x14ac:dyDescent="0.25">
      <c r="A8" s="158"/>
      <c r="B8" s="159"/>
      <c r="C8" s="160"/>
      <c r="D8" s="161">
        <v>24153</v>
      </c>
      <c r="E8" s="162"/>
      <c r="F8" s="163">
        <v>27337</v>
      </c>
      <c r="G8" s="164"/>
      <c r="H8" s="165"/>
    </row>
    <row r="9" spans="1:8" x14ac:dyDescent="0.25">
      <c r="A9" s="146" t="s">
        <v>520</v>
      </c>
      <c r="B9" s="151"/>
      <c r="C9" s="152"/>
      <c r="D9" s="153">
        <v>66722</v>
      </c>
      <c r="E9" s="154"/>
      <c r="F9" s="155">
        <v>54016</v>
      </c>
      <c r="G9" s="156"/>
      <c r="H9" s="157"/>
    </row>
    <row r="10" spans="1:8" x14ac:dyDescent="0.25">
      <c r="A10" s="158"/>
      <c r="B10" s="159"/>
      <c r="C10" s="160"/>
      <c r="D10" s="161">
        <v>43544</v>
      </c>
      <c r="E10" s="162"/>
      <c r="F10" s="163">
        <v>28078</v>
      </c>
      <c r="G10" s="164"/>
      <c r="H10" s="165"/>
    </row>
    <row r="11" spans="1:8" x14ac:dyDescent="0.25">
      <c r="A11" s="146" t="s">
        <v>521</v>
      </c>
      <c r="B11" s="151"/>
      <c r="C11" s="152"/>
      <c r="D11" s="153">
        <v>52359</v>
      </c>
      <c r="E11" s="154"/>
      <c r="F11" s="155">
        <v>52786</v>
      </c>
      <c r="G11" s="156"/>
      <c r="H11" s="157"/>
    </row>
    <row r="12" spans="1:8" x14ac:dyDescent="0.25">
      <c r="A12" s="158"/>
      <c r="B12" s="159"/>
      <c r="C12" s="166"/>
      <c r="D12" s="161">
        <v>25377</v>
      </c>
      <c r="E12" s="162"/>
      <c r="F12" s="163">
        <v>28742</v>
      </c>
      <c r="G12" s="164"/>
      <c r="H12" s="165"/>
    </row>
    <row r="13" spans="1:8" x14ac:dyDescent="0.25">
      <c r="A13" s="146"/>
      <c r="B13" s="151"/>
      <c r="C13" s="152"/>
      <c r="D13" s="153">
        <v>49406</v>
      </c>
      <c r="E13" s="154"/>
      <c r="F13" s="155">
        <v>57444</v>
      </c>
      <c r="G13" s="167"/>
      <c r="H13" s="157"/>
    </row>
    <row r="14" spans="1:8" x14ac:dyDescent="0.25">
      <c r="A14" s="158"/>
      <c r="B14" s="159"/>
      <c r="C14" s="160"/>
      <c r="D14" s="161">
        <v>28676</v>
      </c>
      <c r="E14" s="162"/>
      <c r="F14" s="163">
        <v>30666</v>
      </c>
      <c r="G14" s="164"/>
      <c r="H14" s="165"/>
    </row>
    <row r="17" spans="1:11" x14ac:dyDescent="0.25">
      <c r="A17" s="142" t="s">
        <v>51</v>
      </c>
    </row>
    <row r="18" spans="1:11" x14ac:dyDescent="0.2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5">
      <c r="A19" s="168" t="s">
        <v>52</v>
      </c>
      <c r="B19" s="168">
        <f>ROUND(VALUE(SUBSTITUTE(実質収支比率等に係る経年分析!F$48,"▲","-")),2)</f>
        <v>5</v>
      </c>
      <c r="C19" s="168">
        <f>ROUND(VALUE(SUBSTITUTE(実質収支比率等に係る経年分析!G$48,"▲","-")),2)</f>
        <v>6.64</v>
      </c>
      <c r="D19" s="168">
        <f>ROUND(VALUE(SUBSTITUTE(実質収支比率等に係る経年分析!H$48,"▲","-")),2)</f>
        <v>9.34</v>
      </c>
      <c r="E19" s="168">
        <f>ROUND(VALUE(SUBSTITUTE(実質収支比率等に係る経年分析!I$48,"▲","-")),2)</f>
        <v>11.18</v>
      </c>
      <c r="F19" s="168">
        <f>ROUND(VALUE(SUBSTITUTE(実質収支比率等に係る経年分析!J$48,"▲","-")),2)</f>
        <v>11.67</v>
      </c>
    </row>
    <row r="20" spans="1:11" x14ac:dyDescent="0.25">
      <c r="A20" s="168" t="s">
        <v>53</v>
      </c>
      <c r="B20" s="168">
        <f>ROUND(VALUE(SUBSTITUTE(実質収支比率等に係る経年分析!F$47,"▲","-")),2)</f>
        <v>12.34</v>
      </c>
      <c r="C20" s="168">
        <f>ROUND(VALUE(SUBSTITUTE(実質収支比率等に係る経年分析!G$47,"▲","-")),2)</f>
        <v>12.37</v>
      </c>
      <c r="D20" s="168">
        <f>ROUND(VALUE(SUBSTITUTE(実質収支比率等に係る経年分析!H$47,"▲","-")),2)</f>
        <v>15.03</v>
      </c>
      <c r="E20" s="168">
        <f>ROUND(VALUE(SUBSTITUTE(実質収支比率等に係る経年分析!I$47,"▲","-")),2)</f>
        <v>17.23</v>
      </c>
      <c r="F20" s="168">
        <f>ROUND(VALUE(SUBSTITUTE(実質収支比率等に係る経年分析!J$47,"▲","-")),2)</f>
        <v>15.36</v>
      </c>
    </row>
    <row r="21" spans="1:11" x14ac:dyDescent="0.25">
      <c r="A21" s="168" t="s">
        <v>54</v>
      </c>
      <c r="B21" s="168">
        <f>IF(ISNUMBER(VALUE(SUBSTITUTE(実質収支比率等に係る経年分析!F$49,"▲","-"))),ROUND(VALUE(SUBSTITUTE(実質収支比率等に係る経年分析!F$49,"▲","-")),2),NA())</f>
        <v>0.89</v>
      </c>
      <c r="C21" s="168">
        <f>IF(ISNUMBER(VALUE(SUBSTITUTE(実質収支比率等に係る経年分析!G$49,"▲","-"))),ROUND(VALUE(SUBSTITUTE(実質収支比率等に係る経年分析!G$49,"▲","-")),2),NA())</f>
        <v>2.2200000000000002</v>
      </c>
      <c r="D21" s="168">
        <f>IF(ISNUMBER(VALUE(SUBSTITUTE(実質収支比率等に係る経年分析!H$49,"▲","-"))),ROUND(VALUE(SUBSTITUTE(実質収支比率等に係る経年分析!H$49,"▲","-")),2),NA())</f>
        <v>5.86</v>
      </c>
      <c r="E21" s="168">
        <f>IF(ISNUMBER(VALUE(SUBSTITUTE(実質収支比率等に係る経年分析!I$49,"▲","-"))),ROUND(VALUE(SUBSTITUTE(実質収支比率等に係る経年分析!I$49,"▲","-")),2),NA())</f>
        <v>3.5</v>
      </c>
      <c r="F21" s="168">
        <f>IF(ISNUMBER(VALUE(SUBSTITUTE(実質収支比率等に係る経年分析!J$49,"▲","-"))),ROUND(VALUE(SUBSTITUTE(実質収支比率等に係る経年分析!J$49,"▲","-")),2),NA())</f>
        <v>-0.82</v>
      </c>
    </row>
    <row r="24" spans="1:11" x14ac:dyDescent="0.25">
      <c r="A24" s="142" t="s">
        <v>55</v>
      </c>
    </row>
    <row r="25" spans="1:11" x14ac:dyDescent="0.2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5">
      <c r="A26" s="169"/>
      <c r="B26" s="169" t="s">
        <v>56</v>
      </c>
      <c r="C26" s="169" t="s">
        <v>57</v>
      </c>
      <c r="D26" s="169" t="s">
        <v>56</v>
      </c>
      <c r="E26" s="169" t="s">
        <v>57</v>
      </c>
      <c r="F26" s="169" t="s">
        <v>56</v>
      </c>
      <c r="G26" s="169" t="s">
        <v>57</v>
      </c>
      <c r="H26" s="169" t="s">
        <v>56</v>
      </c>
      <c r="I26" s="169" t="s">
        <v>57</v>
      </c>
      <c r="J26" s="169" t="s">
        <v>56</v>
      </c>
      <c r="K26" s="169" t="s">
        <v>57</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0.48</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25">
      <c r="A31" s="169" t="str">
        <f>IF(連結実質赤字比率に係る赤字・黒字の構成分析!C$39="",NA(),連結実質赤字比率に係る赤字・黒字の構成分析!C$39)</f>
        <v>土地取得特別会計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5">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0.13</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0.14000000000000001</v>
      </c>
    </row>
    <row r="33" spans="1:16" x14ac:dyDescent="0.25">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0.97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0.35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0.45</v>
      </c>
    </row>
    <row r="34" spans="1:16" x14ac:dyDescent="0.2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0.67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0.71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0.87</v>
      </c>
    </row>
    <row r="35" spans="1:16" x14ac:dyDescent="0.25">
      <c r="A35" s="169" t="str">
        <f>IF(連結実質赤字比率に係る赤字・黒字の構成分析!C$35="",NA(),連結実質赤字比率に係る赤字・黒字の構成分析!C$35)</f>
        <v>介護保険事業特別会計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0.84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0.65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2.59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2.38</v>
      </c>
    </row>
    <row r="36" spans="1:16" x14ac:dyDescent="0.2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6.63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9.34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11.18</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11.66</v>
      </c>
    </row>
    <row r="39" spans="1:16" x14ac:dyDescent="0.25">
      <c r="A39" s="142" t="s">
        <v>58</v>
      </c>
    </row>
    <row r="40" spans="1:16" x14ac:dyDescent="0.2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5">
      <c r="A42" s="170" t="s">
        <v>61</v>
      </c>
      <c r="B42" s="170"/>
      <c r="C42" s="170"/>
      <c r="D42" s="170">
        <f>'実質公債費比率（分子）の構造'!K$52</f>
        <v>3812</v>
      </c>
      <c r="E42" s="170"/>
      <c r="F42" s="170"/>
      <c r="G42" s="170">
        <f>'実質公債費比率（分子）の構造'!L$52</f>
        <v>3862</v>
      </c>
      <c r="H42" s="170"/>
      <c r="I42" s="170"/>
      <c r="J42" s="170">
        <f>'実質公債費比率（分子）の構造'!M$52</f>
        <v>3863</v>
      </c>
      <c r="K42" s="170"/>
      <c r="L42" s="170"/>
      <c r="M42" s="170">
        <f>'実質公債費比率（分子）の構造'!N$52</f>
        <v>3661</v>
      </c>
      <c r="N42" s="170"/>
      <c r="O42" s="170"/>
      <c r="P42" s="170">
        <f>'実質公債費比率（分子）の構造'!O$52</f>
        <v>3619</v>
      </c>
    </row>
    <row r="43" spans="1:16" x14ac:dyDescent="0.25">
      <c r="A43" s="170" t="s">
        <v>16</v>
      </c>
      <c r="B43" s="170" t="str">
        <f>'実質公債費比率（分子）の構造'!K$51</f>
        <v>-</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25">
      <c r="A44" s="170" t="s">
        <v>62</v>
      </c>
      <c r="B44" s="170">
        <f>'実質公債費比率（分子）の構造'!K$50</f>
        <v>83</v>
      </c>
      <c r="C44" s="170"/>
      <c r="D44" s="170"/>
      <c r="E44" s="170">
        <f>'実質公債費比率（分子）の構造'!L$50</f>
        <v>60</v>
      </c>
      <c r="F44" s="170"/>
      <c r="G44" s="170"/>
      <c r="H44" s="170">
        <f>'実質公債費比率（分子）の構造'!M$50</f>
        <v>77</v>
      </c>
      <c r="I44" s="170"/>
      <c r="J44" s="170"/>
      <c r="K44" s="170">
        <f>'実質公債費比率（分子）の構造'!N$50</f>
        <v>76</v>
      </c>
      <c r="L44" s="170"/>
      <c r="M44" s="170"/>
      <c r="N44" s="170">
        <f>'実質公債費比率（分子）の構造'!O$50</f>
        <v>71</v>
      </c>
      <c r="O44" s="170"/>
      <c r="P44" s="170"/>
    </row>
    <row r="45" spans="1:16" x14ac:dyDescent="0.25">
      <c r="A45" s="170" t="s">
        <v>63</v>
      </c>
      <c r="B45" s="170">
        <f>'実質公債費比率（分子）の構造'!K$49</f>
        <v>266</v>
      </c>
      <c r="C45" s="170"/>
      <c r="D45" s="170"/>
      <c r="E45" s="170">
        <f>'実質公債費比率（分子）の構造'!L$49</f>
        <v>284</v>
      </c>
      <c r="F45" s="170"/>
      <c r="G45" s="170"/>
      <c r="H45" s="170">
        <f>'実質公債費比率（分子）の構造'!M$49</f>
        <v>299</v>
      </c>
      <c r="I45" s="170"/>
      <c r="J45" s="170"/>
      <c r="K45" s="170">
        <f>'実質公債費比率（分子）の構造'!N$49</f>
        <v>196</v>
      </c>
      <c r="L45" s="170"/>
      <c r="M45" s="170"/>
      <c r="N45" s="170">
        <f>'実質公債費比率（分子）の構造'!O$49</f>
        <v>196</v>
      </c>
      <c r="O45" s="170"/>
      <c r="P45" s="170"/>
    </row>
    <row r="46" spans="1:16" x14ac:dyDescent="0.25">
      <c r="A46" s="170" t="s">
        <v>64</v>
      </c>
      <c r="B46" s="170">
        <f>'実質公債費比率（分子）の構造'!K$48</f>
        <v>1256</v>
      </c>
      <c r="C46" s="170"/>
      <c r="D46" s="170"/>
      <c r="E46" s="170">
        <f>'実質公債費比率（分子）の構造'!L$48</f>
        <v>1210</v>
      </c>
      <c r="F46" s="170"/>
      <c r="G46" s="170"/>
      <c r="H46" s="170">
        <f>'実質公債費比率（分子）の構造'!M$48</f>
        <v>1220</v>
      </c>
      <c r="I46" s="170"/>
      <c r="J46" s="170"/>
      <c r="K46" s="170">
        <f>'実質公債費比率（分子）の構造'!N$48</f>
        <v>1193</v>
      </c>
      <c r="L46" s="170"/>
      <c r="M46" s="170"/>
      <c r="N46" s="170">
        <f>'実質公債費比率（分子）の構造'!O$48</f>
        <v>1109</v>
      </c>
      <c r="O46" s="170"/>
      <c r="P46" s="170"/>
    </row>
    <row r="47" spans="1:16" x14ac:dyDescent="0.2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66</v>
      </c>
      <c r="B49" s="170">
        <f>'実質公債費比率（分子）の構造'!K$45</f>
        <v>4352</v>
      </c>
      <c r="C49" s="170"/>
      <c r="D49" s="170"/>
      <c r="E49" s="170">
        <f>'実質公債費比率（分子）の構造'!L$45</f>
        <v>4410</v>
      </c>
      <c r="F49" s="170"/>
      <c r="G49" s="170"/>
      <c r="H49" s="170">
        <f>'実質公債費比率（分子）の構造'!M$45</f>
        <v>4538</v>
      </c>
      <c r="I49" s="170"/>
      <c r="J49" s="170"/>
      <c r="K49" s="170">
        <f>'実質公債費比率（分子）の構造'!N$45</f>
        <v>4630</v>
      </c>
      <c r="L49" s="170"/>
      <c r="M49" s="170"/>
      <c r="N49" s="170">
        <f>'実質公債費比率（分子）の構造'!O$45</f>
        <v>4485</v>
      </c>
      <c r="O49" s="170"/>
      <c r="P49" s="170"/>
    </row>
    <row r="50" spans="1:16" x14ac:dyDescent="0.25">
      <c r="A50" s="170" t="s">
        <v>67</v>
      </c>
      <c r="B50" s="170" t="e">
        <f>NA()</f>
        <v>#N/A</v>
      </c>
      <c r="C50" s="170">
        <f>IF(ISNUMBER('実質公債費比率（分子）の構造'!K$53),'実質公債費比率（分子）の構造'!K$53,NA())</f>
        <v>2145</v>
      </c>
      <c r="D50" s="170" t="e">
        <f>NA()</f>
        <v>#N/A</v>
      </c>
      <c r="E50" s="170" t="e">
        <f>NA()</f>
        <v>#N/A</v>
      </c>
      <c r="F50" s="170">
        <f>IF(ISNUMBER('実質公債費比率（分子）の構造'!L$53),'実質公債費比率（分子）の構造'!L$53,NA())</f>
        <v>2102</v>
      </c>
      <c r="G50" s="170" t="e">
        <f>NA()</f>
        <v>#N/A</v>
      </c>
      <c r="H50" s="170" t="e">
        <f>NA()</f>
        <v>#N/A</v>
      </c>
      <c r="I50" s="170">
        <f>IF(ISNUMBER('実質公債費比率（分子）の構造'!M$53),'実質公債費比率（分子）の構造'!M$53,NA())</f>
        <v>2271</v>
      </c>
      <c r="J50" s="170" t="e">
        <f>NA()</f>
        <v>#N/A</v>
      </c>
      <c r="K50" s="170" t="e">
        <f>NA()</f>
        <v>#N/A</v>
      </c>
      <c r="L50" s="170">
        <f>IF(ISNUMBER('実質公債費比率（分子）の構造'!N$53),'実質公債費比率（分子）の構造'!N$53,NA())</f>
        <v>2434</v>
      </c>
      <c r="M50" s="170" t="e">
        <f>NA()</f>
        <v>#N/A</v>
      </c>
      <c r="N50" s="170" t="e">
        <f>NA()</f>
        <v>#N/A</v>
      </c>
      <c r="O50" s="170">
        <f>IF(ISNUMBER('実質公債費比率（分子）の構造'!O$53),'実質公債費比率（分子）の構造'!O$53,NA())</f>
        <v>2242</v>
      </c>
      <c r="P50" s="170" t="e">
        <f>NA()</f>
        <v>#N/A</v>
      </c>
    </row>
    <row r="53" spans="1:16" x14ac:dyDescent="0.25">
      <c r="A53" s="142" t="s">
        <v>68</v>
      </c>
    </row>
    <row r="54" spans="1:16" x14ac:dyDescent="0.2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5">
      <c r="A56" s="169" t="s">
        <v>43</v>
      </c>
      <c r="B56" s="169"/>
      <c r="C56" s="169"/>
      <c r="D56" s="169">
        <f>'将来負担比率（分子）の構造'!I$52</f>
        <v>44110</v>
      </c>
      <c r="E56" s="169"/>
      <c r="F56" s="169"/>
      <c r="G56" s="169">
        <f>'将来負担比率（分子）の構造'!J$52</f>
        <v>42155</v>
      </c>
      <c r="H56" s="169"/>
      <c r="I56" s="169"/>
      <c r="J56" s="169">
        <f>'将来負担比率（分子）の構造'!K$52</f>
        <v>40999</v>
      </c>
      <c r="K56" s="169"/>
      <c r="L56" s="169"/>
      <c r="M56" s="169">
        <f>'将来負担比率（分子）の構造'!L$52</f>
        <v>39376</v>
      </c>
      <c r="N56" s="169"/>
      <c r="O56" s="169"/>
      <c r="P56" s="169">
        <f>'将来負担比率（分子）の構造'!M$52</f>
        <v>36143</v>
      </c>
    </row>
    <row r="57" spans="1:16" x14ac:dyDescent="0.25">
      <c r="A57" s="169" t="s">
        <v>42</v>
      </c>
      <c r="B57" s="169"/>
      <c r="C57" s="169"/>
      <c r="D57" s="169">
        <f>'将来負担比率（分子）の構造'!I$51</f>
        <v>91</v>
      </c>
      <c r="E57" s="169"/>
      <c r="F57" s="169"/>
      <c r="G57" s="169">
        <f>'将来負担比率（分子）の構造'!J$51</f>
        <v>49</v>
      </c>
      <c r="H57" s="169"/>
      <c r="I57" s="169"/>
      <c r="J57" s="169">
        <f>'将来負担比率（分子）の構造'!K$51</f>
        <v>41</v>
      </c>
      <c r="K57" s="169"/>
      <c r="L57" s="169"/>
      <c r="M57" s="169">
        <f>'将来負担比率（分子）の構造'!L$51</f>
        <v>18</v>
      </c>
      <c r="N57" s="169"/>
      <c r="O57" s="169"/>
      <c r="P57" s="169">
        <f>'将来負担比率（分子）の構造'!M$51</f>
        <v>12</v>
      </c>
    </row>
    <row r="58" spans="1:16" x14ac:dyDescent="0.25">
      <c r="A58" s="169" t="s">
        <v>41</v>
      </c>
      <c r="B58" s="169"/>
      <c r="C58" s="169"/>
      <c r="D58" s="169">
        <f>'将来負担比率（分子）の構造'!I$50</f>
        <v>7216</v>
      </c>
      <c r="E58" s="169"/>
      <c r="F58" s="169"/>
      <c r="G58" s="169">
        <f>'将来負担比率（分子）の構造'!J$50</f>
        <v>8681</v>
      </c>
      <c r="H58" s="169"/>
      <c r="I58" s="169"/>
      <c r="J58" s="169">
        <f>'将来負担比率（分子）の構造'!K$50</f>
        <v>9827</v>
      </c>
      <c r="K58" s="169"/>
      <c r="L58" s="169"/>
      <c r="M58" s="169">
        <f>'将来負担比率（分子）の構造'!L$50</f>
        <v>10588</v>
      </c>
      <c r="N58" s="169"/>
      <c r="O58" s="169"/>
      <c r="P58" s="169">
        <f>'将来負担比率（分子）の構造'!M$50</f>
        <v>10613</v>
      </c>
    </row>
    <row r="59" spans="1:16" x14ac:dyDescent="0.2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5">
      <c r="A62" s="169" t="s">
        <v>35</v>
      </c>
      <c r="B62" s="169">
        <f>'将来負担比率（分子）の構造'!I$45</f>
        <v>5167</v>
      </c>
      <c r="C62" s="169"/>
      <c r="D62" s="169"/>
      <c r="E62" s="169">
        <f>'将来負担比率（分子）の構造'!J$45</f>
        <v>5016</v>
      </c>
      <c r="F62" s="169"/>
      <c r="G62" s="169"/>
      <c r="H62" s="169">
        <f>'将来負担比率（分子）の構造'!K$45</f>
        <v>4966</v>
      </c>
      <c r="I62" s="169"/>
      <c r="J62" s="169"/>
      <c r="K62" s="169">
        <f>'将来負担比率（分子）の構造'!L$45</f>
        <v>4762</v>
      </c>
      <c r="L62" s="169"/>
      <c r="M62" s="169"/>
      <c r="N62" s="169">
        <f>'将来負担比率（分子）の構造'!M$45</f>
        <v>4461</v>
      </c>
      <c r="O62" s="169"/>
      <c r="P62" s="169"/>
    </row>
    <row r="63" spans="1:16" x14ac:dyDescent="0.25">
      <c r="A63" s="169" t="s">
        <v>34</v>
      </c>
      <c r="B63" s="169">
        <f>'将来負担比率（分子）の構造'!I$44</f>
        <v>1103</v>
      </c>
      <c r="C63" s="169"/>
      <c r="D63" s="169"/>
      <c r="E63" s="169">
        <f>'将来負担比率（分子）の構造'!J$44</f>
        <v>934</v>
      </c>
      <c r="F63" s="169"/>
      <c r="G63" s="169"/>
      <c r="H63" s="169">
        <f>'将来負担比率（分子）の構造'!K$44</f>
        <v>723</v>
      </c>
      <c r="I63" s="169"/>
      <c r="J63" s="169"/>
      <c r="K63" s="169">
        <f>'将来負担比率（分子）の構造'!L$44</f>
        <v>584</v>
      </c>
      <c r="L63" s="169"/>
      <c r="M63" s="169"/>
      <c r="N63" s="169">
        <f>'将来負担比率（分子）の構造'!M$44</f>
        <v>914</v>
      </c>
      <c r="O63" s="169"/>
      <c r="P63" s="169"/>
    </row>
    <row r="64" spans="1:16" x14ac:dyDescent="0.25">
      <c r="A64" s="169" t="s">
        <v>33</v>
      </c>
      <c r="B64" s="169">
        <f>'将来負担比率（分子）の構造'!I$43</f>
        <v>16525</v>
      </c>
      <c r="C64" s="169"/>
      <c r="D64" s="169"/>
      <c r="E64" s="169">
        <f>'将来負担比率（分子）の構造'!J$43</f>
        <v>16133</v>
      </c>
      <c r="F64" s="169"/>
      <c r="G64" s="169"/>
      <c r="H64" s="169">
        <f>'将来負担比率（分子）の構造'!K$43</f>
        <v>16060</v>
      </c>
      <c r="I64" s="169"/>
      <c r="J64" s="169"/>
      <c r="K64" s="169">
        <f>'将来負担比率（分子）の構造'!L$43</f>
        <v>15870</v>
      </c>
      <c r="L64" s="169"/>
      <c r="M64" s="169"/>
      <c r="N64" s="169">
        <f>'将来負担比率（分子）の構造'!M$43</f>
        <v>15035</v>
      </c>
      <c r="O64" s="169"/>
      <c r="P64" s="169"/>
    </row>
    <row r="65" spans="1:16" x14ac:dyDescent="0.25">
      <c r="A65" s="169" t="s">
        <v>32</v>
      </c>
      <c r="B65" s="169">
        <f>'将来負担比率（分子）の構造'!I$42</f>
        <v>663</v>
      </c>
      <c r="C65" s="169"/>
      <c r="D65" s="169"/>
      <c r="E65" s="169">
        <f>'将来負担比率（分子）の構造'!J$42</f>
        <v>609</v>
      </c>
      <c r="F65" s="169"/>
      <c r="G65" s="169"/>
      <c r="H65" s="169">
        <f>'将来負担比率（分子）の構造'!K$42</f>
        <v>538</v>
      </c>
      <c r="I65" s="169"/>
      <c r="J65" s="169"/>
      <c r="K65" s="169">
        <f>'将来負担比率（分子）の構造'!L$42</f>
        <v>467</v>
      </c>
      <c r="L65" s="169"/>
      <c r="M65" s="169"/>
      <c r="N65" s="169">
        <f>'将来負担比率（分子）の構造'!M$42</f>
        <v>397</v>
      </c>
      <c r="O65" s="169"/>
      <c r="P65" s="169"/>
    </row>
    <row r="66" spans="1:16" x14ac:dyDescent="0.25">
      <c r="A66" s="169" t="s">
        <v>31</v>
      </c>
      <c r="B66" s="169">
        <f>'将来負担比率（分子）の構造'!I$41</f>
        <v>48186</v>
      </c>
      <c r="C66" s="169"/>
      <c r="D66" s="169"/>
      <c r="E66" s="169">
        <f>'将来負担比率（分子）の構造'!J$41</f>
        <v>46569</v>
      </c>
      <c r="F66" s="169"/>
      <c r="G66" s="169"/>
      <c r="H66" s="169">
        <f>'将来負担比率（分子）の構造'!K$41</f>
        <v>44975</v>
      </c>
      <c r="I66" s="169"/>
      <c r="J66" s="169"/>
      <c r="K66" s="169">
        <f>'将来負担比率（分子）の構造'!L$41</f>
        <v>43525</v>
      </c>
      <c r="L66" s="169"/>
      <c r="M66" s="169"/>
      <c r="N66" s="169">
        <f>'将来負担比率（分子）の構造'!M$41</f>
        <v>41168</v>
      </c>
      <c r="O66" s="169"/>
      <c r="P66" s="169"/>
    </row>
    <row r="67" spans="1:16" x14ac:dyDescent="0.25">
      <c r="A67" s="169" t="s">
        <v>71</v>
      </c>
      <c r="B67" s="169" t="e">
        <f>NA()</f>
        <v>#N/A</v>
      </c>
      <c r="C67" s="169">
        <f>IF(ISNUMBER('将来負担比率（分子）の構造'!I$53), IF('将来負担比率（分子）の構造'!I$53 &lt; 0, 0, '将来負担比率（分子）の構造'!I$53), NA())</f>
        <v>20229</v>
      </c>
      <c r="D67" s="169" t="e">
        <f>NA()</f>
        <v>#N/A</v>
      </c>
      <c r="E67" s="169" t="e">
        <f>NA()</f>
        <v>#N/A</v>
      </c>
      <c r="F67" s="169">
        <f>IF(ISNUMBER('将来負担比率（分子）の構造'!J$53), IF('将来負担比率（分子）の構造'!J$53 &lt; 0, 0, '将来負担比率（分子）の構造'!J$53), NA())</f>
        <v>18376</v>
      </c>
      <c r="G67" s="169" t="e">
        <f>NA()</f>
        <v>#N/A</v>
      </c>
      <c r="H67" s="169" t="e">
        <f>NA()</f>
        <v>#N/A</v>
      </c>
      <c r="I67" s="169">
        <f>IF(ISNUMBER('将来負担比率（分子）の構造'!K$53), IF('将来負担比率（分子）の構造'!K$53 &lt; 0, 0, '将来負担比率（分子）の構造'!K$53), NA())</f>
        <v>16394</v>
      </c>
      <c r="J67" s="169" t="e">
        <f>NA()</f>
        <v>#N/A</v>
      </c>
      <c r="K67" s="169" t="e">
        <f>NA()</f>
        <v>#N/A</v>
      </c>
      <c r="L67" s="169">
        <f>IF(ISNUMBER('将来負担比率（分子）の構造'!L$53), IF('将来負担比率（分子）の構造'!L$53 &lt; 0, 0, '将来負担比率（分子）の構造'!L$53), NA())</f>
        <v>15225</v>
      </c>
      <c r="M67" s="169" t="e">
        <f>NA()</f>
        <v>#N/A</v>
      </c>
      <c r="N67" s="169" t="e">
        <f>NA()</f>
        <v>#N/A</v>
      </c>
      <c r="O67" s="169">
        <f>IF(ISNUMBER('将来負担比率（分子）の構造'!M$53), IF('将来負担比率（分子）の構造'!M$53 &lt; 0, 0, '将来負担比率（分子）の構造'!M$53), NA())</f>
        <v>15206</v>
      </c>
      <c r="P67" s="169" t="e">
        <f>NA()</f>
        <v>#N/A</v>
      </c>
    </row>
    <row r="70" spans="1:16" x14ac:dyDescent="0.25">
      <c r="A70" s="171" t="s">
        <v>72</v>
      </c>
      <c r="B70" s="171"/>
      <c r="C70" s="171"/>
      <c r="D70" s="171"/>
      <c r="E70" s="171"/>
      <c r="F70" s="171"/>
    </row>
    <row r="71" spans="1:16" x14ac:dyDescent="0.25">
      <c r="A71" s="172"/>
      <c r="B71" s="172" t="str">
        <f>基金残高に係る経年分析!F54</f>
        <v>R03</v>
      </c>
      <c r="C71" s="172" t="str">
        <f>基金残高に係る経年分析!G54</f>
        <v>R04</v>
      </c>
      <c r="D71" s="172" t="str">
        <f>基金残高に係る経年分析!H54</f>
        <v>R05</v>
      </c>
    </row>
    <row r="72" spans="1:16" x14ac:dyDescent="0.25">
      <c r="A72" s="172" t="s">
        <v>73</v>
      </c>
      <c r="B72" s="173">
        <f>基金残高に係る経年分析!F55</f>
        <v>3184</v>
      </c>
      <c r="C72" s="173">
        <f>基金残高に係る経年分析!G55</f>
        <v>3571</v>
      </c>
      <c r="D72" s="173">
        <f>基金残高に係る経年分析!H55</f>
        <v>3247</v>
      </c>
    </row>
    <row r="73" spans="1:16" x14ac:dyDescent="0.25">
      <c r="A73" s="172" t="s">
        <v>74</v>
      </c>
      <c r="B73" s="173">
        <f>基金残高に係る経年分析!F56</f>
        <v>815</v>
      </c>
      <c r="C73" s="173">
        <f>基金残高に係る経年分析!G56</f>
        <v>918</v>
      </c>
      <c r="D73" s="173">
        <f>基金残高に係る経年分析!H56</f>
        <v>1209</v>
      </c>
    </row>
    <row r="74" spans="1:16" x14ac:dyDescent="0.25">
      <c r="A74" s="172" t="s">
        <v>75</v>
      </c>
      <c r="B74" s="173">
        <f>基金残高に係る経年分析!F57</f>
        <v>3935</v>
      </c>
      <c r="C74" s="173">
        <f>基金残高に係る経年分析!G57</f>
        <v>4201</v>
      </c>
      <c r="D74" s="173">
        <f>基金残高に係る経年分析!H57</f>
        <v>4290</v>
      </c>
    </row>
  </sheetData>
  <sheetProtection algorithmName="SHA-512" hashValue="+84h3+x68YbxB2e1HaqoUu/9KMlptJ8owq3Kv/CntP4H52M/ZADLxbyfpbauZr42J1CjiH6TFvDHwq6cFVB6xw==" saltValue="9JzoufX27iRSPMaRX5/SW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5">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5">
      <c r="B5" s="622" t="s">
        <v>215</v>
      </c>
      <c r="C5" s="623"/>
      <c r="D5" s="623"/>
      <c r="E5" s="623"/>
      <c r="F5" s="623"/>
      <c r="G5" s="623"/>
      <c r="H5" s="623"/>
      <c r="I5" s="623"/>
      <c r="J5" s="623"/>
      <c r="K5" s="623"/>
      <c r="L5" s="623"/>
      <c r="M5" s="623"/>
      <c r="N5" s="623"/>
      <c r="O5" s="623"/>
      <c r="P5" s="623"/>
      <c r="Q5" s="624"/>
      <c r="R5" s="625">
        <v>11203101</v>
      </c>
      <c r="S5" s="626"/>
      <c r="T5" s="626"/>
      <c r="U5" s="626"/>
      <c r="V5" s="626"/>
      <c r="W5" s="626"/>
      <c r="X5" s="626"/>
      <c r="Y5" s="627"/>
      <c r="Z5" s="628">
        <v>23.9</v>
      </c>
      <c r="AA5" s="628"/>
      <c r="AB5" s="628"/>
      <c r="AC5" s="628"/>
      <c r="AD5" s="629">
        <v>11203101</v>
      </c>
      <c r="AE5" s="629"/>
      <c r="AF5" s="629"/>
      <c r="AG5" s="629"/>
      <c r="AH5" s="629"/>
      <c r="AI5" s="629"/>
      <c r="AJ5" s="629"/>
      <c r="AK5" s="629"/>
      <c r="AL5" s="630">
        <v>52.4</v>
      </c>
      <c r="AM5" s="631"/>
      <c r="AN5" s="631"/>
      <c r="AO5" s="632"/>
      <c r="AP5" s="622" t="s">
        <v>216</v>
      </c>
      <c r="AQ5" s="623"/>
      <c r="AR5" s="623"/>
      <c r="AS5" s="623"/>
      <c r="AT5" s="623"/>
      <c r="AU5" s="623"/>
      <c r="AV5" s="623"/>
      <c r="AW5" s="623"/>
      <c r="AX5" s="623"/>
      <c r="AY5" s="623"/>
      <c r="AZ5" s="623"/>
      <c r="BA5" s="623"/>
      <c r="BB5" s="623"/>
      <c r="BC5" s="623"/>
      <c r="BD5" s="623"/>
      <c r="BE5" s="623"/>
      <c r="BF5" s="624"/>
      <c r="BG5" s="636">
        <v>11203101</v>
      </c>
      <c r="BH5" s="637"/>
      <c r="BI5" s="637"/>
      <c r="BJ5" s="637"/>
      <c r="BK5" s="637"/>
      <c r="BL5" s="637"/>
      <c r="BM5" s="637"/>
      <c r="BN5" s="638"/>
      <c r="BO5" s="639">
        <v>100</v>
      </c>
      <c r="BP5" s="639"/>
      <c r="BQ5" s="639"/>
      <c r="BR5" s="639"/>
      <c r="BS5" s="640">
        <v>207726</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5">
      <c r="B6" s="633" t="s">
        <v>220</v>
      </c>
      <c r="C6" s="634"/>
      <c r="D6" s="634"/>
      <c r="E6" s="634"/>
      <c r="F6" s="634"/>
      <c r="G6" s="634"/>
      <c r="H6" s="634"/>
      <c r="I6" s="634"/>
      <c r="J6" s="634"/>
      <c r="K6" s="634"/>
      <c r="L6" s="634"/>
      <c r="M6" s="634"/>
      <c r="N6" s="634"/>
      <c r="O6" s="634"/>
      <c r="P6" s="634"/>
      <c r="Q6" s="635"/>
      <c r="R6" s="636">
        <v>350739</v>
      </c>
      <c r="S6" s="637"/>
      <c r="T6" s="637"/>
      <c r="U6" s="637"/>
      <c r="V6" s="637"/>
      <c r="W6" s="637"/>
      <c r="X6" s="637"/>
      <c r="Y6" s="638"/>
      <c r="Z6" s="639">
        <v>0.7</v>
      </c>
      <c r="AA6" s="639"/>
      <c r="AB6" s="639"/>
      <c r="AC6" s="639"/>
      <c r="AD6" s="640">
        <v>350739</v>
      </c>
      <c r="AE6" s="640"/>
      <c r="AF6" s="640"/>
      <c r="AG6" s="640"/>
      <c r="AH6" s="640"/>
      <c r="AI6" s="640"/>
      <c r="AJ6" s="640"/>
      <c r="AK6" s="640"/>
      <c r="AL6" s="641">
        <v>1.6</v>
      </c>
      <c r="AM6" s="642"/>
      <c r="AN6" s="642"/>
      <c r="AO6" s="643"/>
      <c r="AP6" s="633" t="s">
        <v>221</v>
      </c>
      <c r="AQ6" s="634"/>
      <c r="AR6" s="634"/>
      <c r="AS6" s="634"/>
      <c r="AT6" s="634"/>
      <c r="AU6" s="634"/>
      <c r="AV6" s="634"/>
      <c r="AW6" s="634"/>
      <c r="AX6" s="634"/>
      <c r="AY6" s="634"/>
      <c r="AZ6" s="634"/>
      <c r="BA6" s="634"/>
      <c r="BB6" s="634"/>
      <c r="BC6" s="634"/>
      <c r="BD6" s="634"/>
      <c r="BE6" s="634"/>
      <c r="BF6" s="635"/>
      <c r="BG6" s="636">
        <v>11203101</v>
      </c>
      <c r="BH6" s="637"/>
      <c r="BI6" s="637"/>
      <c r="BJ6" s="637"/>
      <c r="BK6" s="637"/>
      <c r="BL6" s="637"/>
      <c r="BM6" s="637"/>
      <c r="BN6" s="638"/>
      <c r="BO6" s="639">
        <v>100</v>
      </c>
      <c r="BP6" s="639"/>
      <c r="BQ6" s="639"/>
      <c r="BR6" s="639"/>
      <c r="BS6" s="640">
        <v>207726</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213756</v>
      </c>
      <c r="CS6" s="637"/>
      <c r="CT6" s="637"/>
      <c r="CU6" s="637"/>
      <c r="CV6" s="637"/>
      <c r="CW6" s="637"/>
      <c r="CX6" s="637"/>
      <c r="CY6" s="638"/>
      <c r="CZ6" s="630">
        <v>0.5</v>
      </c>
      <c r="DA6" s="631"/>
      <c r="DB6" s="631"/>
      <c r="DC6" s="647"/>
      <c r="DD6" s="645">
        <v>1045</v>
      </c>
      <c r="DE6" s="637"/>
      <c r="DF6" s="637"/>
      <c r="DG6" s="637"/>
      <c r="DH6" s="637"/>
      <c r="DI6" s="637"/>
      <c r="DJ6" s="637"/>
      <c r="DK6" s="637"/>
      <c r="DL6" s="637"/>
      <c r="DM6" s="637"/>
      <c r="DN6" s="637"/>
      <c r="DO6" s="637"/>
      <c r="DP6" s="638"/>
      <c r="DQ6" s="645">
        <v>213515</v>
      </c>
      <c r="DR6" s="637"/>
      <c r="DS6" s="637"/>
      <c r="DT6" s="637"/>
      <c r="DU6" s="637"/>
      <c r="DV6" s="637"/>
      <c r="DW6" s="637"/>
      <c r="DX6" s="637"/>
      <c r="DY6" s="637"/>
      <c r="DZ6" s="637"/>
      <c r="EA6" s="637"/>
      <c r="EB6" s="637"/>
      <c r="EC6" s="646"/>
    </row>
    <row r="7" spans="2:143" ht="11.25" customHeight="1" x14ac:dyDescent="0.25">
      <c r="B7" s="633" t="s">
        <v>223</v>
      </c>
      <c r="C7" s="634"/>
      <c r="D7" s="634"/>
      <c r="E7" s="634"/>
      <c r="F7" s="634"/>
      <c r="G7" s="634"/>
      <c r="H7" s="634"/>
      <c r="I7" s="634"/>
      <c r="J7" s="634"/>
      <c r="K7" s="634"/>
      <c r="L7" s="634"/>
      <c r="M7" s="634"/>
      <c r="N7" s="634"/>
      <c r="O7" s="634"/>
      <c r="P7" s="634"/>
      <c r="Q7" s="635"/>
      <c r="R7" s="636">
        <v>2414</v>
      </c>
      <c r="S7" s="637"/>
      <c r="T7" s="637"/>
      <c r="U7" s="637"/>
      <c r="V7" s="637"/>
      <c r="W7" s="637"/>
      <c r="X7" s="637"/>
      <c r="Y7" s="638"/>
      <c r="Z7" s="639">
        <v>0</v>
      </c>
      <c r="AA7" s="639"/>
      <c r="AB7" s="639"/>
      <c r="AC7" s="639"/>
      <c r="AD7" s="640">
        <v>2414</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4960296</v>
      </c>
      <c r="BH7" s="637"/>
      <c r="BI7" s="637"/>
      <c r="BJ7" s="637"/>
      <c r="BK7" s="637"/>
      <c r="BL7" s="637"/>
      <c r="BM7" s="637"/>
      <c r="BN7" s="638"/>
      <c r="BO7" s="639">
        <v>44.3</v>
      </c>
      <c r="BP7" s="639"/>
      <c r="BQ7" s="639"/>
      <c r="BR7" s="639"/>
      <c r="BS7" s="640">
        <v>207726</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9674287</v>
      </c>
      <c r="CS7" s="637"/>
      <c r="CT7" s="637"/>
      <c r="CU7" s="637"/>
      <c r="CV7" s="637"/>
      <c r="CW7" s="637"/>
      <c r="CX7" s="637"/>
      <c r="CY7" s="638"/>
      <c r="CZ7" s="639">
        <v>22</v>
      </c>
      <c r="DA7" s="639"/>
      <c r="DB7" s="639"/>
      <c r="DC7" s="639"/>
      <c r="DD7" s="645">
        <v>56765</v>
      </c>
      <c r="DE7" s="637"/>
      <c r="DF7" s="637"/>
      <c r="DG7" s="637"/>
      <c r="DH7" s="637"/>
      <c r="DI7" s="637"/>
      <c r="DJ7" s="637"/>
      <c r="DK7" s="637"/>
      <c r="DL7" s="637"/>
      <c r="DM7" s="637"/>
      <c r="DN7" s="637"/>
      <c r="DO7" s="637"/>
      <c r="DP7" s="638"/>
      <c r="DQ7" s="645">
        <v>7903504</v>
      </c>
      <c r="DR7" s="637"/>
      <c r="DS7" s="637"/>
      <c r="DT7" s="637"/>
      <c r="DU7" s="637"/>
      <c r="DV7" s="637"/>
      <c r="DW7" s="637"/>
      <c r="DX7" s="637"/>
      <c r="DY7" s="637"/>
      <c r="DZ7" s="637"/>
      <c r="EA7" s="637"/>
      <c r="EB7" s="637"/>
      <c r="EC7" s="646"/>
    </row>
    <row r="8" spans="2:143" ht="11.25" customHeight="1" x14ac:dyDescent="0.25">
      <c r="B8" s="633" t="s">
        <v>226</v>
      </c>
      <c r="C8" s="634"/>
      <c r="D8" s="634"/>
      <c r="E8" s="634"/>
      <c r="F8" s="634"/>
      <c r="G8" s="634"/>
      <c r="H8" s="634"/>
      <c r="I8" s="634"/>
      <c r="J8" s="634"/>
      <c r="K8" s="634"/>
      <c r="L8" s="634"/>
      <c r="M8" s="634"/>
      <c r="N8" s="634"/>
      <c r="O8" s="634"/>
      <c r="P8" s="634"/>
      <c r="Q8" s="635"/>
      <c r="R8" s="636">
        <v>55468</v>
      </c>
      <c r="S8" s="637"/>
      <c r="T8" s="637"/>
      <c r="U8" s="637"/>
      <c r="V8" s="637"/>
      <c r="W8" s="637"/>
      <c r="X8" s="637"/>
      <c r="Y8" s="638"/>
      <c r="Z8" s="639">
        <v>0.1</v>
      </c>
      <c r="AA8" s="639"/>
      <c r="AB8" s="639"/>
      <c r="AC8" s="639"/>
      <c r="AD8" s="640">
        <v>55468</v>
      </c>
      <c r="AE8" s="640"/>
      <c r="AF8" s="640"/>
      <c r="AG8" s="640"/>
      <c r="AH8" s="640"/>
      <c r="AI8" s="640"/>
      <c r="AJ8" s="640"/>
      <c r="AK8" s="640"/>
      <c r="AL8" s="641">
        <v>0.3</v>
      </c>
      <c r="AM8" s="642"/>
      <c r="AN8" s="642"/>
      <c r="AO8" s="643"/>
      <c r="AP8" s="633" t="s">
        <v>227</v>
      </c>
      <c r="AQ8" s="634"/>
      <c r="AR8" s="634"/>
      <c r="AS8" s="634"/>
      <c r="AT8" s="634"/>
      <c r="AU8" s="634"/>
      <c r="AV8" s="634"/>
      <c r="AW8" s="634"/>
      <c r="AX8" s="634"/>
      <c r="AY8" s="634"/>
      <c r="AZ8" s="634"/>
      <c r="BA8" s="634"/>
      <c r="BB8" s="634"/>
      <c r="BC8" s="634"/>
      <c r="BD8" s="634"/>
      <c r="BE8" s="634"/>
      <c r="BF8" s="635"/>
      <c r="BG8" s="636">
        <v>149561</v>
      </c>
      <c r="BH8" s="637"/>
      <c r="BI8" s="637"/>
      <c r="BJ8" s="637"/>
      <c r="BK8" s="637"/>
      <c r="BL8" s="637"/>
      <c r="BM8" s="637"/>
      <c r="BN8" s="638"/>
      <c r="BO8" s="639">
        <v>1.3</v>
      </c>
      <c r="BP8" s="639"/>
      <c r="BQ8" s="639"/>
      <c r="BR8" s="639"/>
      <c r="BS8" s="640" t="s">
        <v>121</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13018953</v>
      </c>
      <c r="CS8" s="637"/>
      <c r="CT8" s="637"/>
      <c r="CU8" s="637"/>
      <c r="CV8" s="637"/>
      <c r="CW8" s="637"/>
      <c r="CX8" s="637"/>
      <c r="CY8" s="638"/>
      <c r="CZ8" s="639">
        <v>29.6</v>
      </c>
      <c r="DA8" s="639"/>
      <c r="DB8" s="639"/>
      <c r="DC8" s="639"/>
      <c r="DD8" s="645">
        <v>530123</v>
      </c>
      <c r="DE8" s="637"/>
      <c r="DF8" s="637"/>
      <c r="DG8" s="637"/>
      <c r="DH8" s="637"/>
      <c r="DI8" s="637"/>
      <c r="DJ8" s="637"/>
      <c r="DK8" s="637"/>
      <c r="DL8" s="637"/>
      <c r="DM8" s="637"/>
      <c r="DN8" s="637"/>
      <c r="DO8" s="637"/>
      <c r="DP8" s="638"/>
      <c r="DQ8" s="645">
        <v>7308332</v>
      </c>
      <c r="DR8" s="637"/>
      <c r="DS8" s="637"/>
      <c r="DT8" s="637"/>
      <c r="DU8" s="637"/>
      <c r="DV8" s="637"/>
      <c r="DW8" s="637"/>
      <c r="DX8" s="637"/>
      <c r="DY8" s="637"/>
      <c r="DZ8" s="637"/>
      <c r="EA8" s="637"/>
      <c r="EB8" s="637"/>
      <c r="EC8" s="646"/>
    </row>
    <row r="9" spans="2:143" ht="11.25" customHeight="1" x14ac:dyDescent="0.25">
      <c r="B9" s="633" t="s">
        <v>229</v>
      </c>
      <c r="C9" s="634"/>
      <c r="D9" s="634"/>
      <c r="E9" s="634"/>
      <c r="F9" s="634"/>
      <c r="G9" s="634"/>
      <c r="H9" s="634"/>
      <c r="I9" s="634"/>
      <c r="J9" s="634"/>
      <c r="K9" s="634"/>
      <c r="L9" s="634"/>
      <c r="M9" s="634"/>
      <c r="N9" s="634"/>
      <c r="O9" s="634"/>
      <c r="P9" s="634"/>
      <c r="Q9" s="635"/>
      <c r="R9" s="636">
        <v>59717</v>
      </c>
      <c r="S9" s="637"/>
      <c r="T9" s="637"/>
      <c r="U9" s="637"/>
      <c r="V9" s="637"/>
      <c r="W9" s="637"/>
      <c r="X9" s="637"/>
      <c r="Y9" s="638"/>
      <c r="Z9" s="639">
        <v>0.1</v>
      </c>
      <c r="AA9" s="639"/>
      <c r="AB9" s="639"/>
      <c r="AC9" s="639"/>
      <c r="AD9" s="640">
        <v>59717</v>
      </c>
      <c r="AE9" s="640"/>
      <c r="AF9" s="640"/>
      <c r="AG9" s="640"/>
      <c r="AH9" s="640"/>
      <c r="AI9" s="640"/>
      <c r="AJ9" s="640"/>
      <c r="AK9" s="640"/>
      <c r="AL9" s="641">
        <v>0.3</v>
      </c>
      <c r="AM9" s="642"/>
      <c r="AN9" s="642"/>
      <c r="AO9" s="643"/>
      <c r="AP9" s="633" t="s">
        <v>230</v>
      </c>
      <c r="AQ9" s="634"/>
      <c r="AR9" s="634"/>
      <c r="AS9" s="634"/>
      <c r="AT9" s="634"/>
      <c r="AU9" s="634"/>
      <c r="AV9" s="634"/>
      <c r="AW9" s="634"/>
      <c r="AX9" s="634"/>
      <c r="AY9" s="634"/>
      <c r="AZ9" s="634"/>
      <c r="BA9" s="634"/>
      <c r="BB9" s="634"/>
      <c r="BC9" s="634"/>
      <c r="BD9" s="634"/>
      <c r="BE9" s="634"/>
      <c r="BF9" s="635"/>
      <c r="BG9" s="636">
        <v>3824926</v>
      </c>
      <c r="BH9" s="637"/>
      <c r="BI9" s="637"/>
      <c r="BJ9" s="637"/>
      <c r="BK9" s="637"/>
      <c r="BL9" s="637"/>
      <c r="BM9" s="637"/>
      <c r="BN9" s="638"/>
      <c r="BO9" s="639">
        <v>34.1</v>
      </c>
      <c r="BP9" s="639"/>
      <c r="BQ9" s="639"/>
      <c r="BR9" s="639"/>
      <c r="BS9" s="640" t="s">
        <v>121</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2681591</v>
      </c>
      <c r="CS9" s="637"/>
      <c r="CT9" s="637"/>
      <c r="CU9" s="637"/>
      <c r="CV9" s="637"/>
      <c r="CW9" s="637"/>
      <c r="CX9" s="637"/>
      <c r="CY9" s="638"/>
      <c r="CZ9" s="639">
        <v>6.1</v>
      </c>
      <c r="DA9" s="639"/>
      <c r="DB9" s="639"/>
      <c r="DC9" s="639"/>
      <c r="DD9" s="645">
        <v>12025</v>
      </c>
      <c r="DE9" s="637"/>
      <c r="DF9" s="637"/>
      <c r="DG9" s="637"/>
      <c r="DH9" s="637"/>
      <c r="DI9" s="637"/>
      <c r="DJ9" s="637"/>
      <c r="DK9" s="637"/>
      <c r="DL9" s="637"/>
      <c r="DM9" s="637"/>
      <c r="DN9" s="637"/>
      <c r="DO9" s="637"/>
      <c r="DP9" s="638"/>
      <c r="DQ9" s="645">
        <v>2222061</v>
      </c>
      <c r="DR9" s="637"/>
      <c r="DS9" s="637"/>
      <c r="DT9" s="637"/>
      <c r="DU9" s="637"/>
      <c r="DV9" s="637"/>
      <c r="DW9" s="637"/>
      <c r="DX9" s="637"/>
      <c r="DY9" s="637"/>
      <c r="DZ9" s="637"/>
      <c r="EA9" s="637"/>
      <c r="EB9" s="637"/>
      <c r="EC9" s="646"/>
    </row>
    <row r="10" spans="2:143" ht="11.25" customHeight="1" x14ac:dyDescent="0.25">
      <c r="B10" s="633" t="s">
        <v>232</v>
      </c>
      <c r="C10" s="634"/>
      <c r="D10" s="634"/>
      <c r="E10" s="634"/>
      <c r="F10" s="634"/>
      <c r="G10" s="634"/>
      <c r="H10" s="634"/>
      <c r="I10" s="634"/>
      <c r="J10" s="634"/>
      <c r="K10" s="634"/>
      <c r="L10" s="634"/>
      <c r="M10" s="634"/>
      <c r="N10" s="634"/>
      <c r="O10" s="634"/>
      <c r="P10" s="634"/>
      <c r="Q10" s="635"/>
      <c r="R10" s="636" t="s">
        <v>121</v>
      </c>
      <c r="S10" s="637"/>
      <c r="T10" s="637"/>
      <c r="U10" s="637"/>
      <c r="V10" s="637"/>
      <c r="W10" s="637"/>
      <c r="X10" s="637"/>
      <c r="Y10" s="638"/>
      <c r="Z10" s="639" t="s">
        <v>121</v>
      </c>
      <c r="AA10" s="639"/>
      <c r="AB10" s="639"/>
      <c r="AC10" s="639"/>
      <c r="AD10" s="640" t="s">
        <v>121</v>
      </c>
      <c r="AE10" s="640"/>
      <c r="AF10" s="640"/>
      <c r="AG10" s="640"/>
      <c r="AH10" s="640"/>
      <c r="AI10" s="640"/>
      <c r="AJ10" s="640"/>
      <c r="AK10" s="640"/>
      <c r="AL10" s="641" t="s">
        <v>121</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256635</v>
      </c>
      <c r="BH10" s="637"/>
      <c r="BI10" s="637"/>
      <c r="BJ10" s="637"/>
      <c r="BK10" s="637"/>
      <c r="BL10" s="637"/>
      <c r="BM10" s="637"/>
      <c r="BN10" s="638"/>
      <c r="BO10" s="639">
        <v>2.2999999999999998</v>
      </c>
      <c r="BP10" s="639"/>
      <c r="BQ10" s="639"/>
      <c r="BR10" s="639"/>
      <c r="BS10" s="640" t="s">
        <v>121</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v>279915</v>
      </c>
      <c r="CS10" s="637"/>
      <c r="CT10" s="637"/>
      <c r="CU10" s="637"/>
      <c r="CV10" s="637"/>
      <c r="CW10" s="637"/>
      <c r="CX10" s="637"/>
      <c r="CY10" s="638"/>
      <c r="CZ10" s="639">
        <v>0.6</v>
      </c>
      <c r="DA10" s="639"/>
      <c r="DB10" s="639"/>
      <c r="DC10" s="639"/>
      <c r="DD10" s="645">
        <v>223408</v>
      </c>
      <c r="DE10" s="637"/>
      <c r="DF10" s="637"/>
      <c r="DG10" s="637"/>
      <c r="DH10" s="637"/>
      <c r="DI10" s="637"/>
      <c r="DJ10" s="637"/>
      <c r="DK10" s="637"/>
      <c r="DL10" s="637"/>
      <c r="DM10" s="637"/>
      <c r="DN10" s="637"/>
      <c r="DO10" s="637"/>
      <c r="DP10" s="638"/>
      <c r="DQ10" s="645">
        <v>74807</v>
      </c>
      <c r="DR10" s="637"/>
      <c r="DS10" s="637"/>
      <c r="DT10" s="637"/>
      <c r="DU10" s="637"/>
      <c r="DV10" s="637"/>
      <c r="DW10" s="637"/>
      <c r="DX10" s="637"/>
      <c r="DY10" s="637"/>
      <c r="DZ10" s="637"/>
      <c r="EA10" s="637"/>
      <c r="EB10" s="637"/>
      <c r="EC10" s="646"/>
    </row>
    <row r="11" spans="2:143" ht="11.25" customHeight="1" x14ac:dyDescent="0.25">
      <c r="B11" s="633" t="s">
        <v>235</v>
      </c>
      <c r="C11" s="634"/>
      <c r="D11" s="634"/>
      <c r="E11" s="634"/>
      <c r="F11" s="634"/>
      <c r="G11" s="634"/>
      <c r="H11" s="634"/>
      <c r="I11" s="634"/>
      <c r="J11" s="634"/>
      <c r="K11" s="634"/>
      <c r="L11" s="634"/>
      <c r="M11" s="634"/>
      <c r="N11" s="634"/>
      <c r="O11" s="634"/>
      <c r="P11" s="634"/>
      <c r="Q11" s="635"/>
      <c r="R11" s="636">
        <v>2052617</v>
      </c>
      <c r="S11" s="637"/>
      <c r="T11" s="637"/>
      <c r="U11" s="637"/>
      <c r="V11" s="637"/>
      <c r="W11" s="637"/>
      <c r="X11" s="637"/>
      <c r="Y11" s="638"/>
      <c r="Z11" s="641">
        <v>4.4000000000000004</v>
      </c>
      <c r="AA11" s="642"/>
      <c r="AB11" s="642"/>
      <c r="AC11" s="648"/>
      <c r="AD11" s="645">
        <v>2052617</v>
      </c>
      <c r="AE11" s="637"/>
      <c r="AF11" s="637"/>
      <c r="AG11" s="637"/>
      <c r="AH11" s="637"/>
      <c r="AI11" s="637"/>
      <c r="AJ11" s="637"/>
      <c r="AK11" s="638"/>
      <c r="AL11" s="641">
        <v>9.6</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729174</v>
      </c>
      <c r="BH11" s="637"/>
      <c r="BI11" s="637"/>
      <c r="BJ11" s="637"/>
      <c r="BK11" s="637"/>
      <c r="BL11" s="637"/>
      <c r="BM11" s="637"/>
      <c r="BN11" s="638"/>
      <c r="BO11" s="639">
        <v>6.5</v>
      </c>
      <c r="BP11" s="639"/>
      <c r="BQ11" s="639"/>
      <c r="BR11" s="639"/>
      <c r="BS11" s="640">
        <v>207726</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1059871</v>
      </c>
      <c r="CS11" s="637"/>
      <c r="CT11" s="637"/>
      <c r="CU11" s="637"/>
      <c r="CV11" s="637"/>
      <c r="CW11" s="637"/>
      <c r="CX11" s="637"/>
      <c r="CY11" s="638"/>
      <c r="CZ11" s="639">
        <v>2.4</v>
      </c>
      <c r="DA11" s="639"/>
      <c r="DB11" s="639"/>
      <c r="DC11" s="639"/>
      <c r="DD11" s="645">
        <v>160083</v>
      </c>
      <c r="DE11" s="637"/>
      <c r="DF11" s="637"/>
      <c r="DG11" s="637"/>
      <c r="DH11" s="637"/>
      <c r="DI11" s="637"/>
      <c r="DJ11" s="637"/>
      <c r="DK11" s="637"/>
      <c r="DL11" s="637"/>
      <c r="DM11" s="637"/>
      <c r="DN11" s="637"/>
      <c r="DO11" s="637"/>
      <c r="DP11" s="638"/>
      <c r="DQ11" s="645">
        <v>500555</v>
      </c>
      <c r="DR11" s="637"/>
      <c r="DS11" s="637"/>
      <c r="DT11" s="637"/>
      <c r="DU11" s="637"/>
      <c r="DV11" s="637"/>
      <c r="DW11" s="637"/>
      <c r="DX11" s="637"/>
      <c r="DY11" s="637"/>
      <c r="DZ11" s="637"/>
      <c r="EA11" s="637"/>
      <c r="EB11" s="637"/>
      <c r="EC11" s="646"/>
    </row>
    <row r="12" spans="2:143" ht="11.25" customHeight="1" x14ac:dyDescent="0.25">
      <c r="B12" s="633" t="s">
        <v>238</v>
      </c>
      <c r="C12" s="634"/>
      <c r="D12" s="634"/>
      <c r="E12" s="634"/>
      <c r="F12" s="634"/>
      <c r="G12" s="634"/>
      <c r="H12" s="634"/>
      <c r="I12" s="634"/>
      <c r="J12" s="634"/>
      <c r="K12" s="634"/>
      <c r="L12" s="634"/>
      <c r="M12" s="634"/>
      <c r="N12" s="634"/>
      <c r="O12" s="634"/>
      <c r="P12" s="634"/>
      <c r="Q12" s="635"/>
      <c r="R12" s="636" t="s">
        <v>121</v>
      </c>
      <c r="S12" s="637"/>
      <c r="T12" s="637"/>
      <c r="U12" s="637"/>
      <c r="V12" s="637"/>
      <c r="W12" s="637"/>
      <c r="X12" s="637"/>
      <c r="Y12" s="638"/>
      <c r="Z12" s="639" t="s">
        <v>121</v>
      </c>
      <c r="AA12" s="639"/>
      <c r="AB12" s="639"/>
      <c r="AC12" s="639"/>
      <c r="AD12" s="640" t="s">
        <v>121</v>
      </c>
      <c r="AE12" s="640"/>
      <c r="AF12" s="640"/>
      <c r="AG12" s="640"/>
      <c r="AH12" s="640"/>
      <c r="AI12" s="640"/>
      <c r="AJ12" s="640"/>
      <c r="AK12" s="640"/>
      <c r="AL12" s="641" t="s">
        <v>121</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5351376</v>
      </c>
      <c r="BH12" s="637"/>
      <c r="BI12" s="637"/>
      <c r="BJ12" s="637"/>
      <c r="BK12" s="637"/>
      <c r="BL12" s="637"/>
      <c r="BM12" s="637"/>
      <c r="BN12" s="638"/>
      <c r="BO12" s="639">
        <v>47.8</v>
      </c>
      <c r="BP12" s="639"/>
      <c r="BQ12" s="639"/>
      <c r="BR12" s="639"/>
      <c r="BS12" s="640" t="s">
        <v>121</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1296393</v>
      </c>
      <c r="CS12" s="637"/>
      <c r="CT12" s="637"/>
      <c r="CU12" s="637"/>
      <c r="CV12" s="637"/>
      <c r="CW12" s="637"/>
      <c r="CX12" s="637"/>
      <c r="CY12" s="638"/>
      <c r="CZ12" s="639">
        <v>3</v>
      </c>
      <c r="DA12" s="639"/>
      <c r="DB12" s="639"/>
      <c r="DC12" s="639"/>
      <c r="DD12" s="645">
        <v>22332</v>
      </c>
      <c r="DE12" s="637"/>
      <c r="DF12" s="637"/>
      <c r="DG12" s="637"/>
      <c r="DH12" s="637"/>
      <c r="DI12" s="637"/>
      <c r="DJ12" s="637"/>
      <c r="DK12" s="637"/>
      <c r="DL12" s="637"/>
      <c r="DM12" s="637"/>
      <c r="DN12" s="637"/>
      <c r="DO12" s="637"/>
      <c r="DP12" s="638"/>
      <c r="DQ12" s="645">
        <v>832055</v>
      </c>
      <c r="DR12" s="637"/>
      <c r="DS12" s="637"/>
      <c r="DT12" s="637"/>
      <c r="DU12" s="637"/>
      <c r="DV12" s="637"/>
      <c r="DW12" s="637"/>
      <c r="DX12" s="637"/>
      <c r="DY12" s="637"/>
      <c r="DZ12" s="637"/>
      <c r="EA12" s="637"/>
      <c r="EB12" s="637"/>
      <c r="EC12" s="646"/>
    </row>
    <row r="13" spans="2:143" ht="11.25" customHeight="1" x14ac:dyDescent="0.25">
      <c r="B13" s="633" t="s">
        <v>241</v>
      </c>
      <c r="C13" s="634"/>
      <c r="D13" s="634"/>
      <c r="E13" s="634"/>
      <c r="F13" s="634"/>
      <c r="G13" s="634"/>
      <c r="H13" s="634"/>
      <c r="I13" s="634"/>
      <c r="J13" s="634"/>
      <c r="K13" s="634"/>
      <c r="L13" s="634"/>
      <c r="M13" s="634"/>
      <c r="N13" s="634"/>
      <c r="O13" s="634"/>
      <c r="P13" s="634"/>
      <c r="Q13" s="635"/>
      <c r="R13" s="636" t="s">
        <v>121</v>
      </c>
      <c r="S13" s="637"/>
      <c r="T13" s="637"/>
      <c r="U13" s="637"/>
      <c r="V13" s="637"/>
      <c r="W13" s="637"/>
      <c r="X13" s="637"/>
      <c r="Y13" s="638"/>
      <c r="Z13" s="639" t="s">
        <v>121</v>
      </c>
      <c r="AA13" s="639"/>
      <c r="AB13" s="639"/>
      <c r="AC13" s="639"/>
      <c r="AD13" s="640" t="s">
        <v>121</v>
      </c>
      <c r="AE13" s="640"/>
      <c r="AF13" s="640"/>
      <c r="AG13" s="640"/>
      <c r="AH13" s="640"/>
      <c r="AI13" s="640"/>
      <c r="AJ13" s="640"/>
      <c r="AK13" s="640"/>
      <c r="AL13" s="641" t="s">
        <v>121</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5346832</v>
      </c>
      <c r="BH13" s="637"/>
      <c r="BI13" s="637"/>
      <c r="BJ13" s="637"/>
      <c r="BK13" s="637"/>
      <c r="BL13" s="637"/>
      <c r="BM13" s="637"/>
      <c r="BN13" s="638"/>
      <c r="BO13" s="639">
        <v>47.7</v>
      </c>
      <c r="BP13" s="639"/>
      <c r="BQ13" s="639"/>
      <c r="BR13" s="639"/>
      <c r="BS13" s="640" t="s">
        <v>121</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4629137</v>
      </c>
      <c r="CS13" s="637"/>
      <c r="CT13" s="637"/>
      <c r="CU13" s="637"/>
      <c r="CV13" s="637"/>
      <c r="CW13" s="637"/>
      <c r="CX13" s="637"/>
      <c r="CY13" s="638"/>
      <c r="CZ13" s="639">
        <v>10.5</v>
      </c>
      <c r="DA13" s="639"/>
      <c r="DB13" s="639"/>
      <c r="DC13" s="639"/>
      <c r="DD13" s="645">
        <v>1623242</v>
      </c>
      <c r="DE13" s="637"/>
      <c r="DF13" s="637"/>
      <c r="DG13" s="637"/>
      <c r="DH13" s="637"/>
      <c r="DI13" s="637"/>
      <c r="DJ13" s="637"/>
      <c r="DK13" s="637"/>
      <c r="DL13" s="637"/>
      <c r="DM13" s="637"/>
      <c r="DN13" s="637"/>
      <c r="DO13" s="637"/>
      <c r="DP13" s="638"/>
      <c r="DQ13" s="645">
        <v>3470130</v>
      </c>
      <c r="DR13" s="637"/>
      <c r="DS13" s="637"/>
      <c r="DT13" s="637"/>
      <c r="DU13" s="637"/>
      <c r="DV13" s="637"/>
      <c r="DW13" s="637"/>
      <c r="DX13" s="637"/>
      <c r="DY13" s="637"/>
      <c r="DZ13" s="637"/>
      <c r="EA13" s="637"/>
      <c r="EB13" s="637"/>
      <c r="EC13" s="646"/>
    </row>
    <row r="14" spans="2:143" ht="11.25" customHeight="1" x14ac:dyDescent="0.25">
      <c r="B14" s="633" t="s">
        <v>244</v>
      </c>
      <c r="C14" s="634"/>
      <c r="D14" s="634"/>
      <c r="E14" s="634"/>
      <c r="F14" s="634"/>
      <c r="G14" s="634"/>
      <c r="H14" s="634"/>
      <c r="I14" s="634"/>
      <c r="J14" s="634"/>
      <c r="K14" s="634"/>
      <c r="L14" s="634"/>
      <c r="M14" s="634"/>
      <c r="N14" s="634"/>
      <c r="O14" s="634"/>
      <c r="P14" s="634"/>
      <c r="Q14" s="635"/>
      <c r="R14" s="636">
        <v>3192</v>
      </c>
      <c r="S14" s="637"/>
      <c r="T14" s="637"/>
      <c r="U14" s="637"/>
      <c r="V14" s="637"/>
      <c r="W14" s="637"/>
      <c r="X14" s="637"/>
      <c r="Y14" s="638"/>
      <c r="Z14" s="639">
        <v>0</v>
      </c>
      <c r="AA14" s="639"/>
      <c r="AB14" s="639"/>
      <c r="AC14" s="639"/>
      <c r="AD14" s="640">
        <v>3192</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321077</v>
      </c>
      <c r="BH14" s="637"/>
      <c r="BI14" s="637"/>
      <c r="BJ14" s="637"/>
      <c r="BK14" s="637"/>
      <c r="BL14" s="637"/>
      <c r="BM14" s="637"/>
      <c r="BN14" s="638"/>
      <c r="BO14" s="639">
        <v>2.9</v>
      </c>
      <c r="BP14" s="639"/>
      <c r="BQ14" s="639"/>
      <c r="BR14" s="639"/>
      <c r="BS14" s="640" t="s">
        <v>121</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1683173</v>
      </c>
      <c r="CS14" s="637"/>
      <c r="CT14" s="637"/>
      <c r="CU14" s="637"/>
      <c r="CV14" s="637"/>
      <c r="CW14" s="637"/>
      <c r="CX14" s="637"/>
      <c r="CY14" s="638"/>
      <c r="CZ14" s="639">
        <v>3.8</v>
      </c>
      <c r="DA14" s="639"/>
      <c r="DB14" s="639"/>
      <c r="DC14" s="639"/>
      <c r="DD14" s="645">
        <v>41694</v>
      </c>
      <c r="DE14" s="637"/>
      <c r="DF14" s="637"/>
      <c r="DG14" s="637"/>
      <c r="DH14" s="637"/>
      <c r="DI14" s="637"/>
      <c r="DJ14" s="637"/>
      <c r="DK14" s="637"/>
      <c r="DL14" s="637"/>
      <c r="DM14" s="637"/>
      <c r="DN14" s="637"/>
      <c r="DO14" s="637"/>
      <c r="DP14" s="638"/>
      <c r="DQ14" s="645">
        <v>1666393</v>
      </c>
      <c r="DR14" s="637"/>
      <c r="DS14" s="637"/>
      <c r="DT14" s="637"/>
      <c r="DU14" s="637"/>
      <c r="DV14" s="637"/>
      <c r="DW14" s="637"/>
      <c r="DX14" s="637"/>
      <c r="DY14" s="637"/>
      <c r="DZ14" s="637"/>
      <c r="EA14" s="637"/>
      <c r="EB14" s="637"/>
      <c r="EC14" s="646"/>
    </row>
    <row r="15" spans="2:143" ht="11.25" customHeight="1" x14ac:dyDescent="0.25">
      <c r="B15" s="633" t="s">
        <v>247</v>
      </c>
      <c r="C15" s="634"/>
      <c r="D15" s="634"/>
      <c r="E15" s="634"/>
      <c r="F15" s="634"/>
      <c r="G15" s="634"/>
      <c r="H15" s="634"/>
      <c r="I15" s="634"/>
      <c r="J15" s="634"/>
      <c r="K15" s="634"/>
      <c r="L15" s="634"/>
      <c r="M15" s="634"/>
      <c r="N15" s="634"/>
      <c r="O15" s="634"/>
      <c r="P15" s="634"/>
      <c r="Q15" s="635"/>
      <c r="R15" s="636" t="s">
        <v>121</v>
      </c>
      <c r="S15" s="637"/>
      <c r="T15" s="637"/>
      <c r="U15" s="637"/>
      <c r="V15" s="637"/>
      <c r="W15" s="637"/>
      <c r="X15" s="637"/>
      <c r="Y15" s="638"/>
      <c r="Z15" s="639" t="s">
        <v>121</v>
      </c>
      <c r="AA15" s="639"/>
      <c r="AB15" s="639"/>
      <c r="AC15" s="639"/>
      <c r="AD15" s="640" t="s">
        <v>121</v>
      </c>
      <c r="AE15" s="640"/>
      <c r="AF15" s="640"/>
      <c r="AG15" s="640"/>
      <c r="AH15" s="640"/>
      <c r="AI15" s="640"/>
      <c r="AJ15" s="640"/>
      <c r="AK15" s="640"/>
      <c r="AL15" s="641" t="s">
        <v>121</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570352</v>
      </c>
      <c r="BH15" s="637"/>
      <c r="BI15" s="637"/>
      <c r="BJ15" s="637"/>
      <c r="BK15" s="637"/>
      <c r="BL15" s="637"/>
      <c r="BM15" s="637"/>
      <c r="BN15" s="638"/>
      <c r="BO15" s="639">
        <v>5.0999999999999996</v>
      </c>
      <c r="BP15" s="639"/>
      <c r="BQ15" s="639"/>
      <c r="BR15" s="639"/>
      <c r="BS15" s="640" t="s">
        <v>121</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4744273</v>
      </c>
      <c r="CS15" s="637"/>
      <c r="CT15" s="637"/>
      <c r="CU15" s="637"/>
      <c r="CV15" s="637"/>
      <c r="CW15" s="637"/>
      <c r="CX15" s="637"/>
      <c r="CY15" s="638"/>
      <c r="CZ15" s="639">
        <v>10.8</v>
      </c>
      <c r="DA15" s="639"/>
      <c r="DB15" s="639"/>
      <c r="DC15" s="639"/>
      <c r="DD15" s="645">
        <v>1345873</v>
      </c>
      <c r="DE15" s="637"/>
      <c r="DF15" s="637"/>
      <c r="DG15" s="637"/>
      <c r="DH15" s="637"/>
      <c r="DI15" s="637"/>
      <c r="DJ15" s="637"/>
      <c r="DK15" s="637"/>
      <c r="DL15" s="637"/>
      <c r="DM15" s="637"/>
      <c r="DN15" s="637"/>
      <c r="DO15" s="637"/>
      <c r="DP15" s="638"/>
      <c r="DQ15" s="645">
        <v>2640431</v>
      </c>
      <c r="DR15" s="637"/>
      <c r="DS15" s="637"/>
      <c r="DT15" s="637"/>
      <c r="DU15" s="637"/>
      <c r="DV15" s="637"/>
      <c r="DW15" s="637"/>
      <c r="DX15" s="637"/>
      <c r="DY15" s="637"/>
      <c r="DZ15" s="637"/>
      <c r="EA15" s="637"/>
      <c r="EB15" s="637"/>
      <c r="EC15" s="646"/>
    </row>
    <row r="16" spans="2:143" ht="11.25" customHeight="1" x14ac:dyDescent="0.25">
      <c r="B16" s="633" t="s">
        <v>250</v>
      </c>
      <c r="C16" s="634"/>
      <c r="D16" s="634"/>
      <c r="E16" s="634"/>
      <c r="F16" s="634"/>
      <c r="G16" s="634"/>
      <c r="H16" s="634"/>
      <c r="I16" s="634"/>
      <c r="J16" s="634"/>
      <c r="K16" s="634"/>
      <c r="L16" s="634"/>
      <c r="M16" s="634"/>
      <c r="N16" s="634"/>
      <c r="O16" s="634"/>
      <c r="P16" s="634"/>
      <c r="Q16" s="635"/>
      <c r="R16" s="636">
        <v>28435</v>
      </c>
      <c r="S16" s="637"/>
      <c r="T16" s="637"/>
      <c r="U16" s="637"/>
      <c r="V16" s="637"/>
      <c r="W16" s="637"/>
      <c r="X16" s="637"/>
      <c r="Y16" s="638"/>
      <c r="Z16" s="639">
        <v>0.1</v>
      </c>
      <c r="AA16" s="639"/>
      <c r="AB16" s="639"/>
      <c r="AC16" s="639"/>
      <c r="AD16" s="640">
        <v>28435</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121</v>
      </c>
      <c r="BH16" s="637"/>
      <c r="BI16" s="637"/>
      <c r="BJ16" s="637"/>
      <c r="BK16" s="637"/>
      <c r="BL16" s="637"/>
      <c r="BM16" s="637"/>
      <c r="BN16" s="638"/>
      <c r="BO16" s="639" t="s">
        <v>121</v>
      </c>
      <c r="BP16" s="639"/>
      <c r="BQ16" s="639"/>
      <c r="BR16" s="639"/>
      <c r="BS16" s="640" t="s">
        <v>121</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145729</v>
      </c>
      <c r="CS16" s="637"/>
      <c r="CT16" s="637"/>
      <c r="CU16" s="637"/>
      <c r="CV16" s="637"/>
      <c r="CW16" s="637"/>
      <c r="CX16" s="637"/>
      <c r="CY16" s="638"/>
      <c r="CZ16" s="639">
        <v>0.3</v>
      </c>
      <c r="DA16" s="639"/>
      <c r="DB16" s="639"/>
      <c r="DC16" s="639"/>
      <c r="DD16" s="645" t="s">
        <v>121</v>
      </c>
      <c r="DE16" s="637"/>
      <c r="DF16" s="637"/>
      <c r="DG16" s="637"/>
      <c r="DH16" s="637"/>
      <c r="DI16" s="637"/>
      <c r="DJ16" s="637"/>
      <c r="DK16" s="637"/>
      <c r="DL16" s="637"/>
      <c r="DM16" s="637"/>
      <c r="DN16" s="637"/>
      <c r="DO16" s="637"/>
      <c r="DP16" s="638"/>
      <c r="DQ16" s="645">
        <v>128210</v>
      </c>
      <c r="DR16" s="637"/>
      <c r="DS16" s="637"/>
      <c r="DT16" s="637"/>
      <c r="DU16" s="637"/>
      <c r="DV16" s="637"/>
      <c r="DW16" s="637"/>
      <c r="DX16" s="637"/>
      <c r="DY16" s="637"/>
      <c r="DZ16" s="637"/>
      <c r="EA16" s="637"/>
      <c r="EB16" s="637"/>
      <c r="EC16" s="646"/>
    </row>
    <row r="17" spans="2:133" ht="11.25" customHeight="1" x14ac:dyDescent="0.25">
      <c r="B17" s="633" t="s">
        <v>253</v>
      </c>
      <c r="C17" s="634"/>
      <c r="D17" s="634"/>
      <c r="E17" s="634"/>
      <c r="F17" s="634"/>
      <c r="G17" s="634"/>
      <c r="H17" s="634"/>
      <c r="I17" s="634"/>
      <c r="J17" s="634"/>
      <c r="K17" s="634"/>
      <c r="L17" s="634"/>
      <c r="M17" s="634"/>
      <c r="N17" s="634"/>
      <c r="O17" s="634"/>
      <c r="P17" s="634"/>
      <c r="Q17" s="635"/>
      <c r="R17" s="636">
        <v>214317</v>
      </c>
      <c r="S17" s="637"/>
      <c r="T17" s="637"/>
      <c r="U17" s="637"/>
      <c r="V17" s="637"/>
      <c r="W17" s="637"/>
      <c r="X17" s="637"/>
      <c r="Y17" s="638"/>
      <c r="Z17" s="639">
        <v>0.5</v>
      </c>
      <c r="AA17" s="639"/>
      <c r="AB17" s="639"/>
      <c r="AC17" s="639"/>
      <c r="AD17" s="640">
        <v>214317</v>
      </c>
      <c r="AE17" s="640"/>
      <c r="AF17" s="640"/>
      <c r="AG17" s="640"/>
      <c r="AH17" s="640"/>
      <c r="AI17" s="640"/>
      <c r="AJ17" s="640"/>
      <c r="AK17" s="640"/>
      <c r="AL17" s="641">
        <v>1</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121</v>
      </c>
      <c r="BH17" s="637"/>
      <c r="BI17" s="637"/>
      <c r="BJ17" s="637"/>
      <c r="BK17" s="637"/>
      <c r="BL17" s="637"/>
      <c r="BM17" s="637"/>
      <c r="BN17" s="638"/>
      <c r="BO17" s="639" t="s">
        <v>121</v>
      </c>
      <c r="BP17" s="639"/>
      <c r="BQ17" s="639"/>
      <c r="BR17" s="639"/>
      <c r="BS17" s="640" t="s">
        <v>121</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4485065</v>
      </c>
      <c r="CS17" s="637"/>
      <c r="CT17" s="637"/>
      <c r="CU17" s="637"/>
      <c r="CV17" s="637"/>
      <c r="CW17" s="637"/>
      <c r="CX17" s="637"/>
      <c r="CY17" s="638"/>
      <c r="CZ17" s="639">
        <v>10.199999999999999</v>
      </c>
      <c r="DA17" s="639"/>
      <c r="DB17" s="639"/>
      <c r="DC17" s="639"/>
      <c r="DD17" s="645" t="s">
        <v>121</v>
      </c>
      <c r="DE17" s="637"/>
      <c r="DF17" s="637"/>
      <c r="DG17" s="637"/>
      <c r="DH17" s="637"/>
      <c r="DI17" s="637"/>
      <c r="DJ17" s="637"/>
      <c r="DK17" s="637"/>
      <c r="DL17" s="637"/>
      <c r="DM17" s="637"/>
      <c r="DN17" s="637"/>
      <c r="DO17" s="637"/>
      <c r="DP17" s="638"/>
      <c r="DQ17" s="645">
        <v>4428623</v>
      </c>
      <c r="DR17" s="637"/>
      <c r="DS17" s="637"/>
      <c r="DT17" s="637"/>
      <c r="DU17" s="637"/>
      <c r="DV17" s="637"/>
      <c r="DW17" s="637"/>
      <c r="DX17" s="637"/>
      <c r="DY17" s="637"/>
      <c r="DZ17" s="637"/>
      <c r="EA17" s="637"/>
      <c r="EB17" s="637"/>
      <c r="EC17" s="646"/>
    </row>
    <row r="18" spans="2:133" ht="11.25" customHeight="1" x14ac:dyDescent="0.25">
      <c r="B18" s="633" t="s">
        <v>256</v>
      </c>
      <c r="C18" s="634"/>
      <c r="D18" s="634"/>
      <c r="E18" s="634"/>
      <c r="F18" s="634"/>
      <c r="G18" s="634"/>
      <c r="H18" s="634"/>
      <c r="I18" s="634"/>
      <c r="J18" s="634"/>
      <c r="K18" s="634"/>
      <c r="L18" s="634"/>
      <c r="M18" s="634"/>
      <c r="N18" s="634"/>
      <c r="O18" s="634"/>
      <c r="P18" s="634"/>
      <c r="Q18" s="635"/>
      <c r="R18" s="636">
        <v>120740</v>
      </c>
      <c r="S18" s="637"/>
      <c r="T18" s="637"/>
      <c r="U18" s="637"/>
      <c r="V18" s="637"/>
      <c r="W18" s="637"/>
      <c r="X18" s="637"/>
      <c r="Y18" s="638"/>
      <c r="Z18" s="639">
        <v>0.3</v>
      </c>
      <c r="AA18" s="639"/>
      <c r="AB18" s="639"/>
      <c r="AC18" s="639"/>
      <c r="AD18" s="640">
        <v>120740</v>
      </c>
      <c r="AE18" s="640"/>
      <c r="AF18" s="640"/>
      <c r="AG18" s="640"/>
      <c r="AH18" s="640"/>
      <c r="AI18" s="640"/>
      <c r="AJ18" s="640"/>
      <c r="AK18" s="640"/>
      <c r="AL18" s="641">
        <v>0.6</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121</v>
      </c>
      <c r="BH18" s="637"/>
      <c r="BI18" s="637"/>
      <c r="BJ18" s="637"/>
      <c r="BK18" s="637"/>
      <c r="BL18" s="637"/>
      <c r="BM18" s="637"/>
      <c r="BN18" s="638"/>
      <c r="BO18" s="639" t="s">
        <v>121</v>
      </c>
      <c r="BP18" s="639"/>
      <c r="BQ18" s="639"/>
      <c r="BR18" s="639"/>
      <c r="BS18" s="640" t="s">
        <v>121</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121</v>
      </c>
      <c r="CS18" s="637"/>
      <c r="CT18" s="637"/>
      <c r="CU18" s="637"/>
      <c r="CV18" s="637"/>
      <c r="CW18" s="637"/>
      <c r="CX18" s="637"/>
      <c r="CY18" s="638"/>
      <c r="CZ18" s="639" t="s">
        <v>121</v>
      </c>
      <c r="DA18" s="639"/>
      <c r="DB18" s="639"/>
      <c r="DC18" s="639"/>
      <c r="DD18" s="645" t="s">
        <v>121</v>
      </c>
      <c r="DE18" s="637"/>
      <c r="DF18" s="637"/>
      <c r="DG18" s="637"/>
      <c r="DH18" s="637"/>
      <c r="DI18" s="637"/>
      <c r="DJ18" s="637"/>
      <c r="DK18" s="637"/>
      <c r="DL18" s="637"/>
      <c r="DM18" s="637"/>
      <c r="DN18" s="637"/>
      <c r="DO18" s="637"/>
      <c r="DP18" s="638"/>
      <c r="DQ18" s="645" t="s">
        <v>121</v>
      </c>
      <c r="DR18" s="637"/>
      <c r="DS18" s="637"/>
      <c r="DT18" s="637"/>
      <c r="DU18" s="637"/>
      <c r="DV18" s="637"/>
      <c r="DW18" s="637"/>
      <c r="DX18" s="637"/>
      <c r="DY18" s="637"/>
      <c r="DZ18" s="637"/>
      <c r="EA18" s="637"/>
      <c r="EB18" s="637"/>
      <c r="EC18" s="646"/>
    </row>
    <row r="19" spans="2:133" ht="11.25" customHeight="1" x14ac:dyDescent="0.25">
      <c r="B19" s="633" t="s">
        <v>259</v>
      </c>
      <c r="C19" s="634"/>
      <c r="D19" s="634"/>
      <c r="E19" s="634"/>
      <c r="F19" s="634"/>
      <c r="G19" s="634"/>
      <c r="H19" s="634"/>
      <c r="I19" s="634"/>
      <c r="J19" s="634"/>
      <c r="K19" s="634"/>
      <c r="L19" s="634"/>
      <c r="M19" s="634"/>
      <c r="N19" s="634"/>
      <c r="O19" s="634"/>
      <c r="P19" s="634"/>
      <c r="Q19" s="635"/>
      <c r="R19" s="636">
        <v>93140</v>
      </c>
      <c r="S19" s="637"/>
      <c r="T19" s="637"/>
      <c r="U19" s="637"/>
      <c r="V19" s="637"/>
      <c r="W19" s="637"/>
      <c r="X19" s="637"/>
      <c r="Y19" s="638"/>
      <c r="Z19" s="639">
        <v>0.2</v>
      </c>
      <c r="AA19" s="639"/>
      <c r="AB19" s="639"/>
      <c r="AC19" s="639"/>
      <c r="AD19" s="640">
        <v>93140</v>
      </c>
      <c r="AE19" s="640"/>
      <c r="AF19" s="640"/>
      <c r="AG19" s="640"/>
      <c r="AH19" s="640"/>
      <c r="AI19" s="640"/>
      <c r="AJ19" s="640"/>
      <c r="AK19" s="640"/>
      <c r="AL19" s="641">
        <v>0.4</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t="s">
        <v>121</v>
      </c>
      <c r="BH19" s="637"/>
      <c r="BI19" s="637"/>
      <c r="BJ19" s="637"/>
      <c r="BK19" s="637"/>
      <c r="BL19" s="637"/>
      <c r="BM19" s="637"/>
      <c r="BN19" s="638"/>
      <c r="BO19" s="639" t="s">
        <v>121</v>
      </c>
      <c r="BP19" s="639"/>
      <c r="BQ19" s="639"/>
      <c r="BR19" s="639"/>
      <c r="BS19" s="640" t="s">
        <v>121</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121</v>
      </c>
      <c r="CS19" s="637"/>
      <c r="CT19" s="637"/>
      <c r="CU19" s="637"/>
      <c r="CV19" s="637"/>
      <c r="CW19" s="637"/>
      <c r="CX19" s="637"/>
      <c r="CY19" s="638"/>
      <c r="CZ19" s="639" t="s">
        <v>121</v>
      </c>
      <c r="DA19" s="639"/>
      <c r="DB19" s="639"/>
      <c r="DC19" s="639"/>
      <c r="DD19" s="645" t="s">
        <v>121</v>
      </c>
      <c r="DE19" s="637"/>
      <c r="DF19" s="637"/>
      <c r="DG19" s="637"/>
      <c r="DH19" s="637"/>
      <c r="DI19" s="637"/>
      <c r="DJ19" s="637"/>
      <c r="DK19" s="637"/>
      <c r="DL19" s="637"/>
      <c r="DM19" s="637"/>
      <c r="DN19" s="637"/>
      <c r="DO19" s="637"/>
      <c r="DP19" s="638"/>
      <c r="DQ19" s="645" t="s">
        <v>121</v>
      </c>
      <c r="DR19" s="637"/>
      <c r="DS19" s="637"/>
      <c r="DT19" s="637"/>
      <c r="DU19" s="637"/>
      <c r="DV19" s="637"/>
      <c r="DW19" s="637"/>
      <c r="DX19" s="637"/>
      <c r="DY19" s="637"/>
      <c r="DZ19" s="637"/>
      <c r="EA19" s="637"/>
      <c r="EB19" s="637"/>
      <c r="EC19" s="646"/>
    </row>
    <row r="20" spans="2:133" ht="11.25" customHeight="1" x14ac:dyDescent="0.25">
      <c r="B20" s="649" t="s">
        <v>262</v>
      </c>
      <c r="C20" s="650"/>
      <c r="D20" s="650"/>
      <c r="E20" s="650"/>
      <c r="F20" s="650"/>
      <c r="G20" s="650"/>
      <c r="H20" s="650"/>
      <c r="I20" s="650"/>
      <c r="J20" s="650"/>
      <c r="K20" s="650"/>
      <c r="L20" s="650"/>
      <c r="M20" s="650"/>
      <c r="N20" s="650"/>
      <c r="O20" s="650"/>
      <c r="P20" s="650"/>
      <c r="Q20" s="651"/>
      <c r="R20" s="636">
        <v>27600</v>
      </c>
      <c r="S20" s="637"/>
      <c r="T20" s="637"/>
      <c r="U20" s="637"/>
      <c r="V20" s="637"/>
      <c r="W20" s="637"/>
      <c r="X20" s="637"/>
      <c r="Y20" s="638"/>
      <c r="Z20" s="639">
        <v>0.1</v>
      </c>
      <c r="AA20" s="639"/>
      <c r="AB20" s="639"/>
      <c r="AC20" s="639"/>
      <c r="AD20" s="640">
        <v>27600</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t="s">
        <v>121</v>
      </c>
      <c r="BH20" s="637"/>
      <c r="BI20" s="637"/>
      <c r="BJ20" s="637"/>
      <c r="BK20" s="637"/>
      <c r="BL20" s="637"/>
      <c r="BM20" s="637"/>
      <c r="BN20" s="638"/>
      <c r="BO20" s="639" t="s">
        <v>121</v>
      </c>
      <c r="BP20" s="639"/>
      <c r="BQ20" s="639"/>
      <c r="BR20" s="639"/>
      <c r="BS20" s="640" t="s">
        <v>121</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43912143</v>
      </c>
      <c r="CS20" s="637"/>
      <c r="CT20" s="637"/>
      <c r="CU20" s="637"/>
      <c r="CV20" s="637"/>
      <c r="CW20" s="637"/>
      <c r="CX20" s="637"/>
      <c r="CY20" s="638"/>
      <c r="CZ20" s="639">
        <v>100</v>
      </c>
      <c r="DA20" s="639"/>
      <c r="DB20" s="639"/>
      <c r="DC20" s="639"/>
      <c r="DD20" s="645">
        <v>4016590</v>
      </c>
      <c r="DE20" s="637"/>
      <c r="DF20" s="637"/>
      <c r="DG20" s="637"/>
      <c r="DH20" s="637"/>
      <c r="DI20" s="637"/>
      <c r="DJ20" s="637"/>
      <c r="DK20" s="637"/>
      <c r="DL20" s="637"/>
      <c r="DM20" s="637"/>
      <c r="DN20" s="637"/>
      <c r="DO20" s="637"/>
      <c r="DP20" s="638"/>
      <c r="DQ20" s="645">
        <v>31388616</v>
      </c>
      <c r="DR20" s="637"/>
      <c r="DS20" s="637"/>
      <c r="DT20" s="637"/>
      <c r="DU20" s="637"/>
      <c r="DV20" s="637"/>
      <c r="DW20" s="637"/>
      <c r="DX20" s="637"/>
      <c r="DY20" s="637"/>
      <c r="DZ20" s="637"/>
      <c r="EA20" s="637"/>
      <c r="EB20" s="637"/>
      <c r="EC20" s="646"/>
    </row>
    <row r="21" spans="2:133" ht="11.25" customHeight="1" x14ac:dyDescent="0.25">
      <c r="B21" s="633" t="s">
        <v>265</v>
      </c>
      <c r="C21" s="634"/>
      <c r="D21" s="634"/>
      <c r="E21" s="634"/>
      <c r="F21" s="634"/>
      <c r="G21" s="634"/>
      <c r="H21" s="634"/>
      <c r="I21" s="634"/>
      <c r="J21" s="634"/>
      <c r="K21" s="634"/>
      <c r="L21" s="634"/>
      <c r="M21" s="634"/>
      <c r="N21" s="634"/>
      <c r="O21" s="634"/>
      <c r="P21" s="634"/>
      <c r="Q21" s="635"/>
      <c r="R21" s="636">
        <v>8550964</v>
      </c>
      <c r="S21" s="637"/>
      <c r="T21" s="637"/>
      <c r="U21" s="637"/>
      <c r="V21" s="637"/>
      <c r="W21" s="637"/>
      <c r="X21" s="637"/>
      <c r="Y21" s="638"/>
      <c r="Z21" s="639">
        <v>18.3</v>
      </c>
      <c r="AA21" s="639"/>
      <c r="AB21" s="639"/>
      <c r="AC21" s="639"/>
      <c r="AD21" s="640">
        <v>7203610</v>
      </c>
      <c r="AE21" s="640"/>
      <c r="AF21" s="640"/>
      <c r="AG21" s="640"/>
      <c r="AH21" s="640"/>
      <c r="AI21" s="640"/>
      <c r="AJ21" s="640"/>
      <c r="AK21" s="640"/>
      <c r="AL21" s="641">
        <v>33.700000000000003</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t="s">
        <v>121</v>
      </c>
      <c r="BH21" s="637"/>
      <c r="BI21" s="637"/>
      <c r="BJ21" s="637"/>
      <c r="BK21" s="637"/>
      <c r="BL21" s="637"/>
      <c r="BM21" s="637"/>
      <c r="BN21" s="638"/>
      <c r="BO21" s="639" t="s">
        <v>121</v>
      </c>
      <c r="BP21" s="639"/>
      <c r="BQ21" s="639"/>
      <c r="BR21" s="639"/>
      <c r="BS21" s="640" t="s">
        <v>121</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5">
      <c r="B22" s="633" t="s">
        <v>267</v>
      </c>
      <c r="C22" s="634"/>
      <c r="D22" s="634"/>
      <c r="E22" s="634"/>
      <c r="F22" s="634"/>
      <c r="G22" s="634"/>
      <c r="H22" s="634"/>
      <c r="I22" s="634"/>
      <c r="J22" s="634"/>
      <c r="K22" s="634"/>
      <c r="L22" s="634"/>
      <c r="M22" s="634"/>
      <c r="N22" s="634"/>
      <c r="O22" s="634"/>
      <c r="P22" s="634"/>
      <c r="Q22" s="635"/>
      <c r="R22" s="636">
        <v>7203610</v>
      </c>
      <c r="S22" s="637"/>
      <c r="T22" s="637"/>
      <c r="U22" s="637"/>
      <c r="V22" s="637"/>
      <c r="W22" s="637"/>
      <c r="X22" s="637"/>
      <c r="Y22" s="638"/>
      <c r="Z22" s="639">
        <v>15.4</v>
      </c>
      <c r="AA22" s="639"/>
      <c r="AB22" s="639"/>
      <c r="AC22" s="639"/>
      <c r="AD22" s="640">
        <v>7203610</v>
      </c>
      <c r="AE22" s="640"/>
      <c r="AF22" s="640"/>
      <c r="AG22" s="640"/>
      <c r="AH22" s="640"/>
      <c r="AI22" s="640"/>
      <c r="AJ22" s="640"/>
      <c r="AK22" s="640"/>
      <c r="AL22" s="641">
        <v>33.700000000000003</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121</v>
      </c>
      <c r="BH22" s="637"/>
      <c r="BI22" s="637"/>
      <c r="BJ22" s="637"/>
      <c r="BK22" s="637"/>
      <c r="BL22" s="637"/>
      <c r="BM22" s="637"/>
      <c r="BN22" s="638"/>
      <c r="BO22" s="639" t="s">
        <v>121</v>
      </c>
      <c r="BP22" s="639"/>
      <c r="BQ22" s="639"/>
      <c r="BR22" s="639"/>
      <c r="BS22" s="640" t="s">
        <v>121</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5">
      <c r="B23" s="633" t="s">
        <v>270</v>
      </c>
      <c r="C23" s="634"/>
      <c r="D23" s="634"/>
      <c r="E23" s="634"/>
      <c r="F23" s="634"/>
      <c r="G23" s="634"/>
      <c r="H23" s="634"/>
      <c r="I23" s="634"/>
      <c r="J23" s="634"/>
      <c r="K23" s="634"/>
      <c r="L23" s="634"/>
      <c r="M23" s="634"/>
      <c r="N23" s="634"/>
      <c r="O23" s="634"/>
      <c r="P23" s="634"/>
      <c r="Q23" s="635"/>
      <c r="R23" s="636">
        <v>1347294</v>
      </c>
      <c r="S23" s="637"/>
      <c r="T23" s="637"/>
      <c r="U23" s="637"/>
      <c r="V23" s="637"/>
      <c r="W23" s="637"/>
      <c r="X23" s="637"/>
      <c r="Y23" s="638"/>
      <c r="Z23" s="639">
        <v>2.9</v>
      </c>
      <c r="AA23" s="639"/>
      <c r="AB23" s="639"/>
      <c r="AC23" s="639"/>
      <c r="AD23" s="640" t="s">
        <v>121</v>
      </c>
      <c r="AE23" s="640"/>
      <c r="AF23" s="640"/>
      <c r="AG23" s="640"/>
      <c r="AH23" s="640"/>
      <c r="AI23" s="640"/>
      <c r="AJ23" s="640"/>
      <c r="AK23" s="640"/>
      <c r="AL23" s="641" t="s">
        <v>121</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121</v>
      </c>
      <c r="BH23" s="637"/>
      <c r="BI23" s="637"/>
      <c r="BJ23" s="637"/>
      <c r="BK23" s="637"/>
      <c r="BL23" s="637"/>
      <c r="BM23" s="637"/>
      <c r="BN23" s="638"/>
      <c r="BO23" s="639" t="s">
        <v>121</v>
      </c>
      <c r="BP23" s="639"/>
      <c r="BQ23" s="639"/>
      <c r="BR23" s="639"/>
      <c r="BS23" s="640" t="s">
        <v>121</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5">
      <c r="B24" s="633" t="s">
        <v>277</v>
      </c>
      <c r="C24" s="634"/>
      <c r="D24" s="634"/>
      <c r="E24" s="634"/>
      <c r="F24" s="634"/>
      <c r="G24" s="634"/>
      <c r="H24" s="634"/>
      <c r="I24" s="634"/>
      <c r="J24" s="634"/>
      <c r="K24" s="634"/>
      <c r="L24" s="634"/>
      <c r="M24" s="634"/>
      <c r="N24" s="634"/>
      <c r="O24" s="634"/>
      <c r="P24" s="634"/>
      <c r="Q24" s="635"/>
      <c r="R24" s="636">
        <v>60</v>
      </c>
      <c r="S24" s="637"/>
      <c r="T24" s="637"/>
      <c r="U24" s="637"/>
      <c r="V24" s="637"/>
      <c r="W24" s="637"/>
      <c r="X24" s="637"/>
      <c r="Y24" s="638"/>
      <c r="Z24" s="639">
        <v>0</v>
      </c>
      <c r="AA24" s="639"/>
      <c r="AB24" s="639"/>
      <c r="AC24" s="639"/>
      <c r="AD24" s="640" t="s">
        <v>121</v>
      </c>
      <c r="AE24" s="640"/>
      <c r="AF24" s="640"/>
      <c r="AG24" s="640"/>
      <c r="AH24" s="640"/>
      <c r="AI24" s="640"/>
      <c r="AJ24" s="640"/>
      <c r="AK24" s="640"/>
      <c r="AL24" s="641" t="s">
        <v>121</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121</v>
      </c>
      <c r="BH24" s="637"/>
      <c r="BI24" s="637"/>
      <c r="BJ24" s="637"/>
      <c r="BK24" s="637"/>
      <c r="BL24" s="637"/>
      <c r="BM24" s="637"/>
      <c r="BN24" s="638"/>
      <c r="BO24" s="639" t="s">
        <v>121</v>
      </c>
      <c r="BP24" s="639"/>
      <c r="BQ24" s="639"/>
      <c r="BR24" s="639"/>
      <c r="BS24" s="640" t="s">
        <v>121</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16503673</v>
      </c>
      <c r="CS24" s="626"/>
      <c r="CT24" s="626"/>
      <c r="CU24" s="626"/>
      <c r="CV24" s="626"/>
      <c r="CW24" s="626"/>
      <c r="CX24" s="626"/>
      <c r="CY24" s="627"/>
      <c r="CZ24" s="630">
        <v>37.6</v>
      </c>
      <c r="DA24" s="631"/>
      <c r="DB24" s="631"/>
      <c r="DC24" s="647"/>
      <c r="DD24" s="666">
        <v>11752433</v>
      </c>
      <c r="DE24" s="626"/>
      <c r="DF24" s="626"/>
      <c r="DG24" s="626"/>
      <c r="DH24" s="626"/>
      <c r="DI24" s="626"/>
      <c r="DJ24" s="626"/>
      <c r="DK24" s="627"/>
      <c r="DL24" s="666">
        <v>10820301</v>
      </c>
      <c r="DM24" s="626"/>
      <c r="DN24" s="626"/>
      <c r="DO24" s="626"/>
      <c r="DP24" s="626"/>
      <c r="DQ24" s="626"/>
      <c r="DR24" s="626"/>
      <c r="DS24" s="626"/>
      <c r="DT24" s="626"/>
      <c r="DU24" s="626"/>
      <c r="DV24" s="627"/>
      <c r="DW24" s="630">
        <v>50.2</v>
      </c>
      <c r="DX24" s="631"/>
      <c r="DY24" s="631"/>
      <c r="DZ24" s="631"/>
      <c r="EA24" s="631"/>
      <c r="EB24" s="631"/>
      <c r="EC24" s="632"/>
    </row>
    <row r="25" spans="2:133" ht="11.25" customHeight="1" x14ac:dyDescent="0.25">
      <c r="B25" s="633" t="s">
        <v>280</v>
      </c>
      <c r="C25" s="634"/>
      <c r="D25" s="634"/>
      <c r="E25" s="634"/>
      <c r="F25" s="634"/>
      <c r="G25" s="634"/>
      <c r="H25" s="634"/>
      <c r="I25" s="634"/>
      <c r="J25" s="634"/>
      <c r="K25" s="634"/>
      <c r="L25" s="634"/>
      <c r="M25" s="634"/>
      <c r="N25" s="634"/>
      <c r="O25" s="634"/>
      <c r="P25" s="634"/>
      <c r="Q25" s="635"/>
      <c r="R25" s="636">
        <v>22641704</v>
      </c>
      <c r="S25" s="637"/>
      <c r="T25" s="637"/>
      <c r="U25" s="637"/>
      <c r="V25" s="637"/>
      <c r="W25" s="637"/>
      <c r="X25" s="637"/>
      <c r="Y25" s="638"/>
      <c r="Z25" s="639">
        <v>48.4</v>
      </c>
      <c r="AA25" s="639"/>
      <c r="AB25" s="639"/>
      <c r="AC25" s="639"/>
      <c r="AD25" s="640">
        <v>21294350</v>
      </c>
      <c r="AE25" s="640"/>
      <c r="AF25" s="640"/>
      <c r="AG25" s="640"/>
      <c r="AH25" s="640"/>
      <c r="AI25" s="640"/>
      <c r="AJ25" s="640"/>
      <c r="AK25" s="640"/>
      <c r="AL25" s="641">
        <v>99.6</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121</v>
      </c>
      <c r="BH25" s="637"/>
      <c r="BI25" s="637"/>
      <c r="BJ25" s="637"/>
      <c r="BK25" s="637"/>
      <c r="BL25" s="637"/>
      <c r="BM25" s="637"/>
      <c r="BN25" s="638"/>
      <c r="BO25" s="639" t="s">
        <v>121</v>
      </c>
      <c r="BP25" s="639"/>
      <c r="BQ25" s="639"/>
      <c r="BR25" s="639"/>
      <c r="BS25" s="640" t="s">
        <v>121</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5622450</v>
      </c>
      <c r="CS25" s="669"/>
      <c r="CT25" s="669"/>
      <c r="CU25" s="669"/>
      <c r="CV25" s="669"/>
      <c r="CW25" s="669"/>
      <c r="CX25" s="669"/>
      <c r="CY25" s="670"/>
      <c r="CZ25" s="641">
        <v>12.8</v>
      </c>
      <c r="DA25" s="667"/>
      <c r="DB25" s="667"/>
      <c r="DC25" s="671"/>
      <c r="DD25" s="645">
        <v>5016145</v>
      </c>
      <c r="DE25" s="669"/>
      <c r="DF25" s="669"/>
      <c r="DG25" s="669"/>
      <c r="DH25" s="669"/>
      <c r="DI25" s="669"/>
      <c r="DJ25" s="669"/>
      <c r="DK25" s="670"/>
      <c r="DL25" s="645">
        <v>4534649</v>
      </c>
      <c r="DM25" s="669"/>
      <c r="DN25" s="669"/>
      <c r="DO25" s="669"/>
      <c r="DP25" s="669"/>
      <c r="DQ25" s="669"/>
      <c r="DR25" s="669"/>
      <c r="DS25" s="669"/>
      <c r="DT25" s="669"/>
      <c r="DU25" s="669"/>
      <c r="DV25" s="670"/>
      <c r="DW25" s="641">
        <v>21</v>
      </c>
      <c r="DX25" s="667"/>
      <c r="DY25" s="667"/>
      <c r="DZ25" s="667"/>
      <c r="EA25" s="667"/>
      <c r="EB25" s="667"/>
      <c r="EC25" s="668"/>
    </row>
    <row r="26" spans="2:133" ht="11.25" customHeight="1" x14ac:dyDescent="0.25">
      <c r="B26" s="633" t="s">
        <v>283</v>
      </c>
      <c r="C26" s="634"/>
      <c r="D26" s="634"/>
      <c r="E26" s="634"/>
      <c r="F26" s="634"/>
      <c r="G26" s="634"/>
      <c r="H26" s="634"/>
      <c r="I26" s="634"/>
      <c r="J26" s="634"/>
      <c r="K26" s="634"/>
      <c r="L26" s="634"/>
      <c r="M26" s="634"/>
      <c r="N26" s="634"/>
      <c r="O26" s="634"/>
      <c r="P26" s="634"/>
      <c r="Q26" s="635"/>
      <c r="R26" s="636">
        <v>8395</v>
      </c>
      <c r="S26" s="637"/>
      <c r="T26" s="637"/>
      <c r="U26" s="637"/>
      <c r="V26" s="637"/>
      <c r="W26" s="637"/>
      <c r="X26" s="637"/>
      <c r="Y26" s="638"/>
      <c r="Z26" s="639">
        <v>0</v>
      </c>
      <c r="AA26" s="639"/>
      <c r="AB26" s="639"/>
      <c r="AC26" s="639"/>
      <c r="AD26" s="640">
        <v>8395</v>
      </c>
      <c r="AE26" s="640"/>
      <c r="AF26" s="640"/>
      <c r="AG26" s="640"/>
      <c r="AH26" s="640"/>
      <c r="AI26" s="640"/>
      <c r="AJ26" s="640"/>
      <c r="AK26" s="640"/>
      <c r="AL26" s="641">
        <v>0</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121</v>
      </c>
      <c r="BH26" s="637"/>
      <c r="BI26" s="637"/>
      <c r="BJ26" s="637"/>
      <c r="BK26" s="637"/>
      <c r="BL26" s="637"/>
      <c r="BM26" s="637"/>
      <c r="BN26" s="638"/>
      <c r="BO26" s="639" t="s">
        <v>121</v>
      </c>
      <c r="BP26" s="639"/>
      <c r="BQ26" s="639"/>
      <c r="BR26" s="639"/>
      <c r="BS26" s="640" t="s">
        <v>121</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2942484</v>
      </c>
      <c r="CS26" s="637"/>
      <c r="CT26" s="637"/>
      <c r="CU26" s="637"/>
      <c r="CV26" s="637"/>
      <c r="CW26" s="637"/>
      <c r="CX26" s="637"/>
      <c r="CY26" s="638"/>
      <c r="CZ26" s="641">
        <v>6.7</v>
      </c>
      <c r="DA26" s="667"/>
      <c r="DB26" s="667"/>
      <c r="DC26" s="671"/>
      <c r="DD26" s="645">
        <v>2680718</v>
      </c>
      <c r="DE26" s="637"/>
      <c r="DF26" s="637"/>
      <c r="DG26" s="637"/>
      <c r="DH26" s="637"/>
      <c r="DI26" s="637"/>
      <c r="DJ26" s="637"/>
      <c r="DK26" s="638"/>
      <c r="DL26" s="645" t="s">
        <v>121</v>
      </c>
      <c r="DM26" s="637"/>
      <c r="DN26" s="637"/>
      <c r="DO26" s="637"/>
      <c r="DP26" s="637"/>
      <c r="DQ26" s="637"/>
      <c r="DR26" s="637"/>
      <c r="DS26" s="637"/>
      <c r="DT26" s="637"/>
      <c r="DU26" s="637"/>
      <c r="DV26" s="638"/>
      <c r="DW26" s="641" t="s">
        <v>121</v>
      </c>
      <c r="DX26" s="667"/>
      <c r="DY26" s="667"/>
      <c r="DZ26" s="667"/>
      <c r="EA26" s="667"/>
      <c r="EB26" s="667"/>
      <c r="EC26" s="668"/>
    </row>
    <row r="27" spans="2:133" ht="11.25" customHeight="1" x14ac:dyDescent="0.25">
      <c r="B27" s="633" t="s">
        <v>286</v>
      </c>
      <c r="C27" s="634"/>
      <c r="D27" s="634"/>
      <c r="E27" s="634"/>
      <c r="F27" s="634"/>
      <c r="G27" s="634"/>
      <c r="H27" s="634"/>
      <c r="I27" s="634"/>
      <c r="J27" s="634"/>
      <c r="K27" s="634"/>
      <c r="L27" s="634"/>
      <c r="M27" s="634"/>
      <c r="N27" s="634"/>
      <c r="O27" s="634"/>
      <c r="P27" s="634"/>
      <c r="Q27" s="635"/>
      <c r="R27" s="636">
        <v>120129</v>
      </c>
      <c r="S27" s="637"/>
      <c r="T27" s="637"/>
      <c r="U27" s="637"/>
      <c r="V27" s="637"/>
      <c r="W27" s="637"/>
      <c r="X27" s="637"/>
      <c r="Y27" s="638"/>
      <c r="Z27" s="639">
        <v>0.3</v>
      </c>
      <c r="AA27" s="639"/>
      <c r="AB27" s="639"/>
      <c r="AC27" s="639"/>
      <c r="AD27" s="640" t="s">
        <v>121</v>
      </c>
      <c r="AE27" s="640"/>
      <c r="AF27" s="640"/>
      <c r="AG27" s="640"/>
      <c r="AH27" s="640"/>
      <c r="AI27" s="640"/>
      <c r="AJ27" s="640"/>
      <c r="AK27" s="640"/>
      <c r="AL27" s="641" t="s">
        <v>121</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11203101</v>
      </c>
      <c r="BH27" s="637"/>
      <c r="BI27" s="637"/>
      <c r="BJ27" s="637"/>
      <c r="BK27" s="637"/>
      <c r="BL27" s="637"/>
      <c r="BM27" s="637"/>
      <c r="BN27" s="638"/>
      <c r="BO27" s="639">
        <v>100</v>
      </c>
      <c r="BP27" s="639"/>
      <c r="BQ27" s="639"/>
      <c r="BR27" s="639"/>
      <c r="BS27" s="640">
        <v>207726</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6396158</v>
      </c>
      <c r="CS27" s="669"/>
      <c r="CT27" s="669"/>
      <c r="CU27" s="669"/>
      <c r="CV27" s="669"/>
      <c r="CW27" s="669"/>
      <c r="CX27" s="669"/>
      <c r="CY27" s="670"/>
      <c r="CZ27" s="641">
        <v>14.6</v>
      </c>
      <c r="DA27" s="667"/>
      <c r="DB27" s="667"/>
      <c r="DC27" s="671"/>
      <c r="DD27" s="645">
        <v>2307665</v>
      </c>
      <c r="DE27" s="669"/>
      <c r="DF27" s="669"/>
      <c r="DG27" s="669"/>
      <c r="DH27" s="669"/>
      <c r="DI27" s="669"/>
      <c r="DJ27" s="669"/>
      <c r="DK27" s="670"/>
      <c r="DL27" s="645">
        <v>1857029</v>
      </c>
      <c r="DM27" s="669"/>
      <c r="DN27" s="669"/>
      <c r="DO27" s="669"/>
      <c r="DP27" s="669"/>
      <c r="DQ27" s="669"/>
      <c r="DR27" s="669"/>
      <c r="DS27" s="669"/>
      <c r="DT27" s="669"/>
      <c r="DU27" s="669"/>
      <c r="DV27" s="670"/>
      <c r="DW27" s="641">
        <v>8.6</v>
      </c>
      <c r="DX27" s="667"/>
      <c r="DY27" s="667"/>
      <c r="DZ27" s="667"/>
      <c r="EA27" s="667"/>
      <c r="EB27" s="667"/>
      <c r="EC27" s="668"/>
    </row>
    <row r="28" spans="2:133" ht="11.25" customHeight="1" x14ac:dyDescent="0.25">
      <c r="B28" s="633" t="s">
        <v>289</v>
      </c>
      <c r="C28" s="634"/>
      <c r="D28" s="634"/>
      <c r="E28" s="634"/>
      <c r="F28" s="634"/>
      <c r="G28" s="634"/>
      <c r="H28" s="634"/>
      <c r="I28" s="634"/>
      <c r="J28" s="634"/>
      <c r="K28" s="634"/>
      <c r="L28" s="634"/>
      <c r="M28" s="634"/>
      <c r="N28" s="634"/>
      <c r="O28" s="634"/>
      <c r="P28" s="634"/>
      <c r="Q28" s="635"/>
      <c r="R28" s="636">
        <v>260038</v>
      </c>
      <c r="S28" s="637"/>
      <c r="T28" s="637"/>
      <c r="U28" s="637"/>
      <c r="V28" s="637"/>
      <c r="W28" s="637"/>
      <c r="X28" s="637"/>
      <c r="Y28" s="638"/>
      <c r="Z28" s="639">
        <v>0.6</v>
      </c>
      <c r="AA28" s="639"/>
      <c r="AB28" s="639"/>
      <c r="AC28" s="639"/>
      <c r="AD28" s="640">
        <v>56825</v>
      </c>
      <c r="AE28" s="640"/>
      <c r="AF28" s="640"/>
      <c r="AG28" s="640"/>
      <c r="AH28" s="640"/>
      <c r="AI28" s="640"/>
      <c r="AJ28" s="640"/>
      <c r="AK28" s="640"/>
      <c r="AL28" s="641">
        <v>0.3</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4485065</v>
      </c>
      <c r="CS28" s="637"/>
      <c r="CT28" s="637"/>
      <c r="CU28" s="637"/>
      <c r="CV28" s="637"/>
      <c r="CW28" s="637"/>
      <c r="CX28" s="637"/>
      <c r="CY28" s="638"/>
      <c r="CZ28" s="641">
        <v>10.199999999999999</v>
      </c>
      <c r="DA28" s="667"/>
      <c r="DB28" s="667"/>
      <c r="DC28" s="671"/>
      <c r="DD28" s="645">
        <v>4428623</v>
      </c>
      <c r="DE28" s="637"/>
      <c r="DF28" s="637"/>
      <c r="DG28" s="637"/>
      <c r="DH28" s="637"/>
      <c r="DI28" s="637"/>
      <c r="DJ28" s="637"/>
      <c r="DK28" s="638"/>
      <c r="DL28" s="645">
        <v>4428623</v>
      </c>
      <c r="DM28" s="637"/>
      <c r="DN28" s="637"/>
      <c r="DO28" s="637"/>
      <c r="DP28" s="637"/>
      <c r="DQ28" s="637"/>
      <c r="DR28" s="637"/>
      <c r="DS28" s="637"/>
      <c r="DT28" s="637"/>
      <c r="DU28" s="637"/>
      <c r="DV28" s="638"/>
      <c r="DW28" s="641">
        <v>20.5</v>
      </c>
      <c r="DX28" s="667"/>
      <c r="DY28" s="667"/>
      <c r="DZ28" s="667"/>
      <c r="EA28" s="667"/>
      <c r="EB28" s="667"/>
      <c r="EC28" s="668"/>
    </row>
    <row r="29" spans="2:133" ht="11.25" customHeight="1" x14ac:dyDescent="0.25">
      <c r="B29" s="633" t="s">
        <v>291</v>
      </c>
      <c r="C29" s="634"/>
      <c r="D29" s="634"/>
      <c r="E29" s="634"/>
      <c r="F29" s="634"/>
      <c r="G29" s="634"/>
      <c r="H29" s="634"/>
      <c r="I29" s="634"/>
      <c r="J29" s="634"/>
      <c r="K29" s="634"/>
      <c r="L29" s="634"/>
      <c r="M29" s="634"/>
      <c r="N29" s="634"/>
      <c r="O29" s="634"/>
      <c r="P29" s="634"/>
      <c r="Q29" s="635"/>
      <c r="R29" s="636">
        <v>61239</v>
      </c>
      <c r="S29" s="637"/>
      <c r="T29" s="637"/>
      <c r="U29" s="637"/>
      <c r="V29" s="637"/>
      <c r="W29" s="637"/>
      <c r="X29" s="637"/>
      <c r="Y29" s="638"/>
      <c r="Z29" s="639">
        <v>0.1</v>
      </c>
      <c r="AA29" s="639"/>
      <c r="AB29" s="639"/>
      <c r="AC29" s="639"/>
      <c r="AD29" s="640" t="s">
        <v>121</v>
      </c>
      <c r="AE29" s="640"/>
      <c r="AF29" s="640"/>
      <c r="AG29" s="640"/>
      <c r="AH29" s="640"/>
      <c r="AI29" s="640"/>
      <c r="AJ29" s="640"/>
      <c r="AK29" s="640"/>
      <c r="AL29" s="641" t="s">
        <v>121</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4485065</v>
      </c>
      <c r="CS29" s="669"/>
      <c r="CT29" s="669"/>
      <c r="CU29" s="669"/>
      <c r="CV29" s="669"/>
      <c r="CW29" s="669"/>
      <c r="CX29" s="669"/>
      <c r="CY29" s="670"/>
      <c r="CZ29" s="641">
        <v>10.199999999999999</v>
      </c>
      <c r="DA29" s="667"/>
      <c r="DB29" s="667"/>
      <c r="DC29" s="671"/>
      <c r="DD29" s="645">
        <v>4428623</v>
      </c>
      <c r="DE29" s="669"/>
      <c r="DF29" s="669"/>
      <c r="DG29" s="669"/>
      <c r="DH29" s="669"/>
      <c r="DI29" s="669"/>
      <c r="DJ29" s="669"/>
      <c r="DK29" s="670"/>
      <c r="DL29" s="645">
        <v>4428623</v>
      </c>
      <c r="DM29" s="669"/>
      <c r="DN29" s="669"/>
      <c r="DO29" s="669"/>
      <c r="DP29" s="669"/>
      <c r="DQ29" s="669"/>
      <c r="DR29" s="669"/>
      <c r="DS29" s="669"/>
      <c r="DT29" s="669"/>
      <c r="DU29" s="669"/>
      <c r="DV29" s="670"/>
      <c r="DW29" s="641">
        <v>20.5</v>
      </c>
      <c r="DX29" s="667"/>
      <c r="DY29" s="667"/>
      <c r="DZ29" s="667"/>
      <c r="EA29" s="667"/>
      <c r="EB29" s="667"/>
      <c r="EC29" s="668"/>
    </row>
    <row r="30" spans="2:133" ht="11.25" customHeight="1" x14ac:dyDescent="0.25">
      <c r="B30" s="633" t="s">
        <v>293</v>
      </c>
      <c r="C30" s="634"/>
      <c r="D30" s="634"/>
      <c r="E30" s="634"/>
      <c r="F30" s="634"/>
      <c r="G30" s="634"/>
      <c r="H30" s="634"/>
      <c r="I30" s="634"/>
      <c r="J30" s="634"/>
      <c r="K30" s="634"/>
      <c r="L30" s="634"/>
      <c r="M30" s="634"/>
      <c r="N30" s="634"/>
      <c r="O30" s="634"/>
      <c r="P30" s="634"/>
      <c r="Q30" s="635"/>
      <c r="R30" s="636">
        <v>5940061</v>
      </c>
      <c r="S30" s="637"/>
      <c r="T30" s="637"/>
      <c r="U30" s="637"/>
      <c r="V30" s="637"/>
      <c r="W30" s="637"/>
      <c r="X30" s="637"/>
      <c r="Y30" s="638"/>
      <c r="Z30" s="639">
        <v>12.7</v>
      </c>
      <c r="AA30" s="639"/>
      <c r="AB30" s="639"/>
      <c r="AC30" s="639"/>
      <c r="AD30" s="640" t="s">
        <v>121</v>
      </c>
      <c r="AE30" s="640"/>
      <c r="AF30" s="640"/>
      <c r="AG30" s="640"/>
      <c r="AH30" s="640"/>
      <c r="AI30" s="640"/>
      <c r="AJ30" s="640"/>
      <c r="AK30" s="640"/>
      <c r="AL30" s="641" t="s">
        <v>121</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4382719</v>
      </c>
      <c r="CS30" s="637"/>
      <c r="CT30" s="637"/>
      <c r="CU30" s="637"/>
      <c r="CV30" s="637"/>
      <c r="CW30" s="637"/>
      <c r="CX30" s="637"/>
      <c r="CY30" s="638"/>
      <c r="CZ30" s="641">
        <v>10</v>
      </c>
      <c r="DA30" s="667"/>
      <c r="DB30" s="667"/>
      <c r="DC30" s="671"/>
      <c r="DD30" s="645">
        <v>4326277</v>
      </c>
      <c r="DE30" s="637"/>
      <c r="DF30" s="637"/>
      <c r="DG30" s="637"/>
      <c r="DH30" s="637"/>
      <c r="DI30" s="637"/>
      <c r="DJ30" s="637"/>
      <c r="DK30" s="638"/>
      <c r="DL30" s="645">
        <v>4326277</v>
      </c>
      <c r="DM30" s="637"/>
      <c r="DN30" s="637"/>
      <c r="DO30" s="637"/>
      <c r="DP30" s="637"/>
      <c r="DQ30" s="637"/>
      <c r="DR30" s="637"/>
      <c r="DS30" s="637"/>
      <c r="DT30" s="637"/>
      <c r="DU30" s="637"/>
      <c r="DV30" s="638"/>
      <c r="DW30" s="641">
        <v>20.100000000000001</v>
      </c>
      <c r="DX30" s="667"/>
      <c r="DY30" s="667"/>
      <c r="DZ30" s="667"/>
      <c r="EA30" s="667"/>
      <c r="EB30" s="667"/>
      <c r="EC30" s="668"/>
    </row>
    <row r="31" spans="2:133" ht="11.25" customHeight="1" x14ac:dyDescent="0.25">
      <c r="B31" s="649" t="s">
        <v>297</v>
      </c>
      <c r="C31" s="650"/>
      <c r="D31" s="650"/>
      <c r="E31" s="650"/>
      <c r="F31" s="650"/>
      <c r="G31" s="650"/>
      <c r="H31" s="650"/>
      <c r="I31" s="650"/>
      <c r="J31" s="650"/>
      <c r="K31" s="650"/>
      <c r="L31" s="650"/>
      <c r="M31" s="650"/>
      <c r="N31" s="650"/>
      <c r="O31" s="650"/>
      <c r="P31" s="650"/>
      <c r="Q31" s="651"/>
      <c r="R31" s="636" t="s">
        <v>121</v>
      </c>
      <c r="S31" s="637"/>
      <c r="T31" s="637"/>
      <c r="U31" s="637"/>
      <c r="V31" s="637"/>
      <c r="W31" s="637"/>
      <c r="X31" s="637"/>
      <c r="Y31" s="638"/>
      <c r="Z31" s="639" t="s">
        <v>121</v>
      </c>
      <c r="AA31" s="639"/>
      <c r="AB31" s="639"/>
      <c r="AC31" s="639"/>
      <c r="AD31" s="640" t="s">
        <v>121</v>
      </c>
      <c r="AE31" s="640"/>
      <c r="AF31" s="640"/>
      <c r="AG31" s="640"/>
      <c r="AH31" s="640"/>
      <c r="AI31" s="640"/>
      <c r="AJ31" s="640"/>
      <c r="AK31" s="640"/>
      <c r="AL31" s="641" t="s">
        <v>121</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99.5</v>
      </c>
      <c r="BH31" s="680"/>
      <c r="BI31" s="680"/>
      <c r="BJ31" s="680"/>
      <c r="BK31" s="680"/>
      <c r="BL31" s="680"/>
      <c r="BM31" s="631">
        <v>97</v>
      </c>
      <c r="BN31" s="680"/>
      <c r="BO31" s="680"/>
      <c r="BP31" s="680"/>
      <c r="BQ31" s="681"/>
      <c r="BR31" s="692">
        <v>99.4</v>
      </c>
      <c r="BS31" s="680"/>
      <c r="BT31" s="680"/>
      <c r="BU31" s="680"/>
      <c r="BV31" s="680"/>
      <c r="BW31" s="680"/>
      <c r="BX31" s="631">
        <v>96.6</v>
      </c>
      <c r="BY31" s="680"/>
      <c r="BZ31" s="680"/>
      <c r="CA31" s="680"/>
      <c r="CB31" s="681"/>
      <c r="CD31" s="674"/>
      <c r="CE31" s="675"/>
      <c r="CF31" s="633" t="s">
        <v>300</v>
      </c>
      <c r="CG31" s="634"/>
      <c r="CH31" s="634"/>
      <c r="CI31" s="634"/>
      <c r="CJ31" s="634"/>
      <c r="CK31" s="634"/>
      <c r="CL31" s="634"/>
      <c r="CM31" s="634"/>
      <c r="CN31" s="634"/>
      <c r="CO31" s="634"/>
      <c r="CP31" s="634"/>
      <c r="CQ31" s="635"/>
      <c r="CR31" s="636">
        <v>102346</v>
      </c>
      <c r="CS31" s="669"/>
      <c r="CT31" s="669"/>
      <c r="CU31" s="669"/>
      <c r="CV31" s="669"/>
      <c r="CW31" s="669"/>
      <c r="CX31" s="669"/>
      <c r="CY31" s="670"/>
      <c r="CZ31" s="641">
        <v>0.2</v>
      </c>
      <c r="DA31" s="667"/>
      <c r="DB31" s="667"/>
      <c r="DC31" s="671"/>
      <c r="DD31" s="645">
        <v>102346</v>
      </c>
      <c r="DE31" s="669"/>
      <c r="DF31" s="669"/>
      <c r="DG31" s="669"/>
      <c r="DH31" s="669"/>
      <c r="DI31" s="669"/>
      <c r="DJ31" s="669"/>
      <c r="DK31" s="670"/>
      <c r="DL31" s="645">
        <v>102346</v>
      </c>
      <c r="DM31" s="669"/>
      <c r="DN31" s="669"/>
      <c r="DO31" s="669"/>
      <c r="DP31" s="669"/>
      <c r="DQ31" s="669"/>
      <c r="DR31" s="669"/>
      <c r="DS31" s="669"/>
      <c r="DT31" s="669"/>
      <c r="DU31" s="669"/>
      <c r="DV31" s="670"/>
      <c r="DW31" s="641">
        <v>0.5</v>
      </c>
      <c r="DX31" s="667"/>
      <c r="DY31" s="667"/>
      <c r="DZ31" s="667"/>
      <c r="EA31" s="667"/>
      <c r="EB31" s="667"/>
      <c r="EC31" s="668"/>
    </row>
    <row r="32" spans="2:133" ht="11.25" customHeight="1" x14ac:dyDescent="0.25">
      <c r="B32" s="633" t="s">
        <v>301</v>
      </c>
      <c r="C32" s="634"/>
      <c r="D32" s="634"/>
      <c r="E32" s="634"/>
      <c r="F32" s="634"/>
      <c r="G32" s="634"/>
      <c r="H32" s="634"/>
      <c r="I32" s="634"/>
      <c r="J32" s="634"/>
      <c r="K32" s="634"/>
      <c r="L32" s="634"/>
      <c r="M32" s="634"/>
      <c r="N32" s="634"/>
      <c r="O32" s="634"/>
      <c r="P32" s="634"/>
      <c r="Q32" s="635"/>
      <c r="R32" s="636">
        <v>2285551</v>
      </c>
      <c r="S32" s="637"/>
      <c r="T32" s="637"/>
      <c r="U32" s="637"/>
      <c r="V32" s="637"/>
      <c r="W32" s="637"/>
      <c r="X32" s="637"/>
      <c r="Y32" s="638"/>
      <c r="Z32" s="639">
        <v>4.9000000000000004</v>
      </c>
      <c r="AA32" s="639"/>
      <c r="AB32" s="639"/>
      <c r="AC32" s="639"/>
      <c r="AD32" s="640" t="s">
        <v>121</v>
      </c>
      <c r="AE32" s="640"/>
      <c r="AF32" s="640"/>
      <c r="AG32" s="640"/>
      <c r="AH32" s="640"/>
      <c r="AI32" s="640"/>
      <c r="AJ32" s="640"/>
      <c r="AK32" s="640"/>
      <c r="AL32" s="641" t="s">
        <v>121</v>
      </c>
      <c r="AM32" s="642"/>
      <c r="AN32" s="642"/>
      <c r="AO32" s="643"/>
      <c r="AP32" s="684"/>
      <c r="AQ32" s="685"/>
      <c r="AR32" s="685"/>
      <c r="AS32" s="685"/>
      <c r="AT32" s="689"/>
      <c r="AU32" s="208" t="s">
        <v>302</v>
      </c>
      <c r="AX32" s="633" t="s">
        <v>303</v>
      </c>
      <c r="AY32" s="634"/>
      <c r="AZ32" s="634"/>
      <c r="BA32" s="634"/>
      <c r="BB32" s="634"/>
      <c r="BC32" s="634"/>
      <c r="BD32" s="634"/>
      <c r="BE32" s="634"/>
      <c r="BF32" s="635"/>
      <c r="BG32" s="693">
        <v>99.6</v>
      </c>
      <c r="BH32" s="669"/>
      <c r="BI32" s="669"/>
      <c r="BJ32" s="669"/>
      <c r="BK32" s="669"/>
      <c r="BL32" s="669"/>
      <c r="BM32" s="642">
        <v>97.8</v>
      </c>
      <c r="BN32" s="669"/>
      <c r="BO32" s="669"/>
      <c r="BP32" s="669"/>
      <c r="BQ32" s="691"/>
      <c r="BR32" s="693">
        <v>99.5</v>
      </c>
      <c r="BS32" s="669"/>
      <c r="BT32" s="669"/>
      <c r="BU32" s="669"/>
      <c r="BV32" s="669"/>
      <c r="BW32" s="669"/>
      <c r="BX32" s="642">
        <v>97.5</v>
      </c>
      <c r="BY32" s="669"/>
      <c r="BZ32" s="669"/>
      <c r="CA32" s="669"/>
      <c r="CB32" s="691"/>
      <c r="CD32" s="676"/>
      <c r="CE32" s="677"/>
      <c r="CF32" s="633" t="s">
        <v>304</v>
      </c>
      <c r="CG32" s="634"/>
      <c r="CH32" s="634"/>
      <c r="CI32" s="634"/>
      <c r="CJ32" s="634"/>
      <c r="CK32" s="634"/>
      <c r="CL32" s="634"/>
      <c r="CM32" s="634"/>
      <c r="CN32" s="634"/>
      <c r="CO32" s="634"/>
      <c r="CP32" s="634"/>
      <c r="CQ32" s="635"/>
      <c r="CR32" s="636" t="s">
        <v>121</v>
      </c>
      <c r="CS32" s="637"/>
      <c r="CT32" s="637"/>
      <c r="CU32" s="637"/>
      <c r="CV32" s="637"/>
      <c r="CW32" s="637"/>
      <c r="CX32" s="637"/>
      <c r="CY32" s="638"/>
      <c r="CZ32" s="641" t="s">
        <v>121</v>
      </c>
      <c r="DA32" s="667"/>
      <c r="DB32" s="667"/>
      <c r="DC32" s="671"/>
      <c r="DD32" s="645" t="s">
        <v>121</v>
      </c>
      <c r="DE32" s="637"/>
      <c r="DF32" s="637"/>
      <c r="DG32" s="637"/>
      <c r="DH32" s="637"/>
      <c r="DI32" s="637"/>
      <c r="DJ32" s="637"/>
      <c r="DK32" s="638"/>
      <c r="DL32" s="645" t="s">
        <v>121</v>
      </c>
      <c r="DM32" s="637"/>
      <c r="DN32" s="637"/>
      <c r="DO32" s="637"/>
      <c r="DP32" s="637"/>
      <c r="DQ32" s="637"/>
      <c r="DR32" s="637"/>
      <c r="DS32" s="637"/>
      <c r="DT32" s="637"/>
      <c r="DU32" s="637"/>
      <c r="DV32" s="638"/>
      <c r="DW32" s="641" t="s">
        <v>121</v>
      </c>
      <c r="DX32" s="667"/>
      <c r="DY32" s="667"/>
      <c r="DZ32" s="667"/>
      <c r="EA32" s="667"/>
      <c r="EB32" s="667"/>
      <c r="EC32" s="668"/>
    </row>
    <row r="33" spans="2:133" ht="11.25" customHeight="1" x14ac:dyDescent="0.25">
      <c r="B33" s="633" t="s">
        <v>305</v>
      </c>
      <c r="C33" s="634"/>
      <c r="D33" s="634"/>
      <c r="E33" s="634"/>
      <c r="F33" s="634"/>
      <c r="G33" s="634"/>
      <c r="H33" s="634"/>
      <c r="I33" s="634"/>
      <c r="J33" s="634"/>
      <c r="K33" s="634"/>
      <c r="L33" s="634"/>
      <c r="M33" s="634"/>
      <c r="N33" s="634"/>
      <c r="O33" s="634"/>
      <c r="P33" s="634"/>
      <c r="Q33" s="635"/>
      <c r="R33" s="636">
        <v>57385</v>
      </c>
      <c r="S33" s="637"/>
      <c r="T33" s="637"/>
      <c r="U33" s="637"/>
      <c r="V33" s="637"/>
      <c r="W33" s="637"/>
      <c r="X33" s="637"/>
      <c r="Y33" s="638"/>
      <c r="Z33" s="639">
        <v>0.1</v>
      </c>
      <c r="AA33" s="639"/>
      <c r="AB33" s="639"/>
      <c r="AC33" s="639"/>
      <c r="AD33" s="640">
        <v>8924</v>
      </c>
      <c r="AE33" s="640"/>
      <c r="AF33" s="640"/>
      <c r="AG33" s="640"/>
      <c r="AH33" s="640"/>
      <c r="AI33" s="640"/>
      <c r="AJ33" s="640"/>
      <c r="AK33" s="640"/>
      <c r="AL33" s="641">
        <v>0</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99.3</v>
      </c>
      <c r="BH33" s="695"/>
      <c r="BI33" s="695"/>
      <c r="BJ33" s="695"/>
      <c r="BK33" s="695"/>
      <c r="BL33" s="695"/>
      <c r="BM33" s="696">
        <v>96</v>
      </c>
      <c r="BN33" s="695"/>
      <c r="BO33" s="695"/>
      <c r="BP33" s="695"/>
      <c r="BQ33" s="697"/>
      <c r="BR33" s="694">
        <v>99.2</v>
      </c>
      <c r="BS33" s="695"/>
      <c r="BT33" s="695"/>
      <c r="BU33" s="695"/>
      <c r="BV33" s="695"/>
      <c r="BW33" s="695"/>
      <c r="BX33" s="696">
        <v>95.4</v>
      </c>
      <c r="BY33" s="695"/>
      <c r="BZ33" s="695"/>
      <c r="CA33" s="695"/>
      <c r="CB33" s="697"/>
      <c r="CD33" s="633" t="s">
        <v>307</v>
      </c>
      <c r="CE33" s="634"/>
      <c r="CF33" s="634"/>
      <c r="CG33" s="634"/>
      <c r="CH33" s="634"/>
      <c r="CI33" s="634"/>
      <c r="CJ33" s="634"/>
      <c r="CK33" s="634"/>
      <c r="CL33" s="634"/>
      <c r="CM33" s="634"/>
      <c r="CN33" s="634"/>
      <c r="CO33" s="634"/>
      <c r="CP33" s="634"/>
      <c r="CQ33" s="635"/>
      <c r="CR33" s="636">
        <v>23246151</v>
      </c>
      <c r="CS33" s="669"/>
      <c r="CT33" s="669"/>
      <c r="CU33" s="669"/>
      <c r="CV33" s="669"/>
      <c r="CW33" s="669"/>
      <c r="CX33" s="669"/>
      <c r="CY33" s="670"/>
      <c r="CZ33" s="641">
        <v>52.9</v>
      </c>
      <c r="DA33" s="667"/>
      <c r="DB33" s="667"/>
      <c r="DC33" s="671"/>
      <c r="DD33" s="645">
        <v>18489697</v>
      </c>
      <c r="DE33" s="669"/>
      <c r="DF33" s="669"/>
      <c r="DG33" s="669"/>
      <c r="DH33" s="669"/>
      <c r="DI33" s="669"/>
      <c r="DJ33" s="669"/>
      <c r="DK33" s="670"/>
      <c r="DL33" s="645">
        <v>9217618</v>
      </c>
      <c r="DM33" s="669"/>
      <c r="DN33" s="669"/>
      <c r="DO33" s="669"/>
      <c r="DP33" s="669"/>
      <c r="DQ33" s="669"/>
      <c r="DR33" s="669"/>
      <c r="DS33" s="669"/>
      <c r="DT33" s="669"/>
      <c r="DU33" s="669"/>
      <c r="DV33" s="670"/>
      <c r="DW33" s="641">
        <v>42.8</v>
      </c>
      <c r="DX33" s="667"/>
      <c r="DY33" s="667"/>
      <c r="DZ33" s="667"/>
      <c r="EA33" s="667"/>
      <c r="EB33" s="667"/>
      <c r="EC33" s="668"/>
    </row>
    <row r="34" spans="2:133" ht="11.25" customHeight="1" x14ac:dyDescent="0.25">
      <c r="B34" s="633" t="s">
        <v>308</v>
      </c>
      <c r="C34" s="634"/>
      <c r="D34" s="634"/>
      <c r="E34" s="634"/>
      <c r="F34" s="634"/>
      <c r="G34" s="634"/>
      <c r="H34" s="634"/>
      <c r="I34" s="634"/>
      <c r="J34" s="634"/>
      <c r="K34" s="634"/>
      <c r="L34" s="634"/>
      <c r="M34" s="634"/>
      <c r="N34" s="634"/>
      <c r="O34" s="634"/>
      <c r="P34" s="634"/>
      <c r="Q34" s="635"/>
      <c r="R34" s="636">
        <v>5456755</v>
      </c>
      <c r="S34" s="637"/>
      <c r="T34" s="637"/>
      <c r="U34" s="637"/>
      <c r="V34" s="637"/>
      <c r="W34" s="637"/>
      <c r="X34" s="637"/>
      <c r="Y34" s="638"/>
      <c r="Z34" s="639">
        <v>11.7</v>
      </c>
      <c r="AA34" s="639"/>
      <c r="AB34" s="639"/>
      <c r="AC34" s="639"/>
      <c r="AD34" s="640" t="s">
        <v>121</v>
      </c>
      <c r="AE34" s="640"/>
      <c r="AF34" s="640"/>
      <c r="AG34" s="640"/>
      <c r="AH34" s="640"/>
      <c r="AI34" s="640"/>
      <c r="AJ34" s="640"/>
      <c r="AK34" s="640"/>
      <c r="AL34" s="641" t="s">
        <v>121</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7480467</v>
      </c>
      <c r="CS34" s="637"/>
      <c r="CT34" s="637"/>
      <c r="CU34" s="637"/>
      <c r="CV34" s="637"/>
      <c r="CW34" s="637"/>
      <c r="CX34" s="637"/>
      <c r="CY34" s="638"/>
      <c r="CZ34" s="641">
        <v>17</v>
      </c>
      <c r="DA34" s="667"/>
      <c r="DB34" s="667"/>
      <c r="DC34" s="671"/>
      <c r="DD34" s="645">
        <v>5684847</v>
      </c>
      <c r="DE34" s="637"/>
      <c r="DF34" s="637"/>
      <c r="DG34" s="637"/>
      <c r="DH34" s="637"/>
      <c r="DI34" s="637"/>
      <c r="DJ34" s="637"/>
      <c r="DK34" s="638"/>
      <c r="DL34" s="645">
        <v>2588397</v>
      </c>
      <c r="DM34" s="637"/>
      <c r="DN34" s="637"/>
      <c r="DO34" s="637"/>
      <c r="DP34" s="637"/>
      <c r="DQ34" s="637"/>
      <c r="DR34" s="637"/>
      <c r="DS34" s="637"/>
      <c r="DT34" s="637"/>
      <c r="DU34" s="637"/>
      <c r="DV34" s="638"/>
      <c r="DW34" s="641">
        <v>12</v>
      </c>
      <c r="DX34" s="667"/>
      <c r="DY34" s="667"/>
      <c r="DZ34" s="667"/>
      <c r="EA34" s="667"/>
      <c r="EB34" s="667"/>
      <c r="EC34" s="668"/>
    </row>
    <row r="35" spans="2:133" ht="11.25" customHeight="1" x14ac:dyDescent="0.25">
      <c r="B35" s="633" t="s">
        <v>310</v>
      </c>
      <c r="C35" s="634"/>
      <c r="D35" s="634"/>
      <c r="E35" s="634"/>
      <c r="F35" s="634"/>
      <c r="G35" s="634"/>
      <c r="H35" s="634"/>
      <c r="I35" s="634"/>
      <c r="J35" s="634"/>
      <c r="K35" s="634"/>
      <c r="L35" s="634"/>
      <c r="M35" s="634"/>
      <c r="N35" s="634"/>
      <c r="O35" s="634"/>
      <c r="P35" s="634"/>
      <c r="Q35" s="635"/>
      <c r="R35" s="636">
        <v>4753650</v>
      </c>
      <c r="S35" s="637"/>
      <c r="T35" s="637"/>
      <c r="U35" s="637"/>
      <c r="V35" s="637"/>
      <c r="W35" s="637"/>
      <c r="X35" s="637"/>
      <c r="Y35" s="638"/>
      <c r="Z35" s="639">
        <v>10.199999999999999</v>
      </c>
      <c r="AA35" s="639"/>
      <c r="AB35" s="639"/>
      <c r="AC35" s="639"/>
      <c r="AD35" s="640" t="s">
        <v>121</v>
      </c>
      <c r="AE35" s="640"/>
      <c r="AF35" s="640"/>
      <c r="AG35" s="640"/>
      <c r="AH35" s="640"/>
      <c r="AI35" s="640"/>
      <c r="AJ35" s="640"/>
      <c r="AK35" s="640"/>
      <c r="AL35" s="641" t="s">
        <v>121</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752333</v>
      </c>
      <c r="CS35" s="669"/>
      <c r="CT35" s="669"/>
      <c r="CU35" s="669"/>
      <c r="CV35" s="669"/>
      <c r="CW35" s="669"/>
      <c r="CX35" s="669"/>
      <c r="CY35" s="670"/>
      <c r="CZ35" s="641">
        <v>1.7</v>
      </c>
      <c r="DA35" s="667"/>
      <c r="DB35" s="667"/>
      <c r="DC35" s="671"/>
      <c r="DD35" s="645">
        <v>712958</v>
      </c>
      <c r="DE35" s="669"/>
      <c r="DF35" s="669"/>
      <c r="DG35" s="669"/>
      <c r="DH35" s="669"/>
      <c r="DI35" s="669"/>
      <c r="DJ35" s="669"/>
      <c r="DK35" s="670"/>
      <c r="DL35" s="645">
        <v>409658</v>
      </c>
      <c r="DM35" s="669"/>
      <c r="DN35" s="669"/>
      <c r="DO35" s="669"/>
      <c r="DP35" s="669"/>
      <c r="DQ35" s="669"/>
      <c r="DR35" s="669"/>
      <c r="DS35" s="669"/>
      <c r="DT35" s="669"/>
      <c r="DU35" s="669"/>
      <c r="DV35" s="670"/>
      <c r="DW35" s="641">
        <v>1.9</v>
      </c>
      <c r="DX35" s="667"/>
      <c r="DY35" s="667"/>
      <c r="DZ35" s="667"/>
      <c r="EA35" s="667"/>
      <c r="EB35" s="667"/>
      <c r="EC35" s="668"/>
    </row>
    <row r="36" spans="2:133" ht="11.25" customHeight="1" x14ac:dyDescent="0.25">
      <c r="B36" s="633" t="s">
        <v>314</v>
      </c>
      <c r="C36" s="634"/>
      <c r="D36" s="634"/>
      <c r="E36" s="634"/>
      <c r="F36" s="634"/>
      <c r="G36" s="634"/>
      <c r="H36" s="634"/>
      <c r="I36" s="634"/>
      <c r="J36" s="634"/>
      <c r="K36" s="634"/>
      <c r="L36" s="634"/>
      <c r="M36" s="634"/>
      <c r="N36" s="634"/>
      <c r="O36" s="634"/>
      <c r="P36" s="634"/>
      <c r="Q36" s="635"/>
      <c r="R36" s="636">
        <v>2513315</v>
      </c>
      <c r="S36" s="637"/>
      <c r="T36" s="637"/>
      <c r="U36" s="637"/>
      <c r="V36" s="637"/>
      <c r="W36" s="637"/>
      <c r="X36" s="637"/>
      <c r="Y36" s="638"/>
      <c r="Z36" s="639">
        <v>5.4</v>
      </c>
      <c r="AA36" s="639"/>
      <c r="AB36" s="639"/>
      <c r="AC36" s="639"/>
      <c r="AD36" s="640" t="s">
        <v>121</v>
      </c>
      <c r="AE36" s="640"/>
      <c r="AF36" s="640"/>
      <c r="AG36" s="640"/>
      <c r="AH36" s="640"/>
      <c r="AI36" s="640"/>
      <c r="AJ36" s="640"/>
      <c r="AK36" s="640"/>
      <c r="AL36" s="641" t="s">
        <v>121</v>
      </c>
      <c r="AM36" s="642"/>
      <c r="AN36" s="642"/>
      <c r="AO36" s="643"/>
      <c r="AP36" s="216"/>
      <c r="AQ36" s="702" t="s">
        <v>315</v>
      </c>
      <c r="AR36" s="703"/>
      <c r="AS36" s="703"/>
      <c r="AT36" s="703"/>
      <c r="AU36" s="703"/>
      <c r="AV36" s="703"/>
      <c r="AW36" s="703"/>
      <c r="AX36" s="703"/>
      <c r="AY36" s="704"/>
      <c r="AZ36" s="625">
        <v>4289577</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96988</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7066577</v>
      </c>
      <c r="CS36" s="637"/>
      <c r="CT36" s="637"/>
      <c r="CU36" s="637"/>
      <c r="CV36" s="637"/>
      <c r="CW36" s="637"/>
      <c r="CX36" s="637"/>
      <c r="CY36" s="638"/>
      <c r="CZ36" s="641">
        <v>16.100000000000001</v>
      </c>
      <c r="DA36" s="667"/>
      <c r="DB36" s="667"/>
      <c r="DC36" s="671"/>
      <c r="DD36" s="645">
        <v>6027400</v>
      </c>
      <c r="DE36" s="637"/>
      <c r="DF36" s="637"/>
      <c r="DG36" s="637"/>
      <c r="DH36" s="637"/>
      <c r="DI36" s="637"/>
      <c r="DJ36" s="637"/>
      <c r="DK36" s="638"/>
      <c r="DL36" s="645">
        <v>4030216</v>
      </c>
      <c r="DM36" s="637"/>
      <c r="DN36" s="637"/>
      <c r="DO36" s="637"/>
      <c r="DP36" s="637"/>
      <c r="DQ36" s="637"/>
      <c r="DR36" s="637"/>
      <c r="DS36" s="637"/>
      <c r="DT36" s="637"/>
      <c r="DU36" s="637"/>
      <c r="DV36" s="638"/>
      <c r="DW36" s="641">
        <v>18.7</v>
      </c>
      <c r="DX36" s="667"/>
      <c r="DY36" s="667"/>
      <c r="DZ36" s="667"/>
      <c r="EA36" s="667"/>
      <c r="EB36" s="667"/>
      <c r="EC36" s="668"/>
    </row>
    <row r="37" spans="2:133" ht="11.25" customHeight="1" x14ac:dyDescent="0.25">
      <c r="B37" s="633" t="s">
        <v>318</v>
      </c>
      <c r="C37" s="634"/>
      <c r="D37" s="634"/>
      <c r="E37" s="634"/>
      <c r="F37" s="634"/>
      <c r="G37" s="634"/>
      <c r="H37" s="634"/>
      <c r="I37" s="634"/>
      <c r="J37" s="634"/>
      <c r="K37" s="634"/>
      <c r="L37" s="634"/>
      <c r="M37" s="634"/>
      <c r="N37" s="634"/>
      <c r="O37" s="634"/>
      <c r="P37" s="634"/>
      <c r="Q37" s="635"/>
      <c r="R37" s="636">
        <v>685478</v>
      </c>
      <c r="S37" s="637"/>
      <c r="T37" s="637"/>
      <c r="U37" s="637"/>
      <c r="V37" s="637"/>
      <c r="W37" s="637"/>
      <c r="X37" s="637"/>
      <c r="Y37" s="638"/>
      <c r="Z37" s="639">
        <v>1.5</v>
      </c>
      <c r="AA37" s="639"/>
      <c r="AB37" s="639"/>
      <c r="AC37" s="639"/>
      <c r="AD37" s="640">
        <v>1965</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1524319</v>
      </c>
      <c r="BA37" s="637"/>
      <c r="BB37" s="637"/>
      <c r="BC37" s="637"/>
      <c r="BD37" s="669"/>
      <c r="BE37" s="669"/>
      <c r="BF37" s="691"/>
      <c r="BG37" s="633" t="s">
        <v>320</v>
      </c>
      <c r="BH37" s="634"/>
      <c r="BI37" s="634"/>
      <c r="BJ37" s="634"/>
      <c r="BK37" s="634"/>
      <c r="BL37" s="634"/>
      <c r="BM37" s="634"/>
      <c r="BN37" s="634"/>
      <c r="BO37" s="634"/>
      <c r="BP37" s="634"/>
      <c r="BQ37" s="634"/>
      <c r="BR37" s="634"/>
      <c r="BS37" s="634"/>
      <c r="BT37" s="634"/>
      <c r="BU37" s="635"/>
      <c r="BV37" s="636">
        <v>67820</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2217979</v>
      </c>
      <c r="CS37" s="669"/>
      <c r="CT37" s="669"/>
      <c r="CU37" s="669"/>
      <c r="CV37" s="669"/>
      <c r="CW37" s="669"/>
      <c r="CX37" s="669"/>
      <c r="CY37" s="670"/>
      <c r="CZ37" s="641">
        <v>5.0999999999999996</v>
      </c>
      <c r="DA37" s="667"/>
      <c r="DB37" s="667"/>
      <c r="DC37" s="671"/>
      <c r="DD37" s="645">
        <v>2204038</v>
      </c>
      <c r="DE37" s="669"/>
      <c r="DF37" s="669"/>
      <c r="DG37" s="669"/>
      <c r="DH37" s="669"/>
      <c r="DI37" s="669"/>
      <c r="DJ37" s="669"/>
      <c r="DK37" s="670"/>
      <c r="DL37" s="645">
        <v>1988694</v>
      </c>
      <c r="DM37" s="669"/>
      <c r="DN37" s="669"/>
      <c r="DO37" s="669"/>
      <c r="DP37" s="669"/>
      <c r="DQ37" s="669"/>
      <c r="DR37" s="669"/>
      <c r="DS37" s="669"/>
      <c r="DT37" s="669"/>
      <c r="DU37" s="669"/>
      <c r="DV37" s="670"/>
      <c r="DW37" s="641">
        <v>9.1999999999999993</v>
      </c>
      <c r="DX37" s="667"/>
      <c r="DY37" s="667"/>
      <c r="DZ37" s="667"/>
      <c r="EA37" s="667"/>
      <c r="EB37" s="667"/>
      <c r="EC37" s="668"/>
    </row>
    <row r="38" spans="2:133" ht="11.25" customHeight="1" x14ac:dyDescent="0.25">
      <c r="B38" s="633" t="s">
        <v>322</v>
      </c>
      <c r="C38" s="634"/>
      <c r="D38" s="634"/>
      <c r="E38" s="634"/>
      <c r="F38" s="634"/>
      <c r="G38" s="634"/>
      <c r="H38" s="634"/>
      <c r="I38" s="634"/>
      <c r="J38" s="634"/>
      <c r="K38" s="634"/>
      <c r="L38" s="634"/>
      <c r="M38" s="634"/>
      <c r="N38" s="634"/>
      <c r="O38" s="634"/>
      <c r="P38" s="634"/>
      <c r="Q38" s="635"/>
      <c r="R38" s="636">
        <v>2025400</v>
      </c>
      <c r="S38" s="637"/>
      <c r="T38" s="637"/>
      <c r="U38" s="637"/>
      <c r="V38" s="637"/>
      <c r="W38" s="637"/>
      <c r="X38" s="637"/>
      <c r="Y38" s="638"/>
      <c r="Z38" s="639">
        <v>4.3</v>
      </c>
      <c r="AA38" s="639"/>
      <c r="AB38" s="639"/>
      <c r="AC38" s="639"/>
      <c r="AD38" s="640" t="s">
        <v>121</v>
      </c>
      <c r="AE38" s="640"/>
      <c r="AF38" s="640"/>
      <c r="AG38" s="640"/>
      <c r="AH38" s="640"/>
      <c r="AI38" s="640"/>
      <c r="AJ38" s="640"/>
      <c r="AK38" s="640"/>
      <c r="AL38" s="641" t="s">
        <v>121</v>
      </c>
      <c r="AM38" s="642"/>
      <c r="AN38" s="642"/>
      <c r="AO38" s="643"/>
      <c r="AQ38" s="699" t="s">
        <v>323</v>
      </c>
      <c r="AR38" s="700"/>
      <c r="AS38" s="700"/>
      <c r="AT38" s="700"/>
      <c r="AU38" s="700"/>
      <c r="AV38" s="700"/>
      <c r="AW38" s="700"/>
      <c r="AX38" s="700"/>
      <c r="AY38" s="701"/>
      <c r="AZ38" s="636" t="s">
        <v>121</v>
      </c>
      <c r="BA38" s="637"/>
      <c r="BB38" s="637"/>
      <c r="BC38" s="637"/>
      <c r="BD38" s="669"/>
      <c r="BE38" s="669"/>
      <c r="BF38" s="691"/>
      <c r="BG38" s="633" t="s">
        <v>324</v>
      </c>
      <c r="BH38" s="634"/>
      <c r="BI38" s="634"/>
      <c r="BJ38" s="634"/>
      <c r="BK38" s="634"/>
      <c r="BL38" s="634"/>
      <c r="BM38" s="634"/>
      <c r="BN38" s="634"/>
      <c r="BO38" s="634"/>
      <c r="BP38" s="634"/>
      <c r="BQ38" s="634"/>
      <c r="BR38" s="634"/>
      <c r="BS38" s="634"/>
      <c r="BT38" s="634"/>
      <c r="BU38" s="635"/>
      <c r="BV38" s="636">
        <v>8986</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2765258</v>
      </c>
      <c r="CS38" s="637"/>
      <c r="CT38" s="637"/>
      <c r="CU38" s="637"/>
      <c r="CV38" s="637"/>
      <c r="CW38" s="637"/>
      <c r="CX38" s="637"/>
      <c r="CY38" s="638"/>
      <c r="CZ38" s="641">
        <v>6.3</v>
      </c>
      <c r="DA38" s="667"/>
      <c r="DB38" s="667"/>
      <c r="DC38" s="671"/>
      <c r="DD38" s="645">
        <v>2274827</v>
      </c>
      <c r="DE38" s="637"/>
      <c r="DF38" s="637"/>
      <c r="DG38" s="637"/>
      <c r="DH38" s="637"/>
      <c r="DI38" s="637"/>
      <c r="DJ38" s="637"/>
      <c r="DK38" s="638"/>
      <c r="DL38" s="645">
        <v>2189347</v>
      </c>
      <c r="DM38" s="637"/>
      <c r="DN38" s="637"/>
      <c r="DO38" s="637"/>
      <c r="DP38" s="637"/>
      <c r="DQ38" s="637"/>
      <c r="DR38" s="637"/>
      <c r="DS38" s="637"/>
      <c r="DT38" s="637"/>
      <c r="DU38" s="637"/>
      <c r="DV38" s="638"/>
      <c r="DW38" s="641">
        <v>10.199999999999999</v>
      </c>
      <c r="DX38" s="667"/>
      <c r="DY38" s="667"/>
      <c r="DZ38" s="667"/>
      <c r="EA38" s="667"/>
      <c r="EB38" s="667"/>
      <c r="EC38" s="668"/>
    </row>
    <row r="39" spans="2:133" ht="11.25" customHeight="1" x14ac:dyDescent="0.25">
      <c r="B39" s="633" t="s">
        <v>326</v>
      </c>
      <c r="C39" s="634"/>
      <c r="D39" s="634"/>
      <c r="E39" s="634"/>
      <c r="F39" s="634"/>
      <c r="G39" s="634"/>
      <c r="H39" s="634"/>
      <c r="I39" s="634"/>
      <c r="J39" s="634"/>
      <c r="K39" s="634"/>
      <c r="L39" s="634"/>
      <c r="M39" s="634"/>
      <c r="N39" s="634"/>
      <c r="O39" s="634"/>
      <c r="P39" s="634"/>
      <c r="Q39" s="635"/>
      <c r="R39" s="636" t="s">
        <v>121</v>
      </c>
      <c r="S39" s="637"/>
      <c r="T39" s="637"/>
      <c r="U39" s="637"/>
      <c r="V39" s="637"/>
      <c r="W39" s="637"/>
      <c r="X39" s="637"/>
      <c r="Y39" s="638"/>
      <c r="Z39" s="639" t="s">
        <v>121</v>
      </c>
      <c r="AA39" s="639"/>
      <c r="AB39" s="639"/>
      <c r="AC39" s="639"/>
      <c r="AD39" s="640" t="s">
        <v>121</v>
      </c>
      <c r="AE39" s="640"/>
      <c r="AF39" s="640"/>
      <c r="AG39" s="640"/>
      <c r="AH39" s="640"/>
      <c r="AI39" s="640"/>
      <c r="AJ39" s="640"/>
      <c r="AK39" s="640"/>
      <c r="AL39" s="641" t="s">
        <v>121</v>
      </c>
      <c r="AM39" s="642"/>
      <c r="AN39" s="642"/>
      <c r="AO39" s="643"/>
      <c r="AQ39" s="699" t="s">
        <v>327</v>
      </c>
      <c r="AR39" s="700"/>
      <c r="AS39" s="700"/>
      <c r="AT39" s="700"/>
      <c r="AU39" s="700"/>
      <c r="AV39" s="700"/>
      <c r="AW39" s="700"/>
      <c r="AX39" s="700"/>
      <c r="AY39" s="701"/>
      <c r="AZ39" s="636" t="s">
        <v>121</v>
      </c>
      <c r="BA39" s="637"/>
      <c r="BB39" s="637"/>
      <c r="BC39" s="637"/>
      <c r="BD39" s="669"/>
      <c r="BE39" s="669"/>
      <c r="BF39" s="691"/>
      <c r="BG39" s="633" t="s">
        <v>328</v>
      </c>
      <c r="BH39" s="634"/>
      <c r="BI39" s="634"/>
      <c r="BJ39" s="634"/>
      <c r="BK39" s="634"/>
      <c r="BL39" s="634"/>
      <c r="BM39" s="634"/>
      <c r="BN39" s="634"/>
      <c r="BO39" s="634"/>
      <c r="BP39" s="634"/>
      <c r="BQ39" s="634"/>
      <c r="BR39" s="634"/>
      <c r="BS39" s="634"/>
      <c r="BT39" s="634"/>
      <c r="BU39" s="635"/>
      <c r="BV39" s="636">
        <v>13474</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4808857</v>
      </c>
      <c r="CS39" s="669"/>
      <c r="CT39" s="669"/>
      <c r="CU39" s="669"/>
      <c r="CV39" s="669"/>
      <c r="CW39" s="669"/>
      <c r="CX39" s="669"/>
      <c r="CY39" s="670"/>
      <c r="CZ39" s="641">
        <v>11</v>
      </c>
      <c r="DA39" s="667"/>
      <c r="DB39" s="667"/>
      <c r="DC39" s="671"/>
      <c r="DD39" s="645">
        <v>3773045</v>
      </c>
      <c r="DE39" s="669"/>
      <c r="DF39" s="669"/>
      <c r="DG39" s="669"/>
      <c r="DH39" s="669"/>
      <c r="DI39" s="669"/>
      <c r="DJ39" s="669"/>
      <c r="DK39" s="670"/>
      <c r="DL39" s="645" t="s">
        <v>121</v>
      </c>
      <c r="DM39" s="669"/>
      <c r="DN39" s="669"/>
      <c r="DO39" s="669"/>
      <c r="DP39" s="669"/>
      <c r="DQ39" s="669"/>
      <c r="DR39" s="669"/>
      <c r="DS39" s="669"/>
      <c r="DT39" s="669"/>
      <c r="DU39" s="669"/>
      <c r="DV39" s="670"/>
      <c r="DW39" s="641" t="s">
        <v>121</v>
      </c>
      <c r="DX39" s="667"/>
      <c r="DY39" s="667"/>
      <c r="DZ39" s="667"/>
      <c r="EA39" s="667"/>
      <c r="EB39" s="667"/>
      <c r="EC39" s="668"/>
    </row>
    <row r="40" spans="2:133" ht="11.25" customHeight="1" x14ac:dyDescent="0.25">
      <c r="B40" s="633" t="s">
        <v>330</v>
      </c>
      <c r="C40" s="634"/>
      <c r="D40" s="634"/>
      <c r="E40" s="634"/>
      <c r="F40" s="634"/>
      <c r="G40" s="634"/>
      <c r="H40" s="634"/>
      <c r="I40" s="634"/>
      <c r="J40" s="634"/>
      <c r="K40" s="634"/>
      <c r="L40" s="634"/>
      <c r="M40" s="634"/>
      <c r="N40" s="634"/>
      <c r="O40" s="634"/>
      <c r="P40" s="634"/>
      <c r="Q40" s="635"/>
      <c r="R40" s="636">
        <v>181000</v>
      </c>
      <c r="S40" s="637"/>
      <c r="T40" s="637"/>
      <c r="U40" s="637"/>
      <c r="V40" s="637"/>
      <c r="W40" s="637"/>
      <c r="X40" s="637"/>
      <c r="Y40" s="638"/>
      <c r="Z40" s="639">
        <v>0.4</v>
      </c>
      <c r="AA40" s="639"/>
      <c r="AB40" s="639"/>
      <c r="AC40" s="639"/>
      <c r="AD40" s="640" t="s">
        <v>121</v>
      </c>
      <c r="AE40" s="640"/>
      <c r="AF40" s="640"/>
      <c r="AG40" s="640"/>
      <c r="AH40" s="640"/>
      <c r="AI40" s="640"/>
      <c r="AJ40" s="640"/>
      <c r="AK40" s="640"/>
      <c r="AL40" s="641" t="s">
        <v>121</v>
      </c>
      <c r="AM40" s="642"/>
      <c r="AN40" s="642"/>
      <c r="AO40" s="643"/>
      <c r="AQ40" s="699" t="s">
        <v>331</v>
      </c>
      <c r="AR40" s="700"/>
      <c r="AS40" s="700"/>
      <c r="AT40" s="700"/>
      <c r="AU40" s="700"/>
      <c r="AV40" s="700"/>
      <c r="AW40" s="700"/>
      <c r="AX40" s="700"/>
      <c r="AY40" s="701"/>
      <c r="AZ40" s="636" t="s">
        <v>121</v>
      </c>
      <c r="BA40" s="637"/>
      <c r="BB40" s="637"/>
      <c r="BC40" s="637"/>
      <c r="BD40" s="669"/>
      <c r="BE40" s="669"/>
      <c r="BF40" s="691"/>
      <c r="BG40" s="684" t="s">
        <v>332</v>
      </c>
      <c r="BH40" s="685"/>
      <c r="BI40" s="685"/>
      <c r="BJ40" s="685"/>
      <c r="BK40" s="685"/>
      <c r="BL40" s="217"/>
      <c r="BM40" s="634" t="s">
        <v>333</v>
      </c>
      <c r="BN40" s="634"/>
      <c r="BO40" s="634"/>
      <c r="BP40" s="634"/>
      <c r="BQ40" s="634"/>
      <c r="BR40" s="634"/>
      <c r="BS40" s="634"/>
      <c r="BT40" s="634"/>
      <c r="BU40" s="635"/>
      <c r="BV40" s="636">
        <v>95</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v>372659</v>
      </c>
      <c r="CS40" s="637"/>
      <c r="CT40" s="637"/>
      <c r="CU40" s="637"/>
      <c r="CV40" s="637"/>
      <c r="CW40" s="637"/>
      <c r="CX40" s="637"/>
      <c r="CY40" s="638"/>
      <c r="CZ40" s="641">
        <v>0.8</v>
      </c>
      <c r="DA40" s="667"/>
      <c r="DB40" s="667"/>
      <c r="DC40" s="671"/>
      <c r="DD40" s="645">
        <v>16620</v>
      </c>
      <c r="DE40" s="637"/>
      <c r="DF40" s="637"/>
      <c r="DG40" s="637"/>
      <c r="DH40" s="637"/>
      <c r="DI40" s="637"/>
      <c r="DJ40" s="637"/>
      <c r="DK40" s="638"/>
      <c r="DL40" s="645" t="s">
        <v>121</v>
      </c>
      <c r="DM40" s="637"/>
      <c r="DN40" s="637"/>
      <c r="DO40" s="637"/>
      <c r="DP40" s="637"/>
      <c r="DQ40" s="637"/>
      <c r="DR40" s="637"/>
      <c r="DS40" s="637"/>
      <c r="DT40" s="637"/>
      <c r="DU40" s="637"/>
      <c r="DV40" s="638"/>
      <c r="DW40" s="641" t="s">
        <v>121</v>
      </c>
      <c r="DX40" s="667"/>
      <c r="DY40" s="667"/>
      <c r="DZ40" s="667"/>
      <c r="EA40" s="667"/>
      <c r="EB40" s="667"/>
      <c r="EC40" s="668"/>
    </row>
    <row r="41" spans="2:133" ht="11.25" customHeight="1" x14ac:dyDescent="0.25">
      <c r="B41" s="657" t="s">
        <v>335</v>
      </c>
      <c r="C41" s="658"/>
      <c r="D41" s="658"/>
      <c r="E41" s="658"/>
      <c r="F41" s="658"/>
      <c r="G41" s="658"/>
      <c r="H41" s="658"/>
      <c r="I41" s="658"/>
      <c r="J41" s="658"/>
      <c r="K41" s="658"/>
      <c r="L41" s="658"/>
      <c r="M41" s="658"/>
      <c r="N41" s="658"/>
      <c r="O41" s="658"/>
      <c r="P41" s="658"/>
      <c r="Q41" s="659"/>
      <c r="R41" s="708">
        <v>46809100</v>
      </c>
      <c r="S41" s="709"/>
      <c r="T41" s="709"/>
      <c r="U41" s="709"/>
      <c r="V41" s="709"/>
      <c r="W41" s="709"/>
      <c r="X41" s="709"/>
      <c r="Y41" s="713"/>
      <c r="Z41" s="714">
        <v>100</v>
      </c>
      <c r="AA41" s="714"/>
      <c r="AB41" s="714"/>
      <c r="AC41" s="714"/>
      <c r="AD41" s="715">
        <v>21370459</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487487</v>
      </c>
      <c r="BA41" s="637"/>
      <c r="BB41" s="637"/>
      <c r="BC41" s="637"/>
      <c r="BD41" s="669"/>
      <c r="BE41" s="669"/>
      <c r="BF41" s="691"/>
      <c r="BG41" s="684"/>
      <c r="BH41" s="685"/>
      <c r="BI41" s="685"/>
      <c r="BJ41" s="685"/>
      <c r="BK41" s="685"/>
      <c r="BL41" s="217"/>
      <c r="BM41" s="634" t="s">
        <v>337</v>
      </c>
      <c r="BN41" s="634"/>
      <c r="BO41" s="634"/>
      <c r="BP41" s="634"/>
      <c r="BQ41" s="634"/>
      <c r="BR41" s="634"/>
      <c r="BS41" s="634"/>
      <c r="BT41" s="634"/>
      <c r="BU41" s="635"/>
      <c r="BV41" s="636" t="s">
        <v>121</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121</v>
      </c>
      <c r="CS41" s="669"/>
      <c r="CT41" s="669"/>
      <c r="CU41" s="669"/>
      <c r="CV41" s="669"/>
      <c r="CW41" s="669"/>
      <c r="CX41" s="669"/>
      <c r="CY41" s="670"/>
      <c r="CZ41" s="641" t="s">
        <v>121</v>
      </c>
      <c r="DA41" s="667"/>
      <c r="DB41" s="667"/>
      <c r="DC41" s="671"/>
      <c r="DD41" s="645" t="s">
        <v>121</v>
      </c>
      <c r="DE41" s="669"/>
      <c r="DF41" s="669"/>
      <c r="DG41" s="669"/>
      <c r="DH41" s="669"/>
      <c r="DI41" s="669"/>
      <c r="DJ41" s="669"/>
      <c r="DK41" s="670"/>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5">
      <c r="AQ42" s="705" t="s">
        <v>339</v>
      </c>
      <c r="AR42" s="706"/>
      <c r="AS42" s="706"/>
      <c r="AT42" s="706"/>
      <c r="AU42" s="706"/>
      <c r="AV42" s="706"/>
      <c r="AW42" s="706"/>
      <c r="AX42" s="706"/>
      <c r="AY42" s="707"/>
      <c r="AZ42" s="708">
        <v>2277771</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352</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4162319</v>
      </c>
      <c r="CS42" s="669"/>
      <c r="CT42" s="669"/>
      <c r="CU42" s="669"/>
      <c r="CV42" s="669"/>
      <c r="CW42" s="669"/>
      <c r="CX42" s="669"/>
      <c r="CY42" s="670"/>
      <c r="CZ42" s="641">
        <v>9.5</v>
      </c>
      <c r="DA42" s="667"/>
      <c r="DB42" s="667"/>
      <c r="DC42" s="671"/>
      <c r="DD42" s="645">
        <v>1146486</v>
      </c>
      <c r="DE42" s="669"/>
      <c r="DF42" s="669"/>
      <c r="DG42" s="669"/>
      <c r="DH42" s="669"/>
      <c r="DI42" s="669"/>
      <c r="DJ42" s="669"/>
      <c r="DK42" s="670"/>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5">
      <c r="B43" s="208" t="s">
        <v>342</v>
      </c>
      <c r="CD43" s="633" t="s">
        <v>343</v>
      </c>
      <c r="CE43" s="634"/>
      <c r="CF43" s="634"/>
      <c r="CG43" s="634"/>
      <c r="CH43" s="634"/>
      <c r="CI43" s="634"/>
      <c r="CJ43" s="634"/>
      <c r="CK43" s="634"/>
      <c r="CL43" s="634"/>
      <c r="CM43" s="634"/>
      <c r="CN43" s="634"/>
      <c r="CO43" s="634"/>
      <c r="CP43" s="634"/>
      <c r="CQ43" s="635"/>
      <c r="CR43" s="636">
        <v>170641</v>
      </c>
      <c r="CS43" s="669"/>
      <c r="CT43" s="669"/>
      <c r="CU43" s="669"/>
      <c r="CV43" s="669"/>
      <c r="CW43" s="669"/>
      <c r="CX43" s="669"/>
      <c r="CY43" s="670"/>
      <c r="CZ43" s="641">
        <v>0.4</v>
      </c>
      <c r="DA43" s="667"/>
      <c r="DB43" s="667"/>
      <c r="DC43" s="671"/>
      <c r="DD43" s="645">
        <v>170641</v>
      </c>
      <c r="DE43" s="669"/>
      <c r="DF43" s="669"/>
      <c r="DG43" s="669"/>
      <c r="DH43" s="669"/>
      <c r="DI43" s="669"/>
      <c r="DJ43" s="669"/>
      <c r="DK43" s="670"/>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5">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4016590</v>
      </c>
      <c r="CS44" s="637"/>
      <c r="CT44" s="637"/>
      <c r="CU44" s="637"/>
      <c r="CV44" s="637"/>
      <c r="CW44" s="637"/>
      <c r="CX44" s="637"/>
      <c r="CY44" s="638"/>
      <c r="CZ44" s="641">
        <v>9.1</v>
      </c>
      <c r="DA44" s="642"/>
      <c r="DB44" s="642"/>
      <c r="DC44" s="648"/>
      <c r="DD44" s="645">
        <v>1018276</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5">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1952183</v>
      </c>
      <c r="CS45" s="669"/>
      <c r="CT45" s="669"/>
      <c r="CU45" s="669"/>
      <c r="CV45" s="669"/>
      <c r="CW45" s="669"/>
      <c r="CX45" s="669"/>
      <c r="CY45" s="670"/>
      <c r="CZ45" s="641">
        <v>4.4000000000000004</v>
      </c>
      <c r="DA45" s="667"/>
      <c r="DB45" s="667"/>
      <c r="DC45" s="671"/>
      <c r="DD45" s="645">
        <v>117447</v>
      </c>
      <c r="DE45" s="669"/>
      <c r="DF45" s="669"/>
      <c r="DG45" s="669"/>
      <c r="DH45" s="669"/>
      <c r="DI45" s="669"/>
      <c r="DJ45" s="669"/>
      <c r="DK45" s="670"/>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5">
      <c r="B46" s="219"/>
      <c r="CD46" s="674"/>
      <c r="CE46" s="675"/>
      <c r="CF46" s="633" t="s">
        <v>348</v>
      </c>
      <c r="CG46" s="634"/>
      <c r="CH46" s="634"/>
      <c r="CI46" s="634"/>
      <c r="CJ46" s="634"/>
      <c r="CK46" s="634"/>
      <c r="CL46" s="634"/>
      <c r="CM46" s="634"/>
      <c r="CN46" s="634"/>
      <c r="CO46" s="634"/>
      <c r="CP46" s="634"/>
      <c r="CQ46" s="635"/>
      <c r="CR46" s="636">
        <v>1946711</v>
      </c>
      <c r="CS46" s="637"/>
      <c r="CT46" s="637"/>
      <c r="CU46" s="637"/>
      <c r="CV46" s="637"/>
      <c r="CW46" s="637"/>
      <c r="CX46" s="637"/>
      <c r="CY46" s="638"/>
      <c r="CZ46" s="641">
        <v>4.4000000000000004</v>
      </c>
      <c r="DA46" s="642"/>
      <c r="DB46" s="642"/>
      <c r="DC46" s="648"/>
      <c r="DD46" s="645">
        <v>866413</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5">
      <c r="B47" s="219"/>
      <c r="CD47" s="674"/>
      <c r="CE47" s="675"/>
      <c r="CF47" s="633" t="s">
        <v>349</v>
      </c>
      <c r="CG47" s="634"/>
      <c r="CH47" s="634"/>
      <c r="CI47" s="634"/>
      <c r="CJ47" s="634"/>
      <c r="CK47" s="634"/>
      <c r="CL47" s="634"/>
      <c r="CM47" s="634"/>
      <c r="CN47" s="634"/>
      <c r="CO47" s="634"/>
      <c r="CP47" s="634"/>
      <c r="CQ47" s="635"/>
      <c r="CR47" s="636">
        <v>145729</v>
      </c>
      <c r="CS47" s="669"/>
      <c r="CT47" s="669"/>
      <c r="CU47" s="669"/>
      <c r="CV47" s="669"/>
      <c r="CW47" s="669"/>
      <c r="CX47" s="669"/>
      <c r="CY47" s="670"/>
      <c r="CZ47" s="641">
        <v>0.3</v>
      </c>
      <c r="DA47" s="667"/>
      <c r="DB47" s="667"/>
      <c r="DC47" s="671"/>
      <c r="DD47" s="645">
        <v>128210</v>
      </c>
      <c r="DE47" s="669"/>
      <c r="DF47" s="669"/>
      <c r="DG47" s="669"/>
      <c r="DH47" s="669"/>
      <c r="DI47" s="669"/>
      <c r="DJ47" s="669"/>
      <c r="DK47" s="670"/>
      <c r="DL47" s="719"/>
      <c r="DM47" s="720"/>
      <c r="DN47" s="720"/>
      <c r="DO47" s="720"/>
      <c r="DP47" s="720"/>
      <c r="DQ47" s="720"/>
      <c r="DR47" s="720"/>
      <c r="DS47" s="720"/>
      <c r="DT47" s="720"/>
      <c r="DU47" s="720"/>
      <c r="DV47" s="721"/>
      <c r="DW47" s="710"/>
      <c r="DX47" s="711"/>
      <c r="DY47" s="711"/>
      <c r="DZ47" s="711"/>
      <c r="EA47" s="711"/>
      <c r="EB47" s="711"/>
      <c r="EC47" s="712"/>
    </row>
    <row r="48" spans="2:133" ht="10.5" x14ac:dyDescent="0.25">
      <c r="B48" s="219"/>
      <c r="CD48" s="676"/>
      <c r="CE48" s="677"/>
      <c r="CF48" s="633" t="s">
        <v>350</v>
      </c>
      <c r="CG48" s="634"/>
      <c r="CH48" s="634"/>
      <c r="CI48" s="634"/>
      <c r="CJ48" s="634"/>
      <c r="CK48" s="634"/>
      <c r="CL48" s="634"/>
      <c r="CM48" s="634"/>
      <c r="CN48" s="634"/>
      <c r="CO48" s="634"/>
      <c r="CP48" s="634"/>
      <c r="CQ48" s="635"/>
      <c r="CR48" s="636" t="s">
        <v>121</v>
      </c>
      <c r="CS48" s="637"/>
      <c r="CT48" s="637"/>
      <c r="CU48" s="637"/>
      <c r="CV48" s="637"/>
      <c r="CW48" s="637"/>
      <c r="CX48" s="637"/>
      <c r="CY48" s="638"/>
      <c r="CZ48" s="641" t="s">
        <v>121</v>
      </c>
      <c r="DA48" s="642"/>
      <c r="DB48" s="642"/>
      <c r="DC48" s="648"/>
      <c r="DD48" s="645" t="s">
        <v>121</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5">
      <c r="B49" s="219"/>
      <c r="CD49" s="657" t="s">
        <v>351</v>
      </c>
      <c r="CE49" s="658"/>
      <c r="CF49" s="658"/>
      <c r="CG49" s="658"/>
      <c r="CH49" s="658"/>
      <c r="CI49" s="658"/>
      <c r="CJ49" s="658"/>
      <c r="CK49" s="658"/>
      <c r="CL49" s="658"/>
      <c r="CM49" s="658"/>
      <c r="CN49" s="658"/>
      <c r="CO49" s="658"/>
      <c r="CP49" s="658"/>
      <c r="CQ49" s="659"/>
      <c r="CR49" s="708">
        <v>43912143</v>
      </c>
      <c r="CS49" s="695"/>
      <c r="CT49" s="695"/>
      <c r="CU49" s="695"/>
      <c r="CV49" s="695"/>
      <c r="CW49" s="695"/>
      <c r="CX49" s="695"/>
      <c r="CY49" s="724"/>
      <c r="CZ49" s="716">
        <v>100</v>
      </c>
      <c r="DA49" s="725"/>
      <c r="DB49" s="725"/>
      <c r="DC49" s="726"/>
      <c r="DD49" s="727">
        <v>31388616</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KOnkcMJ5f59aPIwVCHYrTBZRsVDcYoaKQQQa2DVBSNRdIk7jEGLMMsrwzZO6vnu65gHx7ugbU/FZr3CTvEwIiw==" saltValue="P9VqHXe8A9K7tUCKLEWaU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2.75" zeroHeight="1" x14ac:dyDescent="0.25"/>
  <cols>
    <col min="1" max="130" width="2.796875" style="225" customWidth="1"/>
    <col min="131" max="131" width="1.6640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3">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5">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3">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5">
      <c r="A7" s="230">
        <v>1</v>
      </c>
      <c r="B7" s="762" t="s">
        <v>374</v>
      </c>
      <c r="C7" s="763"/>
      <c r="D7" s="763"/>
      <c r="E7" s="763"/>
      <c r="F7" s="763"/>
      <c r="G7" s="763"/>
      <c r="H7" s="763"/>
      <c r="I7" s="763"/>
      <c r="J7" s="763"/>
      <c r="K7" s="763"/>
      <c r="L7" s="763"/>
      <c r="M7" s="763"/>
      <c r="N7" s="763"/>
      <c r="O7" s="763"/>
      <c r="P7" s="764"/>
      <c r="Q7" s="765">
        <v>52316</v>
      </c>
      <c r="R7" s="766"/>
      <c r="S7" s="766"/>
      <c r="T7" s="766"/>
      <c r="U7" s="766"/>
      <c r="V7" s="766">
        <v>49419</v>
      </c>
      <c r="W7" s="766"/>
      <c r="X7" s="766"/>
      <c r="Y7" s="766"/>
      <c r="Z7" s="766"/>
      <c r="AA7" s="766">
        <v>2897</v>
      </c>
      <c r="AB7" s="766"/>
      <c r="AC7" s="766"/>
      <c r="AD7" s="766"/>
      <c r="AE7" s="767"/>
      <c r="AF7" s="768">
        <v>2466</v>
      </c>
      <c r="AG7" s="769"/>
      <c r="AH7" s="769"/>
      <c r="AI7" s="769"/>
      <c r="AJ7" s="770"/>
      <c r="AK7" s="771">
        <v>4754</v>
      </c>
      <c r="AL7" s="772"/>
      <c r="AM7" s="772"/>
      <c r="AN7" s="772"/>
      <c r="AO7" s="772"/>
      <c r="AP7" s="772">
        <v>41168</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563</v>
      </c>
      <c r="BT7" s="760"/>
      <c r="BU7" s="760"/>
      <c r="BV7" s="760"/>
      <c r="BW7" s="760"/>
      <c r="BX7" s="760"/>
      <c r="BY7" s="760"/>
      <c r="BZ7" s="760"/>
      <c r="CA7" s="760"/>
      <c r="CB7" s="760"/>
      <c r="CC7" s="760"/>
      <c r="CD7" s="760"/>
      <c r="CE7" s="760"/>
      <c r="CF7" s="760"/>
      <c r="CG7" s="775"/>
      <c r="CH7" s="756">
        <v>1</v>
      </c>
      <c r="CI7" s="757"/>
      <c r="CJ7" s="757"/>
      <c r="CK7" s="757"/>
      <c r="CL7" s="758"/>
      <c r="CM7" s="756">
        <v>201</v>
      </c>
      <c r="CN7" s="757"/>
      <c r="CO7" s="757"/>
      <c r="CP7" s="757"/>
      <c r="CQ7" s="758"/>
      <c r="CR7" s="756">
        <v>53</v>
      </c>
      <c r="CS7" s="757"/>
      <c r="CT7" s="757"/>
      <c r="CU7" s="757"/>
      <c r="CV7" s="758"/>
      <c r="CW7" s="756">
        <v>13</v>
      </c>
      <c r="CX7" s="757"/>
      <c r="CY7" s="757"/>
      <c r="CZ7" s="757"/>
      <c r="DA7" s="758"/>
      <c r="DB7" s="756" t="s">
        <v>543</v>
      </c>
      <c r="DC7" s="757"/>
      <c r="DD7" s="757"/>
      <c r="DE7" s="757"/>
      <c r="DF7" s="758"/>
      <c r="DG7" s="756" t="s">
        <v>567</v>
      </c>
      <c r="DH7" s="757"/>
      <c r="DI7" s="757"/>
      <c r="DJ7" s="757"/>
      <c r="DK7" s="758"/>
      <c r="DL7" s="756" t="s">
        <v>568</v>
      </c>
      <c r="DM7" s="757"/>
      <c r="DN7" s="757"/>
      <c r="DO7" s="757"/>
      <c r="DP7" s="758"/>
      <c r="DQ7" s="756" t="s">
        <v>543</v>
      </c>
      <c r="DR7" s="757"/>
      <c r="DS7" s="757"/>
      <c r="DT7" s="757"/>
      <c r="DU7" s="758"/>
      <c r="DV7" s="759"/>
      <c r="DW7" s="760"/>
      <c r="DX7" s="760"/>
      <c r="DY7" s="760"/>
      <c r="DZ7" s="761"/>
      <c r="EA7" s="228"/>
    </row>
    <row r="8" spans="1:131" s="229" customFormat="1" ht="26.25" customHeight="1" x14ac:dyDescent="0.25">
      <c r="A8" s="232">
        <v>2</v>
      </c>
      <c r="B8" s="793" t="s">
        <v>375</v>
      </c>
      <c r="C8" s="794"/>
      <c r="D8" s="794"/>
      <c r="E8" s="794"/>
      <c r="F8" s="794"/>
      <c r="G8" s="794"/>
      <c r="H8" s="794"/>
      <c r="I8" s="794"/>
      <c r="J8" s="794"/>
      <c r="K8" s="794"/>
      <c r="L8" s="794"/>
      <c r="M8" s="794"/>
      <c r="N8" s="794"/>
      <c r="O8" s="794"/>
      <c r="P8" s="795"/>
      <c r="Q8" s="796">
        <v>2</v>
      </c>
      <c r="R8" s="797"/>
      <c r="S8" s="797"/>
      <c r="T8" s="797"/>
      <c r="U8" s="797"/>
      <c r="V8" s="797">
        <v>2</v>
      </c>
      <c r="W8" s="797"/>
      <c r="X8" s="797"/>
      <c r="Y8" s="797"/>
      <c r="Z8" s="797"/>
      <c r="AA8" s="797">
        <v>0</v>
      </c>
      <c r="AB8" s="797"/>
      <c r="AC8" s="797"/>
      <c r="AD8" s="797"/>
      <c r="AE8" s="798"/>
      <c r="AF8" s="799" t="s">
        <v>121</v>
      </c>
      <c r="AG8" s="800"/>
      <c r="AH8" s="800"/>
      <c r="AI8" s="800"/>
      <c r="AJ8" s="801"/>
      <c r="AK8" s="782">
        <v>0</v>
      </c>
      <c r="AL8" s="783"/>
      <c r="AM8" s="783"/>
      <c r="AN8" s="783"/>
      <c r="AO8" s="783"/>
      <c r="AP8" s="783" t="s">
        <v>543</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t="s">
        <v>564</v>
      </c>
      <c r="BT8" s="787"/>
      <c r="BU8" s="787"/>
      <c r="BV8" s="787"/>
      <c r="BW8" s="787"/>
      <c r="BX8" s="787"/>
      <c r="BY8" s="787"/>
      <c r="BZ8" s="787"/>
      <c r="CA8" s="787"/>
      <c r="CB8" s="787"/>
      <c r="CC8" s="787"/>
      <c r="CD8" s="787"/>
      <c r="CE8" s="787"/>
      <c r="CF8" s="787"/>
      <c r="CG8" s="788"/>
      <c r="CH8" s="789">
        <v>45</v>
      </c>
      <c r="CI8" s="790"/>
      <c r="CJ8" s="790"/>
      <c r="CK8" s="790"/>
      <c r="CL8" s="791"/>
      <c r="CM8" s="789">
        <v>438</v>
      </c>
      <c r="CN8" s="790"/>
      <c r="CO8" s="790"/>
      <c r="CP8" s="790"/>
      <c r="CQ8" s="791"/>
      <c r="CR8" s="789">
        <v>15</v>
      </c>
      <c r="CS8" s="790"/>
      <c r="CT8" s="790"/>
      <c r="CU8" s="790"/>
      <c r="CV8" s="791"/>
      <c r="CW8" s="789">
        <v>1</v>
      </c>
      <c r="CX8" s="790"/>
      <c r="CY8" s="790"/>
      <c r="CZ8" s="790"/>
      <c r="DA8" s="791"/>
      <c r="DB8" s="789" t="s">
        <v>569</v>
      </c>
      <c r="DC8" s="790"/>
      <c r="DD8" s="790"/>
      <c r="DE8" s="790"/>
      <c r="DF8" s="791"/>
      <c r="DG8" s="789" t="s">
        <v>543</v>
      </c>
      <c r="DH8" s="790"/>
      <c r="DI8" s="790"/>
      <c r="DJ8" s="790"/>
      <c r="DK8" s="791"/>
      <c r="DL8" s="789" t="s">
        <v>543</v>
      </c>
      <c r="DM8" s="790"/>
      <c r="DN8" s="790"/>
      <c r="DO8" s="790"/>
      <c r="DP8" s="791"/>
      <c r="DQ8" s="789" t="s">
        <v>569</v>
      </c>
      <c r="DR8" s="790"/>
      <c r="DS8" s="790"/>
      <c r="DT8" s="790"/>
      <c r="DU8" s="791"/>
      <c r="DV8" s="786"/>
      <c r="DW8" s="787"/>
      <c r="DX8" s="787"/>
      <c r="DY8" s="787"/>
      <c r="DZ8" s="792"/>
      <c r="EA8" s="228"/>
    </row>
    <row r="9" spans="1:131" s="229" customFormat="1" ht="26.25" customHeight="1" x14ac:dyDescent="0.25">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t="s">
        <v>565</v>
      </c>
      <c r="BT9" s="787"/>
      <c r="BU9" s="787"/>
      <c r="BV9" s="787"/>
      <c r="BW9" s="787"/>
      <c r="BX9" s="787"/>
      <c r="BY9" s="787"/>
      <c r="BZ9" s="787"/>
      <c r="CA9" s="787"/>
      <c r="CB9" s="787"/>
      <c r="CC9" s="787"/>
      <c r="CD9" s="787"/>
      <c r="CE9" s="787"/>
      <c r="CF9" s="787"/>
      <c r="CG9" s="788"/>
      <c r="CH9" s="789">
        <v>22</v>
      </c>
      <c r="CI9" s="790"/>
      <c r="CJ9" s="790"/>
      <c r="CK9" s="790"/>
      <c r="CL9" s="791"/>
      <c r="CM9" s="789">
        <v>1107</v>
      </c>
      <c r="CN9" s="790"/>
      <c r="CO9" s="790"/>
      <c r="CP9" s="790"/>
      <c r="CQ9" s="791"/>
      <c r="CR9" s="789">
        <v>2</v>
      </c>
      <c r="CS9" s="790"/>
      <c r="CT9" s="790"/>
      <c r="CU9" s="790"/>
      <c r="CV9" s="791"/>
      <c r="CW9" s="789" t="s">
        <v>543</v>
      </c>
      <c r="CX9" s="790"/>
      <c r="CY9" s="790"/>
      <c r="CZ9" s="790"/>
      <c r="DA9" s="791"/>
      <c r="DB9" s="789" t="s">
        <v>543</v>
      </c>
      <c r="DC9" s="790"/>
      <c r="DD9" s="790"/>
      <c r="DE9" s="790"/>
      <c r="DF9" s="791"/>
      <c r="DG9" s="789" t="s">
        <v>543</v>
      </c>
      <c r="DH9" s="790"/>
      <c r="DI9" s="790"/>
      <c r="DJ9" s="790"/>
      <c r="DK9" s="791"/>
      <c r="DL9" s="789" t="s">
        <v>543</v>
      </c>
      <c r="DM9" s="790"/>
      <c r="DN9" s="790"/>
      <c r="DO9" s="790"/>
      <c r="DP9" s="791"/>
      <c r="DQ9" s="789" t="s">
        <v>570</v>
      </c>
      <c r="DR9" s="790"/>
      <c r="DS9" s="790"/>
      <c r="DT9" s="790"/>
      <c r="DU9" s="791"/>
      <c r="DV9" s="786"/>
      <c r="DW9" s="787"/>
      <c r="DX9" s="787"/>
      <c r="DY9" s="787"/>
      <c r="DZ9" s="792"/>
      <c r="EA9" s="228"/>
    </row>
    <row r="10" spans="1:131" s="229" customFormat="1" ht="26.25" customHeight="1" x14ac:dyDescent="0.25">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t="s">
        <v>566</v>
      </c>
      <c r="BT10" s="787"/>
      <c r="BU10" s="787"/>
      <c r="BV10" s="787"/>
      <c r="BW10" s="787"/>
      <c r="BX10" s="787"/>
      <c r="BY10" s="787"/>
      <c r="BZ10" s="787"/>
      <c r="CA10" s="787"/>
      <c r="CB10" s="787"/>
      <c r="CC10" s="787"/>
      <c r="CD10" s="787"/>
      <c r="CE10" s="787"/>
      <c r="CF10" s="787"/>
      <c r="CG10" s="788"/>
      <c r="CH10" s="789">
        <v>80</v>
      </c>
      <c r="CI10" s="790"/>
      <c r="CJ10" s="790"/>
      <c r="CK10" s="790"/>
      <c r="CL10" s="791"/>
      <c r="CM10" s="789">
        <v>2370</v>
      </c>
      <c r="CN10" s="790"/>
      <c r="CO10" s="790"/>
      <c r="CP10" s="790"/>
      <c r="CQ10" s="791"/>
      <c r="CR10" s="789">
        <v>10</v>
      </c>
      <c r="CS10" s="790"/>
      <c r="CT10" s="790"/>
      <c r="CU10" s="790"/>
      <c r="CV10" s="791"/>
      <c r="CW10" s="789">
        <v>119</v>
      </c>
      <c r="CX10" s="790"/>
      <c r="CY10" s="790"/>
      <c r="CZ10" s="790"/>
      <c r="DA10" s="791"/>
      <c r="DB10" s="789" t="s">
        <v>543</v>
      </c>
      <c r="DC10" s="790"/>
      <c r="DD10" s="790"/>
      <c r="DE10" s="790"/>
      <c r="DF10" s="791"/>
      <c r="DG10" s="789" t="s">
        <v>543</v>
      </c>
      <c r="DH10" s="790"/>
      <c r="DI10" s="790"/>
      <c r="DJ10" s="790"/>
      <c r="DK10" s="791"/>
      <c r="DL10" s="789" t="s">
        <v>543</v>
      </c>
      <c r="DM10" s="790"/>
      <c r="DN10" s="790"/>
      <c r="DO10" s="790"/>
      <c r="DP10" s="791"/>
      <c r="DQ10" s="789" t="s">
        <v>570</v>
      </c>
      <c r="DR10" s="790"/>
      <c r="DS10" s="790"/>
      <c r="DT10" s="790"/>
      <c r="DU10" s="791"/>
      <c r="DV10" s="786"/>
      <c r="DW10" s="787"/>
      <c r="DX10" s="787"/>
      <c r="DY10" s="787"/>
      <c r="DZ10" s="792"/>
      <c r="EA10" s="228"/>
    </row>
    <row r="11" spans="1:131" s="229" customFormat="1" ht="26.25" customHeight="1" x14ac:dyDescent="0.25">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5">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5">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5">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5">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5">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5">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5">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5">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5">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3">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5">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3">
      <c r="A23" s="234" t="s">
        <v>377</v>
      </c>
      <c r="B23" s="802" t="s">
        <v>378</v>
      </c>
      <c r="C23" s="803"/>
      <c r="D23" s="803"/>
      <c r="E23" s="803"/>
      <c r="F23" s="803"/>
      <c r="G23" s="803"/>
      <c r="H23" s="803"/>
      <c r="I23" s="803"/>
      <c r="J23" s="803"/>
      <c r="K23" s="803"/>
      <c r="L23" s="803"/>
      <c r="M23" s="803"/>
      <c r="N23" s="803"/>
      <c r="O23" s="803"/>
      <c r="P23" s="804"/>
      <c r="Q23" s="805">
        <v>46809</v>
      </c>
      <c r="R23" s="806"/>
      <c r="S23" s="806"/>
      <c r="T23" s="806"/>
      <c r="U23" s="806"/>
      <c r="V23" s="806">
        <v>43912</v>
      </c>
      <c r="W23" s="806"/>
      <c r="X23" s="806"/>
      <c r="Y23" s="806"/>
      <c r="Z23" s="806"/>
      <c r="AA23" s="806">
        <v>2897</v>
      </c>
      <c r="AB23" s="806"/>
      <c r="AC23" s="806"/>
      <c r="AD23" s="806"/>
      <c r="AE23" s="807"/>
      <c r="AF23" s="808">
        <v>2466</v>
      </c>
      <c r="AG23" s="806"/>
      <c r="AH23" s="806"/>
      <c r="AI23" s="806"/>
      <c r="AJ23" s="809"/>
      <c r="AK23" s="810"/>
      <c r="AL23" s="811"/>
      <c r="AM23" s="811"/>
      <c r="AN23" s="811"/>
      <c r="AO23" s="811"/>
      <c r="AP23" s="806">
        <v>41168</v>
      </c>
      <c r="AQ23" s="806"/>
      <c r="AR23" s="806"/>
      <c r="AS23" s="806"/>
      <c r="AT23" s="806"/>
      <c r="AU23" s="822"/>
      <c r="AV23" s="822"/>
      <c r="AW23" s="822"/>
      <c r="AX23" s="822"/>
      <c r="AY23" s="823"/>
      <c r="AZ23" s="824" t="s">
        <v>121</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5">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3">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5">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3">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5">
      <c r="A28" s="236">
        <v>1</v>
      </c>
      <c r="B28" s="762" t="s">
        <v>389</v>
      </c>
      <c r="C28" s="763"/>
      <c r="D28" s="763"/>
      <c r="E28" s="763"/>
      <c r="F28" s="763"/>
      <c r="G28" s="763"/>
      <c r="H28" s="763"/>
      <c r="I28" s="763"/>
      <c r="J28" s="763"/>
      <c r="K28" s="763"/>
      <c r="L28" s="763"/>
      <c r="M28" s="763"/>
      <c r="N28" s="763"/>
      <c r="O28" s="763"/>
      <c r="P28" s="764"/>
      <c r="Q28" s="835">
        <v>6826</v>
      </c>
      <c r="R28" s="836"/>
      <c r="S28" s="836"/>
      <c r="T28" s="836"/>
      <c r="U28" s="836"/>
      <c r="V28" s="836">
        <v>6729</v>
      </c>
      <c r="W28" s="836"/>
      <c r="X28" s="836"/>
      <c r="Y28" s="836"/>
      <c r="Z28" s="836"/>
      <c r="AA28" s="836">
        <v>97</v>
      </c>
      <c r="AB28" s="836"/>
      <c r="AC28" s="836"/>
      <c r="AD28" s="836"/>
      <c r="AE28" s="837"/>
      <c r="AF28" s="838">
        <v>97</v>
      </c>
      <c r="AG28" s="836"/>
      <c r="AH28" s="836"/>
      <c r="AI28" s="836"/>
      <c r="AJ28" s="839"/>
      <c r="AK28" s="840">
        <v>597</v>
      </c>
      <c r="AL28" s="841"/>
      <c r="AM28" s="841"/>
      <c r="AN28" s="841"/>
      <c r="AO28" s="841"/>
      <c r="AP28" s="841"/>
      <c r="AQ28" s="841"/>
      <c r="AR28" s="841"/>
      <c r="AS28" s="841"/>
      <c r="AT28" s="841"/>
      <c r="AU28" s="841"/>
      <c r="AV28" s="841"/>
      <c r="AW28" s="841"/>
      <c r="AX28" s="841"/>
      <c r="AY28" s="841"/>
      <c r="AZ28" s="842"/>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5">
      <c r="A29" s="236">
        <v>2</v>
      </c>
      <c r="B29" s="793" t="s">
        <v>390</v>
      </c>
      <c r="C29" s="794"/>
      <c r="D29" s="794"/>
      <c r="E29" s="794"/>
      <c r="F29" s="794"/>
      <c r="G29" s="794"/>
      <c r="H29" s="794"/>
      <c r="I29" s="794"/>
      <c r="J29" s="794"/>
      <c r="K29" s="794"/>
      <c r="L29" s="794"/>
      <c r="M29" s="794"/>
      <c r="N29" s="794"/>
      <c r="O29" s="794"/>
      <c r="P29" s="795"/>
      <c r="Q29" s="796">
        <v>1030</v>
      </c>
      <c r="R29" s="797"/>
      <c r="S29" s="797"/>
      <c r="T29" s="797"/>
      <c r="U29" s="797"/>
      <c r="V29" s="797">
        <v>1000</v>
      </c>
      <c r="W29" s="797"/>
      <c r="X29" s="797"/>
      <c r="Y29" s="797"/>
      <c r="Z29" s="797"/>
      <c r="AA29" s="797">
        <v>30</v>
      </c>
      <c r="AB29" s="797"/>
      <c r="AC29" s="797"/>
      <c r="AD29" s="797"/>
      <c r="AE29" s="798"/>
      <c r="AF29" s="799">
        <v>30</v>
      </c>
      <c r="AG29" s="800"/>
      <c r="AH29" s="800"/>
      <c r="AI29" s="800"/>
      <c r="AJ29" s="801"/>
      <c r="AK29" s="847">
        <v>217</v>
      </c>
      <c r="AL29" s="843"/>
      <c r="AM29" s="843"/>
      <c r="AN29" s="843"/>
      <c r="AO29" s="843"/>
      <c r="AP29" s="843"/>
      <c r="AQ29" s="843"/>
      <c r="AR29" s="843"/>
      <c r="AS29" s="843"/>
      <c r="AT29" s="843"/>
      <c r="AU29" s="843"/>
      <c r="AV29" s="843"/>
      <c r="AW29" s="843"/>
      <c r="AX29" s="843"/>
      <c r="AY29" s="843"/>
      <c r="AZ29" s="844"/>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5">
      <c r="A30" s="236">
        <v>3</v>
      </c>
      <c r="B30" s="793" t="s">
        <v>391</v>
      </c>
      <c r="C30" s="794"/>
      <c r="D30" s="794"/>
      <c r="E30" s="794"/>
      <c r="F30" s="794"/>
      <c r="G30" s="794"/>
      <c r="H30" s="794"/>
      <c r="I30" s="794"/>
      <c r="J30" s="794"/>
      <c r="K30" s="794"/>
      <c r="L30" s="794"/>
      <c r="M30" s="794"/>
      <c r="N30" s="794"/>
      <c r="O30" s="794"/>
      <c r="P30" s="795"/>
      <c r="Q30" s="796">
        <v>9462</v>
      </c>
      <c r="R30" s="797"/>
      <c r="S30" s="797"/>
      <c r="T30" s="797"/>
      <c r="U30" s="797"/>
      <c r="V30" s="797">
        <v>8958</v>
      </c>
      <c r="W30" s="797"/>
      <c r="X30" s="797"/>
      <c r="Y30" s="797"/>
      <c r="Z30" s="797"/>
      <c r="AA30" s="797">
        <v>504</v>
      </c>
      <c r="AB30" s="797"/>
      <c r="AC30" s="797"/>
      <c r="AD30" s="797"/>
      <c r="AE30" s="798"/>
      <c r="AF30" s="799">
        <v>504</v>
      </c>
      <c r="AG30" s="800"/>
      <c r="AH30" s="800"/>
      <c r="AI30" s="800"/>
      <c r="AJ30" s="801"/>
      <c r="AK30" s="847">
        <v>1286</v>
      </c>
      <c r="AL30" s="843"/>
      <c r="AM30" s="843"/>
      <c r="AN30" s="843"/>
      <c r="AO30" s="843"/>
      <c r="AP30" s="843"/>
      <c r="AQ30" s="843"/>
      <c r="AR30" s="843"/>
      <c r="AS30" s="843"/>
      <c r="AT30" s="843"/>
      <c r="AU30" s="843"/>
      <c r="AV30" s="843"/>
      <c r="AW30" s="843"/>
      <c r="AX30" s="843"/>
      <c r="AY30" s="843"/>
      <c r="AZ30" s="844"/>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5">
      <c r="A31" s="236">
        <v>4</v>
      </c>
      <c r="B31" s="793" t="s">
        <v>392</v>
      </c>
      <c r="C31" s="794"/>
      <c r="D31" s="794"/>
      <c r="E31" s="794"/>
      <c r="F31" s="794"/>
      <c r="G31" s="794"/>
      <c r="H31" s="794"/>
      <c r="I31" s="794"/>
      <c r="J31" s="794"/>
      <c r="K31" s="794"/>
      <c r="L31" s="794"/>
      <c r="M31" s="794"/>
      <c r="N31" s="794"/>
      <c r="O31" s="794"/>
      <c r="P31" s="795"/>
      <c r="Q31" s="796">
        <v>2114</v>
      </c>
      <c r="R31" s="797"/>
      <c r="S31" s="797"/>
      <c r="T31" s="797"/>
      <c r="U31" s="797"/>
      <c r="V31" s="797">
        <v>2093</v>
      </c>
      <c r="W31" s="797"/>
      <c r="X31" s="797"/>
      <c r="Y31" s="797"/>
      <c r="Z31" s="797"/>
      <c r="AA31" s="797">
        <v>21</v>
      </c>
      <c r="AB31" s="797"/>
      <c r="AC31" s="797"/>
      <c r="AD31" s="797"/>
      <c r="AE31" s="798"/>
      <c r="AF31" s="799">
        <v>185</v>
      </c>
      <c r="AG31" s="800"/>
      <c r="AH31" s="800"/>
      <c r="AI31" s="800"/>
      <c r="AJ31" s="801"/>
      <c r="AK31" s="847">
        <v>1524</v>
      </c>
      <c r="AL31" s="843"/>
      <c r="AM31" s="843"/>
      <c r="AN31" s="843"/>
      <c r="AO31" s="843"/>
      <c r="AP31" s="843">
        <v>18114</v>
      </c>
      <c r="AQ31" s="843"/>
      <c r="AR31" s="843"/>
      <c r="AS31" s="843"/>
      <c r="AT31" s="843"/>
      <c r="AU31" s="843">
        <v>15035</v>
      </c>
      <c r="AV31" s="843"/>
      <c r="AW31" s="843"/>
      <c r="AX31" s="843"/>
      <c r="AY31" s="843"/>
      <c r="AZ31" s="844" t="s">
        <v>543</v>
      </c>
      <c r="BA31" s="844"/>
      <c r="BB31" s="844"/>
      <c r="BC31" s="844"/>
      <c r="BD31" s="844"/>
      <c r="BE31" s="845" t="s">
        <v>393</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5">
      <c r="A32" s="236">
        <v>5</v>
      </c>
      <c r="B32" s="793"/>
      <c r="C32" s="794"/>
      <c r="D32" s="794"/>
      <c r="E32" s="794"/>
      <c r="F32" s="794"/>
      <c r="G32" s="794"/>
      <c r="H32" s="794"/>
      <c r="I32" s="794"/>
      <c r="J32" s="794"/>
      <c r="K32" s="794"/>
      <c r="L32" s="794"/>
      <c r="M32" s="794"/>
      <c r="N32" s="794"/>
      <c r="O32" s="794"/>
      <c r="P32" s="795"/>
      <c r="Q32" s="796"/>
      <c r="R32" s="797"/>
      <c r="S32" s="797"/>
      <c r="T32" s="797"/>
      <c r="U32" s="797"/>
      <c r="V32" s="797"/>
      <c r="W32" s="797"/>
      <c r="X32" s="797"/>
      <c r="Y32" s="797"/>
      <c r="Z32" s="797"/>
      <c r="AA32" s="797"/>
      <c r="AB32" s="797"/>
      <c r="AC32" s="797"/>
      <c r="AD32" s="797"/>
      <c r="AE32" s="798"/>
      <c r="AF32" s="799"/>
      <c r="AG32" s="800"/>
      <c r="AH32" s="800"/>
      <c r="AI32" s="800"/>
      <c r="AJ32" s="801"/>
      <c r="AK32" s="847"/>
      <c r="AL32" s="843"/>
      <c r="AM32" s="843"/>
      <c r="AN32" s="843"/>
      <c r="AO32" s="843"/>
      <c r="AP32" s="843"/>
      <c r="AQ32" s="843"/>
      <c r="AR32" s="843"/>
      <c r="AS32" s="843"/>
      <c r="AT32" s="843"/>
      <c r="AU32" s="843"/>
      <c r="AV32" s="843"/>
      <c r="AW32" s="843"/>
      <c r="AX32" s="843"/>
      <c r="AY32" s="843"/>
      <c r="AZ32" s="844"/>
      <c r="BA32" s="844"/>
      <c r="BB32" s="844"/>
      <c r="BC32" s="844"/>
      <c r="BD32" s="844"/>
      <c r="BE32" s="845"/>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5">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5">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5">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5">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5">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5">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5">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5">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5">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5">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5">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5">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5">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5">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5">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5">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5">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5">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5">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5">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5">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5">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5">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5">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5">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5">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5">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5">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3">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5">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394</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3">
      <c r="A63" s="234" t="s">
        <v>377</v>
      </c>
      <c r="B63" s="802" t="s">
        <v>395</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816</v>
      </c>
      <c r="AG63" s="857"/>
      <c r="AH63" s="857"/>
      <c r="AI63" s="857"/>
      <c r="AJ63" s="858"/>
      <c r="AK63" s="859"/>
      <c r="AL63" s="854"/>
      <c r="AM63" s="854"/>
      <c r="AN63" s="854"/>
      <c r="AO63" s="854"/>
      <c r="AP63" s="857">
        <f>SUM(AP28:AT32)</f>
        <v>18114</v>
      </c>
      <c r="AQ63" s="857"/>
      <c r="AR63" s="857"/>
      <c r="AS63" s="857"/>
      <c r="AT63" s="857"/>
      <c r="AU63" s="857">
        <f>SUM(AU28:AY32)</f>
        <v>15035</v>
      </c>
      <c r="AV63" s="857"/>
      <c r="AW63" s="857"/>
      <c r="AX63" s="857"/>
      <c r="AY63" s="857"/>
      <c r="AZ63" s="861"/>
      <c r="BA63" s="861"/>
      <c r="BB63" s="861"/>
      <c r="BC63" s="861"/>
      <c r="BD63" s="861"/>
      <c r="BE63" s="862"/>
      <c r="BF63" s="862"/>
      <c r="BG63" s="862"/>
      <c r="BH63" s="862"/>
      <c r="BI63" s="863"/>
      <c r="BJ63" s="864" t="s">
        <v>121</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3">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5">
      <c r="A66" s="740" t="s">
        <v>397</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398</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3">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5">
      <c r="A68" s="230">
        <v>1</v>
      </c>
      <c r="B68" s="882" t="s">
        <v>544</v>
      </c>
      <c r="C68" s="883"/>
      <c r="D68" s="883"/>
      <c r="E68" s="883"/>
      <c r="F68" s="883"/>
      <c r="G68" s="883"/>
      <c r="H68" s="883"/>
      <c r="I68" s="883"/>
      <c r="J68" s="883"/>
      <c r="K68" s="883"/>
      <c r="L68" s="883"/>
      <c r="M68" s="883"/>
      <c r="N68" s="883"/>
      <c r="O68" s="883"/>
      <c r="P68" s="884"/>
      <c r="Q68" s="885">
        <v>3589</v>
      </c>
      <c r="R68" s="879"/>
      <c r="S68" s="879"/>
      <c r="T68" s="879"/>
      <c r="U68" s="879"/>
      <c r="V68" s="879">
        <v>3429</v>
      </c>
      <c r="W68" s="879"/>
      <c r="X68" s="879"/>
      <c r="Y68" s="879"/>
      <c r="Z68" s="879"/>
      <c r="AA68" s="879">
        <v>160</v>
      </c>
      <c r="AB68" s="879"/>
      <c r="AC68" s="879"/>
      <c r="AD68" s="879"/>
      <c r="AE68" s="879"/>
      <c r="AF68" s="879">
        <v>3</v>
      </c>
      <c r="AG68" s="879"/>
      <c r="AH68" s="879"/>
      <c r="AI68" s="879"/>
      <c r="AJ68" s="879"/>
      <c r="AK68" s="879">
        <v>4</v>
      </c>
      <c r="AL68" s="879"/>
      <c r="AM68" s="879"/>
      <c r="AN68" s="879"/>
      <c r="AO68" s="879"/>
      <c r="AP68" s="879">
        <v>939</v>
      </c>
      <c r="AQ68" s="879"/>
      <c r="AR68" s="879"/>
      <c r="AS68" s="879"/>
      <c r="AT68" s="879"/>
      <c r="AU68" s="879">
        <v>776</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5">
      <c r="A69" s="232">
        <v>2</v>
      </c>
      <c r="B69" s="886" t="s">
        <v>545</v>
      </c>
      <c r="C69" s="887"/>
      <c r="D69" s="887"/>
      <c r="E69" s="887"/>
      <c r="F69" s="887"/>
      <c r="G69" s="887"/>
      <c r="H69" s="887"/>
      <c r="I69" s="887"/>
      <c r="J69" s="887"/>
      <c r="K69" s="887"/>
      <c r="L69" s="887"/>
      <c r="M69" s="887"/>
      <c r="N69" s="887"/>
      <c r="O69" s="887"/>
      <c r="P69" s="888"/>
      <c r="Q69" s="889">
        <v>1965</v>
      </c>
      <c r="R69" s="843"/>
      <c r="S69" s="843"/>
      <c r="T69" s="843"/>
      <c r="U69" s="843"/>
      <c r="V69" s="843">
        <v>1498</v>
      </c>
      <c r="W69" s="843"/>
      <c r="X69" s="843"/>
      <c r="Y69" s="843"/>
      <c r="Z69" s="843"/>
      <c r="AA69" s="843">
        <v>467</v>
      </c>
      <c r="AB69" s="843"/>
      <c r="AC69" s="843"/>
      <c r="AD69" s="843"/>
      <c r="AE69" s="843"/>
      <c r="AF69" s="843">
        <v>1828</v>
      </c>
      <c r="AG69" s="843"/>
      <c r="AH69" s="843"/>
      <c r="AI69" s="843"/>
      <c r="AJ69" s="843"/>
      <c r="AK69" s="843">
        <v>9</v>
      </c>
      <c r="AL69" s="843"/>
      <c r="AM69" s="843"/>
      <c r="AN69" s="843"/>
      <c r="AO69" s="843"/>
      <c r="AP69" s="843">
        <v>12359</v>
      </c>
      <c r="AQ69" s="843"/>
      <c r="AR69" s="843"/>
      <c r="AS69" s="843"/>
      <c r="AT69" s="843"/>
      <c r="AU69" s="843">
        <v>62</v>
      </c>
      <c r="AV69" s="843"/>
      <c r="AW69" s="843"/>
      <c r="AX69" s="843"/>
      <c r="AY69" s="843"/>
      <c r="AZ69" s="845"/>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5">
      <c r="A70" s="232">
        <v>3</v>
      </c>
      <c r="B70" s="886" t="s">
        <v>546</v>
      </c>
      <c r="C70" s="887"/>
      <c r="D70" s="887"/>
      <c r="E70" s="887"/>
      <c r="F70" s="887"/>
      <c r="G70" s="887"/>
      <c r="H70" s="887"/>
      <c r="I70" s="887"/>
      <c r="J70" s="887"/>
      <c r="K70" s="887"/>
      <c r="L70" s="887"/>
      <c r="M70" s="887"/>
      <c r="N70" s="887"/>
      <c r="O70" s="887"/>
      <c r="P70" s="888"/>
      <c r="Q70" s="889">
        <v>58</v>
      </c>
      <c r="R70" s="843"/>
      <c r="S70" s="843"/>
      <c r="T70" s="843"/>
      <c r="U70" s="843"/>
      <c r="V70" s="843">
        <v>55</v>
      </c>
      <c r="W70" s="843"/>
      <c r="X70" s="843"/>
      <c r="Y70" s="843"/>
      <c r="Z70" s="843"/>
      <c r="AA70" s="843">
        <v>3</v>
      </c>
      <c r="AB70" s="843"/>
      <c r="AC70" s="843"/>
      <c r="AD70" s="843"/>
      <c r="AE70" s="843"/>
      <c r="AF70" s="843">
        <v>3</v>
      </c>
      <c r="AG70" s="843"/>
      <c r="AH70" s="843"/>
      <c r="AI70" s="843"/>
      <c r="AJ70" s="843"/>
      <c r="AK70" s="843" t="s">
        <v>561</v>
      </c>
      <c r="AL70" s="843"/>
      <c r="AM70" s="843"/>
      <c r="AN70" s="843"/>
      <c r="AO70" s="843"/>
      <c r="AP70" s="843">
        <v>33</v>
      </c>
      <c r="AQ70" s="843"/>
      <c r="AR70" s="843"/>
      <c r="AS70" s="843"/>
      <c r="AT70" s="843"/>
      <c r="AU70" s="843">
        <v>11</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5">
      <c r="A71" s="232">
        <v>4</v>
      </c>
      <c r="B71" s="886" t="s">
        <v>547</v>
      </c>
      <c r="C71" s="887"/>
      <c r="D71" s="887"/>
      <c r="E71" s="887"/>
      <c r="F71" s="887"/>
      <c r="G71" s="887"/>
      <c r="H71" s="887"/>
      <c r="I71" s="887"/>
      <c r="J71" s="887"/>
      <c r="K71" s="887"/>
      <c r="L71" s="887"/>
      <c r="M71" s="887"/>
      <c r="N71" s="887"/>
      <c r="O71" s="887"/>
      <c r="P71" s="888"/>
      <c r="Q71" s="889">
        <v>617</v>
      </c>
      <c r="R71" s="843"/>
      <c r="S71" s="843"/>
      <c r="T71" s="843"/>
      <c r="U71" s="843"/>
      <c r="V71" s="843">
        <v>577</v>
      </c>
      <c r="W71" s="843"/>
      <c r="X71" s="843"/>
      <c r="Y71" s="843"/>
      <c r="Z71" s="843"/>
      <c r="AA71" s="843">
        <v>40</v>
      </c>
      <c r="AB71" s="843"/>
      <c r="AC71" s="843"/>
      <c r="AD71" s="843"/>
      <c r="AE71" s="843"/>
      <c r="AF71" s="843">
        <v>40</v>
      </c>
      <c r="AG71" s="843"/>
      <c r="AH71" s="843"/>
      <c r="AI71" s="843"/>
      <c r="AJ71" s="843"/>
      <c r="AK71" s="843" t="s">
        <v>561</v>
      </c>
      <c r="AL71" s="843"/>
      <c r="AM71" s="843"/>
      <c r="AN71" s="843"/>
      <c r="AO71" s="843"/>
      <c r="AP71" s="843">
        <v>135</v>
      </c>
      <c r="AQ71" s="843"/>
      <c r="AR71" s="843"/>
      <c r="AS71" s="843"/>
      <c r="AT71" s="843"/>
      <c r="AU71" s="843">
        <v>45</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5">
      <c r="A72" s="232">
        <v>5</v>
      </c>
      <c r="B72" s="886" t="s">
        <v>548</v>
      </c>
      <c r="C72" s="887"/>
      <c r="D72" s="887"/>
      <c r="E72" s="887"/>
      <c r="F72" s="887"/>
      <c r="G72" s="887"/>
      <c r="H72" s="887"/>
      <c r="I72" s="887"/>
      <c r="J72" s="887"/>
      <c r="K72" s="887"/>
      <c r="L72" s="887"/>
      <c r="M72" s="887"/>
      <c r="N72" s="887"/>
      <c r="O72" s="887"/>
      <c r="P72" s="888"/>
      <c r="Q72" s="889">
        <v>25</v>
      </c>
      <c r="R72" s="843"/>
      <c r="S72" s="843"/>
      <c r="T72" s="843"/>
      <c r="U72" s="843"/>
      <c r="V72" s="843">
        <v>8</v>
      </c>
      <c r="W72" s="843"/>
      <c r="X72" s="843"/>
      <c r="Y72" s="843"/>
      <c r="Z72" s="843"/>
      <c r="AA72" s="843">
        <v>17</v>
      </c>
      <c r="AB72" s="843"/>
      <c r="AC72" s="843"/>
      <c r="AD72" s="843"/>
      <c r="AE72" s="843"/>
      <c r="AF72" s="843">
        <v>17</v>
      </c>
      <c r="AG72" s="843"/>
      <c r="AH72" s="843"/>
      <c r="AI72" s="843"/>
      <c r="AJ72" s="843"/>
      <c r="AK72" s="843" t="s">
        <v>561</v>
      </c>
      <c r="AL72" s="843"/>
      <c r="AM72" s="843"/>
      <c r="AN72" s="843"/>
      <c r="AO72" s="843"/>
      <c r="AP72" s="843" t="s">
        <v>557</v>
      </c>
      <c r="AQ72" s="843"/>
      <c r="AR72" s="843"/>
      <c r="AS72" s="843"/>
      <c r="AT72" s="843"/>
      <c r="AU72" s="843" t="s">
        <v>543</v>
      </c>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5">
      <c r="A73" s="232">
        <v>6</v>
      </c>
      <c r="B73" s="886" t="s">
        <v>562</v>
      </c>
      <c r="C73" s="887"/>
      <c r="D73" s="887"/>
      <c r="E73" s="887"/>
      <c r="F73" s="887"/>
      <c r="G73" s="887"/>
      <c r="H73" s="887"/>
      <c r="I73" s="887"/>
      <c r="J73" s="887"/>
      <c r="K73" s="887"/>
      <c r="L73" s="887"/>
      <c r="M73" s="887"/>
      <c r="N73" s="887"/>
      <c r="O73" s="887"/>
      <c r="P73" s="888"/>
      <c r="Q73" s="889">
        <v>233</v>
      </c>
      <c r="R73" s="843"/>
      <c r="S73" s="843"/>
      <c r="T73" s="843"/>
      <c r="U73" s="843"/>
      <c r="V73" s="843">
        <v>234</v>
      </c>
      <c r="W73" s="843"/>
      <c r="X73" s="843"/>
      <c r="Y73" s="843"/>
      <c r="Z73" s="843"/>
      <c r="AA73" s="843">
        <v>-2</v>
      </c>
      <c r="AB73" s="843"/>
      <c r="AC73" s="843"/>
      <c r="AD73" s="843"/>
      <c r="AE73" s="843"/>
      <c r="AF73" s="843">
        <v>-2</v>
      </c>
      <c r="AG73" s="843"/>
      <c r="AH73" s="843"/>
      <c r="AI73" s="843"/>
      <c r="AJ73" s="843"/>
      <c r="AK73" s="843" t="s">
        <v>576</v>
      </c>
      <c r="AL73" s="843"/>
      <c r="AM73" s="843"/>
      <c r="AN73" s="843"/>
      <c r="AO73" s="843"/>
      <c r="AP73" s="843">
        <v>77</v>
      </c>
      <c r="AQ73" s="843"/>
      <c r="AR73" s="843"/>
      <c r="AS73" s="843"/>
      <c r="AT73" s="843"/>
      <c r="AU73" s="843">
        <v>20</v>
      </c>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5">
      <c r="A74" s="232">
        <v>7</v>
      </c>
      <c r="B74" s="886" t="s">
        <v>549</v>
      </c>
      <c r="C74" s="887"/>
      <c r="D74" s="887"/>
      <c r="E74" s="887"/>
      <c r="F74" s="887"/>
      <c r="G74" s="887"/>
      <c r="H74" s="887"/>
      <c r="I74" s="887"/>
      <c r="J74" s="887"/>
      <c r="K74" s="887"/>
      <c r="L74" s="887"/>
      <c r="M74" s="887"/>
      <c r="N74" s="887"/>
      <c r="O74" s="887"/>
      <c r="P74" s="888"/>
      <c r="Q74" s="889">
        <v>722</v>
      </c>
      <c r="R74" s="843"/>
      <c r="S74" s="843"/>
      <c r="T74" s="843"/>
      <c r="U74" s="843"/>
      <c r="V74" s="843">
        <v>641</v>
      </c>
      <c r="W74" s="843"/>
      <c r="X74" s="843"/>
      <c r="Y74" s="843"/>
      <c r="Z74" s="843"/>
      <c r="AA74" s="843">
        <v>81</v>
      </c>
      <c r="AB74" s="843"/>
      <c r="AC74" s="843"/>
      <c r="AD74" s="843"/>
      <c r="AE74" s="843"/>
      <c r="AF74" s="843">
        <v>81</v>
      </c>
      <c r="AG74" s="843"/>
      <c r="AH74" s="843"/>
      <c r="AI74" s="843"/>
      <c r="AJ74" s="843"/>
      <c r="AK74" s="843">
        <v>128</v>
      </c>
      <c r="AL74" s="843"/>
      <c r="AM74" s="843"/>
      <c r="AN74" s="843"/>
      <c r="AO74" s="843"/>
      <c r="AP74" s="843" t="s">
        <v>543</v>
      </c>
      <c r="AQ74" s="843"/>
      <c r="AR74" s="843"/>
      <c r="AS74" s="843"/>
      <c r="AT74" s="843"/>
      <c r="AU74" s="843" t="s">
        <v>543</v>
      </c>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5">
      <c r="A75" s="232">
        <v>8</v>
      </c>
      <c r="B75" s="886" t="s">
        <v>550</v>
      </c>
      <c r="C75" s="887"/>
      <c r="D75" s="887"/>
      <c r="E75" s="887"/>
      <c r="F75" s="887"/>
      <c r="G75" s="887"/>
      <c r="H75" s="887"/>
      <c r="I75" s="887"/>
      <c r="J75" s="887"/>
      <c r="K75" s="887"/>
      <c r="L75" s="887"/>
      <c r="M75" s="887"/>
      <c r="N75" s="887"/>
      <c r="O75" s="887"/>
      <c r="P75" s="888"/>
      <c r="Q75" s="890">
        <v>5892</v>
      </c>
      <c r="R75" s="891"/>
      <c r="S75" s="891"/>
      <c r="T75" s="891"/>
      <c r="U75" s="847"/>
      <c r="V75" s="892">
        <v>5654</v>
      </c>
      <c r="W75" s="891"/>
      <c r="X75" s="891"/>
      <c r="Y75" s="891"/>
      <c r="Z75" s="847"/>
      <c r="AA75" s="892">
        <v>238</v>
      </c>
      <c r="AB75" s="891"/>
      <c r="AC75" s="891"/>
      <c r="AD75" s="891"/>
      <c r="AE75" s="847"/>
      <c r="AF75" s="892">
        <v>238</v>
      </c>
      <c r="AG75" s="891"/>
      <c r="AH75" s="891"/>
      <c r="AI75" s="891"/>
      <c r="AJ75" s="847"/>
      <c r="AK75" s="892" t="s">
        <v>486</v>
      </c>
      <c r="AL75" s="891"/>
      <c r="AM75" s="891"/>
      <c r="AN75" s="891"/>
      <c r="AO75" s="847"/>
      <c r="AP75" s="892" t="s">
        <v>557</v>
      </c>
      <c r="AQ75" s="891"/>
      <c r="AR75" s="891"/>
      <c r="AS75" s="891"/>
      <c r="AT75" s="847"/>
      <c r="AU75" s="892" t="s">
        <v>543</v>
      </c>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5">
      <c r="A76" s="232">
        <v>9</v>
      </c>
      <c r="B76" s="886" t="s">
        <v>551</v>
      </c>
      <c r="C76" s="887"/>
      <c r="D76" s="887"/>
      <c r="E76" s="887"/>
      <c r="F76" s="887"/>
      <c r="G76" s="887"/>
      <c r="H76" s="887"/>
      <c r="I76" s="887"/>
      <c r="J76" s="887"/>
      <c r="K76" s="887"/>
      <c r="L76" s="887"/>
      <c r="M76" s="887"/>
      <c r="N76" s="887"/>
      <c r="O76" s="887"/>
      <c r="P76" s="888"/>
      <c r="Q76" s="890">
        <v>1726</v>
      </c>
      <c r="R76" s="891"/>
      <c r="S76" s="891"/>
      <c r="T76" s="891"/>
      <c r="U76" s="847"/>
      <c r="V76" s="892">
        <v>1722</v>
      </c>
      <c r="W76" s="891"/>
      <c r="X76" s="891"/>
      <c r="Y76" s="891"/>
      <c r="Z76" s="847"/>
      <c r="AA76" s="892">
        <v>3</v>
      </c>
      <c r="AB76" s="891"/>
      <c r="AC76" s="891"/>
      <c r="AD76" s="891"/>
      <c r="AE76" s="847"/>
      <c r="AF76" s="892">
        <v>3</v>
      </c>
      <c r="AG76" s="891"/>
      <c r="AH76" s="891"/>
      <c r="AI76" s="891"/>
      <c r="AJ76" s="847"/>
      <c r="AK76" s="892">
        <v>38</v>
      </c>
      <c r="AL76" s="891"/>
      <c r="AM76" s="891"/>
      <c r="AN76" s="891"/>
      <c r="AO76" s="847"/>
      <c r="AP76" s="892" t="s">
        <v>558</v>
      </c>
      <c r="AQ76" s="891"/>
      <c r="AR76" s="891"/>
      <c r="AS76" s="891"/>
      <c r="AT76" s="847"/>
      <c r="AU76" s="892" t="s">
        <v>543</v>
      </c>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5">
      <c r="A77" s="232">
        <v>10</v>
      </c>
      <c r="B77" s="886" t="s">
        <v>552</v>
      </c>
      <c r="C77" s="887"/>
      <c r="D77" s="887"/>
      <c r="E77" s="887"/>
      <c r="F77" s="887"/>
      <c r="G77" s="887"/>
      <c r="H77" s="887"/>
      <c r="I77" s="887"/>
      <c r="J77" s="887"/>
      <c r="K77" s="887"/>
      <c r="L77" s="887"/>
      <c r="M77" s="887"/>
      <c r="N77" s="887"/>
      <c r="O77" s="887"/>
      <c r="P77" s="888"/>
      <c r="Q77" s="890">
        <v>3</v>
      </c>
      <c r="R77" s="891"/>
      <c r="S77" s="891"/>
      <c r="T77" s="891"/>
      <c r="U77" s="847"/>
      <c r="V77" s="892">
        <v>3</v>
      </c>
      <c r="W77" s="891"/>
      <c r="X77" s="891"/>
      <c r="Y77" s="891"/>
      <c r="Z77" s="847"/>
      <c r="AA77" s="892">
        <v>0</v>
      </c>
      <c r="AB77" s="891"/>
      <c r="AC77" s="891"/>
      <c r="AD77" s="891"/>
      <c r="AE77" s="847"/>
      <c r="AF77" s="892">
        <v>0</v>
      </c>
      <c r="AG77" s="891"/>
      <c r="AH77" s="891"/>
      <c r="AI77" s="891"/>
      <c r="AJ77" s="847"/>
      <c r="AK77" s="892" t="s">
        <v>486</v>
      </c>
      <c r="AL77" s="891"/>
      <c r="AM77" s="891"/>
      <c r="AN77" s="891"/>
      <c r="AO77" s="847"/>
      <c r="AP77" s="892" t="s">
        <v>543</v>
      </c>
      <c r="AQ77" s="891"/>
      <c r="AR77" s="891"/>
      <c r="AS77" s="891"/>
      <c r="AT77" s="847"/>
      <c r="AU77" s="892" t="s">
        <v>543</v>
      </c>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5">
      <c r="A78" s="232">
        <v>11</v>
      </c>
      <c r="B78" s="886" t="s">
        <v>553</v>
      </c>
      <c r="C78" s="887"/>
      <c r="D78" s="887"/>
      <c r="E78" s="887"/>
      <c r="F78" s="887"/>
      <c r="G78" s="887"/>
      <c r="H78" s="887"/>
      <c r="I78" s="887"/>
      <c r="J78" s="887"/>
      <c r="K78" s="887"/>
      <c r="L78" s="887"/>
      <c r="M78" s="887"/>
      <c r="N78" s="887"/>
      <c r="O78" s="887"/>
      <c r="P78" s="888"/>
      <c r="Q78" s="889">
        <v>12</v>
      </c>
      <c r="R78" s="843"/>
      <c r="S78" s="843"/>
      <c r="T78" s="843"/>
      <c r="U78" s="843"/>
      <c r="V78" s="843">
        <v>11</v>
      </c>
      <c r="W78" s="843"/>
      <c r="X78" s="843"/>
      <c r="Y78" s="843"/>
      <c r="Z78" s="843"/>
      <c r="AA78" s="843">
        <v>1</v>
      </c>
      <c r="AB78" s="843"/>
      <c r="AC78" s="843"/>
      <c r="AD78" s="843"/>
      <c r="AE78" s="843"/>
      <c r="AF78" s="843">
        <v>1</v>
      </c>
      <c r="AG78" s="843"/>
      <c r="AH78" s="843"/>
      <c r="AI78" s="843"/>
      <c r="AJ78" s="843"/>
      <c r="AK78" s="843" t="s">
        <v>486</v>
      </c>
      <c r="AL78" s="843"/>
      <c r="AM78" s="843"/>
      <c r="AN78" s="843"/>
      <c r="AO78" s="843"/>
      <c r="AP78" s="843" t="s">
        <v>543</v>
      </c>
      <c r="AQ78" s="843"/>
      <c r="AR78" s="843"/>
      <c r="AS78" s="843"/>
      <c r="AT78" s="843"/>
      <c r="AU78" s="843" t="s">
        <v>560</v>
      </c>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5">
      <c r="A79" s="232">
        <v>12</v>
      </c>
      <c r="B79" s="886" t="s">
        <v>554</v>
      </c>
      <c r="C79" s="887"/>
      <c r="D79" s="887"/>
      <c r="E79" s="887"/>
      <c r="F79" s="887"/>
      <c r="G79" s="887"/>
      <c r="H79" s="887"/>
      <c r="I79" s="887"/>
      <c r="J79" s="887"/>
      <c r="K79" s="887"/>
      <c r="L79" s="887"/>
      <c r="M79" s="887"/>
      <c r="N79" s="887"/>
      <c r="O79" s="887"/>
      <c r="P79" s="888"/>
      <c r="Q79" s="889">
        <v>846</v>
      </c>
      <c r="R79" s="843"/>
      <c r="S79" s="843"/>
      <c r="T79" s="843"/>
      <c r="U79" s="843"/>
      <c r="V79" s="843">
        <v>789</v>
      </c>
      <c r="W79" s="843"/>
      <c r="X79" s="843"/>
      <c r="Y79" s="843"/>
      <c r="Z79" s="843"/>
      <c r="AA79" s="843">
        <v>57</v>
      </c>
      <c r="AB79" s="843"/>
      <c r="AC79" s="843"/>
      <c r="AD79" s="843"/>
      <c r="AE79" s="843"/>
      <c r="AF79" s="843">
        <v>57</v>
      </c>
      <c r="AG79" s="843"/>
      <c r="AH79" s="843"/>
      <c r="AI79" s="843"/>
      <c r="AJ79" s="843"/>
      <c r="AK79" s="843">
        <v>374</v>
      </c>
      <c r="AL79" s="843"/>
      <c r="AM79" s="843"/>
      <c r="AN79" s="843"/>
      <c r="AO79" s="843"/>
      <c r="AP79" s="843" t="s">
        <v>557</v>
      </c>
      <c r="AQ79" s="843"/>
      <c r="AR79" s="843"/>
      <c r="AS79" s="843"/>
      <c r="AT79" s="843"/>
      <c r="AU79" s="843" t="s">
        <v>560</v>
      </c>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5">
      <c r="A80" s="232">
        <v>13</v>
      </c>
      <c r="B80" s="886" t="s">
        <v>555</v>
      </c>
      <c r="C80" s="887"/>
      <c r="D80" s="887"/>
      <c r="E80" s="887"/>
      <c r="F80" s="887"/>
      <c r="G80" s="887"/>
      <c r="H80" s="887"/>
      <c r="I80" s="887"/>
      <c r="J80" s="887"/>
      <c r="K80" s="887"/>
      <c r="L80" s="887"/>
      <c r="M80" s="887"/>
      <c r="N80" s="887"/>
      <c r="O80" s="887"/>
      <c r="P80" s="888"/>
      <c r="Q80" s="889">
        <v>1238</v>
      </c>
      <c r="R80" s="843"/>
      <c r="S80" s="843"/>
      <c r="T80" s="843"/>
      <c r="U80" s="843"/>
      <c r="V80" s="843">
        <v>1143</v>
      </c>
      <c r="W80" s="843"/>
      <c r="X80" s="843"/>
      <c r="Y80" s="843"/>
      <c r="Z80" s="843"/>
      <c r="AA80" s="843">
        <v>95</v>
      </c>
      <c r="AB80" s="843"/>
      <c r="AC80" s="843"/>
      <c r="AD80" s="843"/>
      <c r="AE80" s="843"/>
      <c r="AF80" s="843">
        <v>95</v>
      </c>
      <c r="AG80" s="843"/>
      <c r="AH80" s="843"/>
      <c r="AI80" s="843"/>
      <c r="AJ80" s="843"/>
      <c r="AK80" s="843" t="s">
        <v>486</v>
      </c>
      <c r="AL80" s="843"/>
      <c r="AM80" s="843"/>
      <c r="AN80" s="843"/>
      <c r="AO80" s="843"/>
      <c r="AP80" s="843" t="s">
        <v>543</v>
      </c>
      <c r="AQ80" s="843"/>
      <c r="AR80" s="843"/>
      <c r="AS80" s="843"/>
      <c r="AT80" s="843"/>
      <c r="AU80" s="843" t="s">
        <v>543</v>
      </c>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5">
      <c r="A81" s="232">
        <v>14</v>
      </c>
      <c r="B81" s="886" t="s">
        <v>556</v>
      </c>
      <c r="C81" s="887"/>
      <c r="D81" s="887"/>
      <c r="E81" s="887"/>
      <c r="F81" s="887"/>
      <c r="G81" s="887"/>
      <c r="H81" s="887"/>
      <c r="I81" s="887"/>
      <c r="J81" s="887"/>
      <c r="K81" s="887"/>
      <c r="L81" s="887"/>
      <c r="M81" s="887"/>
      <c r="N81" s="887"/>
      <c r="O81" s="887"/>
      <c r="P81" s="888"/>
      <c r="Q81" s="889">
        <v>286479</v>
      </c>
      <c r="R81" s="843"/>
      <c r="S81" s="843"/>
      <c r="T81" s="843"/>
      <c r="U81" s="843"/>
      <c r="V81" s="843">
        <v>283821</v>
      </c>
      <c r="W81" s="843"/>
      <c r="X81" s="843"/>
      <c r="Y81" s="843"/>
      <c r="Z81" s="843"/>
      <c r="AA81" s="843">
        <v>2657</v>
      </c>
      <c r="AB81" s="843"/>
      <c r="AC81" s="843"/>
      <c r="AD81" s="843"/>
      <c r="AE81" s="843"/>
      <c r="AF81" s="843">
        <v>2657</v>
      </c>
      <c r="AG81" s="843"/>
      <c r="AH81" s="843"/>
      <c r="AI81" s="843"/>
      <c r="AJ81" s="843"/>
      <c r="AK81" s="843">
        <v>1846</v>
      </c>
      <c r="AL81" s="843"/>
      <c r="AM81" s="843"/>
      <c r="AN81" s="843"/>
      <c r="AO81" s="843"/>
      <c r="AP81" s="843" t="s">
        <v>559</v>
      </c>
      <c r="AQ81" s="843"/>
      <c r="AR81" s="843"/>
      <c r="AS81" s="843"/>
      <c r="AT81" s="843"/>
      <c r="AU81" s="843" t="s">
        <v>543</v>
      </c>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5">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5">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5">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5">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5">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5">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3">
      <c r="A88" s="234" t="s">
        <v>377</v>
      </c>
      <c r="B88" s="802" t="s">
        <v>399</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f>SUM(AF68:AJ81)</f>
        <v>5021</v>
      </c>
      <c r="AG88" s="857"/>
      <c r="AH88" s="857"/>
      <c r="AI88" s="857"/>
      <c r="AJ88" s="857"/>
      <c r="AK88" s="854"/>
      <c r="AL88" s="854"/>
      <c r="AM88" s="854"/>
      <c r="AN88" s="854"/>
      <c r="AO88" s="854"/>
      <c r="AP88" s="857">
        <f>SUM(AP68:AT81)</f>
        <v>13543</v>
      </c>
      <c r="AQ88" s="857"/>
      <c r="AR88" s="857"/>
      <c r="AS88" s="857"/>
      <c r="AT88" s="857"/>
      <c r="AU88" s="857">
        <f>SUM(AU68:AY81)</f>
        <v>914</v>
      </c>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3">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400</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f>SUM(CR7:CV10)</f>
        <v>80</v>
      </c>
      <c r="CS102" s="865"/>
      <c r="CT102" s="865"/>
      <c r="CU102" s="865"/>
      <c r="CV102" s="904"/>
      <c r="CW102" s="903">
        <f>SUM(CW7:DA10)</f>
        <v>133</v>
      </c>
      <c r="CX102" s="865"/>
      <c r="CY102" s="865"/>
      <c r="CZ102" s="865"/>
      <c r="DA102" s="904"/>
      <c r="DB102" s="903">
        <f>SUM(DB7:DF10)</f>
        <v>0</v>
      </c>
      <c r="DC102" s="865"/>
      <c r="DD102" s="865"/>
      <c r="DE102" s="865"/>
      <c r="DF102" s="904"/>
      <c r="DG102" s="903">
        <f>SUM(DG7:DK10)</f>
        <v>0</v>
      </c>
      <c r="DH102" s="865"/>
      <c r="DI102" s="865"/>
      <c r="DJ102" s="865"/>
      <c r="DK102" s="904"/>
      <c r="DL102" s="903">
        <f>SUM(DL7:DP10)</f>
        <v>0</v>
      </c>
      <c r="DM102" s="865"/>
      <c r="DN102" s="865"/>
      <c r="DO102" s="865"/>
      <c r="DP102" s="904"/>
      <c r="DQ102" s="903">
        <f>SUM(DQ7:DU10)</f>
        <v>0</v>
      </c>
      <c r="DR102" s="865"/>
      <c r="DS102" s="865"/>
      <c r="DT102" s="865"/>
      <c r="DU102" s="904"/>
      <c r="DV102" s="903">
        <f>SUM(DV7:DZ10)</f>
        <v>0</v>
      </c>
      <c r="DW102" s="865"/>
      <c r="DX102" s="865"/>
      <c r="DY102" s="865"/>
      <c r="DZ102" s="904"/>
      <c r="EA102" s="224"/>
    </row>
    <row r="103" spans="1:131" ht="26.25" customHeight="1" x14ac:dyDescent="0.2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43"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5">
      <c r="A109" s="925" t="s">
        <v>407</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408</v>
      </c>
      <c r="AB109" s="906"/>
      <c r="AC109" s="906"/>
      <c r="AD109" s="906"/>
      <c r="AE109" s="907"/>
      <c r="AF109" s="905" t="s">
        <v>409</v>
      </c>
      <c r="AG109" s="906"/>
      <c r="AH109" s="906"/>
      <c r="AI109" s="906"/>
      <c r="AJ109" s="907"/>
      <c r="AK109" s="905" t="s">
        <v>294</v>
      </c>
      <c r="AL109" s="906"/>
      <c r="AM109" s="906"/>
      <c r="AN109" s="906"/>
      <c r="AO109" s="907"/>
      <c r="AP109" s="905" t="s">
        <v>410</v>
      </c>
      <c r="AQ109" s="906"/>
      <c r="AR109" s="906"/>
      <c r="AS109" s="906"/>
      <c r="AT109" s="908"/>
      <c r="AU109" s="925" t="s">
        <v>407</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408</v>
      </c>
      <c r="BR109" s="906"/>
      <c r="BS109" s="906"/>
      <c r="BT109" s="906"/>
      <c r="BU109" s="907"/>
      <c r="BV109" s="905" t="s">
        <v>409</v>
      </c>
      <c r="BW109" s="906"/>
      <c r="BX109" s="906"/>
      <c r="BY109" s="906"/>
      <c r="BZ109" s="907"/>
      <c r="CA109" s="905" t="s">
        <v>294</v>
      </c>
      <c r="CB109" s="906"/>
      <c r="CC109" s="906"/>
      <c r="CD109" s="906"/>
      <c r="CE109" s="907"/>
      <c r="CF109" s="926" t="s">
        <v>410</v>
      </c>
      <c r="CG109" s="926"/>
      <c r="CH109" s="926"/>
      <c r="CI109" s="926"/>
      <c r="CJ109" s="926"/>
      <c r="CK109" s="905" t="s">
        <v>411</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408</v>
      </c>
      <c r="DH109" s="906"/>
      <c r="DI109" s="906"/>
      <c r="DJ109" s="906"/>
      <c r="DK109" s="907"/>
      <c r="DL109" s="905" t="s">
        <v>409</v>
      </c>
      <c r="DM109" s="906"/>
      <c r="DN109" s="906"/>
      <c r="DO109" s="906"/>
      <c r="DP109" s="907"/>
      <c r="DQ109" s="905" t="s">
        <v>294</v>
      </c>
      <c r="DR109" s="906"/>
      <c r="DS109" s="906"/>
      <c r="DT109" s="906"/>
      <c r="DU109" s="907"/>
      <c r="DV109" s="905" t="s">
        <v>410</v>
      </c>
      <c r="DW109" s="906"/>
      <c r="DX109" s="906"/>
      <c r="DY109" s="906"/>
      <c r="DZ109" s="908"/>
    </row>
    <row r="110" spans="1:131" s="224" customFormat="1" ht="26.25" customHeight="1" x14ac:dyDescent="0.25">
      <c r="A110" s="909" t="s">
        <v>412</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4538171</v>
      </c>
      <c r="AB110" s="913"/>
      <c r="AC110" s="913"/>
      <c r="AD110" s="913"/>
      <c r="AE110" s="914"/>
      <c r="AF110" s="915">
        <v>4630289</v>
      </c>
      <c r="AG110" s="913"/>
      <c r="AH110" s="913"/>
      <c r="AI110" s="913"/>
      <c r="AJ110" s="914"/>
      <c r="AK110" s="915">
        <v>4485065</v>
      </c>
      <c r="AL110" s="913"/>
      <c r="AM110" s="913"/>
      <c r="AN110" s="913"/>
      <c r="AO110" s="914"/>
      <c r="AP110" s="916">
        <v>25.5</v>
      </c>
      <c r="AQ110" s="917"/>
      <c r="AR110" s="917"/>
      <c r="AS110" s="917"/>
      <c r="AT110" s="918"/>
      <c r="AU110" s="919" t="s">
        <v>69</v>
      </c>
      <c r="AV110" s="920"/>
      <c r="AW110" s="920"/>
      <c r="AX110" s="920"/>
      <c r="AY110" s="920"/>
      <c r="AZ110" s="941" t="s">
        <v>413</v>
      </c>
      <c r="BA110" s="910"/>
      <c r="BB110" s="910"/>
      <c r="BC110" s="910"/>
      <c r="BD110" s="910"/>
      <c r="BE110" s="910"/>
      <c r="BF110" s="910"/>
      <c r="BG110" s="910"/>
      <c r="BH110" s="910"/>
      <c r="BI110" s="910"/>
      <c r="BJ110" s="910"/>
      <c r="BK110" s="910"/>
      <c r="BL110" s="910"/>
      <c r="BM110" s="910"/>
      <c r="BN110" s="910"/>
      <c r="BO110" s="910"/>
      <c r="BP110" s="911"/>
      <c r="BQ110" s="942">
        <v>44974806</v>
      </c>
      <c r="BR110" s="943"/>
      <c r="BS110" s="943"/>
      <c r="BT110" s="943"/>
      <c r="BU110" s="943"/>
      <c r="BV110" s="943">
        <v>43524988</v>
      </c>
      <c r="BW110" s="943"/>
      <c r="BX110" s="943"/>
      <c r="BY110" s="943"/>
      <c r="BZ110" s="943"/>
      <c r="CA110" s="943">
        <v>41167669</v>
      </c>
      <c r="CB110" s="943"/>
      <c r="CC110" s="943"/>
      <c r="CD110" s="943"/>
      <c r="CE110" s="943"/>
      <c r="CF110" s="956">
        <v>234.2</v>
      </c>
      <c r="CG110" s="957"/>
      <c r="CH110" s="957"/>
      <c r="CI110" s="957"/>
      <c r="CJ110" s="957"/>
      <c r="CK110" s="958" t="s">
        <v>414</v>
      </c>
      <c r="CL110" s="959"/>
      <c r="CM110" s="941" t="s">
        <v>415</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2" t="s">
        <v>121</v>
      </c>
      <c r="DH110" s="943"/>
      <c r="DI110" s="943"/>
      <c r="DJ110" s="943"/>
      <c r="DK110" s="943"/>
      <c r="DL110" s="943" t="s">
        <v>121</v>
      </c>
      <c r="DM110" s="943"/>
      <c r="DN110" s="943"/>
      <c r="DO110" s="943"/>
      <c r="DP110" s="943"/>
      <c r="DQ110" s="943" t="s">
        <v>121</v>
      </c>
      <c r="DR110" s="943"/>
      <c r="DS110" s="943"/>
      <c r="DT110" s="943"/>
      <c r="DU110" s="943"/>
      <c r="DV110" s="944" t="s">
        <v>121</v>
      </c>
      <c r="DW110" s="944"/>
      <c r="DX110" s="944"/>
      <c r="DY110" s="944"/>
      <c r="DZ110" s="945"/>
    </row>
    <row r="111" spans="1:131" s="224" customFormat="1" ht="26.25" customHeight="1" x14ac:dyDescent="0.25">
      <c r="A111" s="946" t="s">
        <v>416</v>
      </c>
      <c r="B111" s="947"/>
      <c r="C111" s="947"/>
      <c r="D111" s="947"/>
      <c r="E111" s="947"/>
      <c r="F111" s="947"/>
      <c r="G111" s="947"/>
      <c r="H111" s="947"/>
      <c r="I111" s="947"/>
      <c r="J111" s="947"/>
      <c r="K111" s="947"/>
      <c r="L111" s="947"/>
      <c r="M111" s="947"/>
      <c r="N111" s="947"/>
      <c r="O111" s="947"/>
      <c r="P111" s="947"/>
      <c r="Q111" s="947"/>
      <c r="R111" s="947"/>
      <c r="S111" s="947"/>
      <c r="T111" s="947"/>
      <c r="U111" s="947"/>
      <c r="V111" s="947"/>
      <c r="W111" s="947"/>
      <c r="X111" s="947"/>
      <c r="Y111" s="947"/>
      <c r="Z111" s="948"/>
      <c r="AA111" s="949" t="s">
        <v>121</v>
      </c>
      <c r="AB111" s="950"/>
      <c r="AC111" s="950"/>
      <c r="AD111" s="950"/>
      <c r="AE111" s="951"/>
      <c r="AF111" s="952" t="s">
        <v>121</v>
      </c>
      <c r="AG111" s="950"/>
      <c r="AH111" s="950"/>
      <c r="AI111" s="950"/>
      <c r="AJ111" s="951"/>
      <c r="AK111" s="952" t="s">
        <v>121</v>
      </c>
      <c r="AL111" s="950"/>
      <c r="AM111" s="950"/>
      <c r="AN111" s="950"/>
      <c r="AO111" s="951"/>
      <c r="AP111" s="953" t="s">
        <v>121</v>
      </c>
      <c r="AQ111" s="954"/>
      <c r="AR111" s="954"/>
      <c r="AS111" s="954"/>
      <c r="AT111" s="955"/>
      <c r="AU111" s="921"/>
      <c r="AV111" s="922"/>
      <c r="AW111" s="922"/>
      <c r="AX111" s="922"/>
      <c r="AY111" s="922"/>
      <c r="AZ111" s="934" t="s">
        <v>417</v>
      </c>
      <c r="BA111" s="935"/>
      <c r="BB111" s="935"/>
      <c r="BC111" s="935"/>
      <c r="BD111" s="935"/>
      <c r="BE111" s="935"/>
      <c r="BF111" s="935"/>
      <c r="BG111" s="935"/>
      <c r="BH111" s="935"/>
      <c r="BI111" s="935"/>
      <c r="BJ111" s="935"/>
      <c r="BK111" s="935"/>
      <c r="BL111" s="935"/>
      <c r="BM111" s="935"/>
      <c r="BN111" s="935"/>
      <c r="BO111" s="935"/>
      <c r="BP111" s="936"/>
      <c r="BQ111" s="937">
        <v>537627</v>
      </c>
      <c r="BR111" s="938"/>
      <c r="BS111" s="938"/>
      <c r="BT111" s="938"/>
      <c r="BU111" s="938"/>
      <c r="BV111" s="938">
        <v>466980</v>
      </c>
      <c r="BW111" s="938"/>
      <c r="BX111" s="938"/>
      <c r="BY111" s="938"/>
      <c r="BZ111" s="938"/>
      <c r="CA111" s="938">
        <v>396698</v>
      </c>
      <c r="CB111" s="938"/>
      <c r="CC111" s="938"/>
      <c r="CD111" s="938"/>
      <c r="CE111" s="938"/>
      <c r="CF111" s="932">
        <v>2.2999999999999998</v>
      </c>
      <c r="CG111" s="933"/>
      <c r="CH111" s="933"/>
      <c r="CI111" s="933"/>
      <c r="CJ111" s="933"/>
      <c r="CK111" s="960"/>
      <c r="CL111" s="961"/>
      <c r="CM111" s="934" t="s">
        <v>418</v>
      </c>
      <c r="CN111" s="935"/>
      <c r="CO111" s="935"/>
      <c r="CP111" s="935"/>
      <c r="CQ111" s="935"/>
      <c r="CR111" s="935"/>
      <c r="CS111" s="935"/>
      <c r="CT111" s="935"/>
      <c r="CU111" s="935"/>
      <c r="CV111" s="935"/>
      <c r="CW111" s="935"/>
      <c r="CX111" s="935"/>
      <c r="CY111" s="935"/>
      <c r="CZ111" s="935"/>
      <c r="DA111" s="935"/>
      <c r="DB111" s="935"/>
      <c r="DC111" s="935"/>
      <c r="DD111" s="935"/>
      <c r="DE111" s="935"/>
      <c r="DF111" s="936"/>
      <c r="DG111" s="937" t="s">
        <v>121</v>
      </c>
      <c r="DH111" s="938"/>
      <c r="DI111" s="938"/>
      <c r="DJ111" s="938"/>
      <c r="DK111" s="938"/>
      <c r="DL111" s="938" t="s">
        <v>121</v>
      </c>
      <c r="DM111" s="938"/>
      <c r="DN111" s="938"/>
      <c r="DO111" s="938"/>
      <c r="DP111" s="938"/>
      <c r="DQ111" s="938" t="s">
        <v>121</v>
      </c>
      <c r="DR111" s="938"/>
      <c r="DS111" s="938"/>
      <c r="DT111" s="938"/>
      <c r="DU111" s="938"/>
      <c r="DV111" s="939" t="s">
        <v>121</v>
      </c>
      <c r="DW111" s="939"/>
      <c r="DX111" s="939"/>
      <c r="DY111" s="939"/>
      <c r="DZ111" s="940"/>
    </row>
    <row r="112" spans="1:131" s="224" customFormat="1" ht="26.25" customHeight="1" x14ac:dyDescent="0.25">
      <c r="A112" s="964" t="s">
        <v>419</v>
      </c>
      <c r="B112" s="965"/>
      <c r="C112" s="935" t="s">
        <v>420</v>
      </c>
      <c r="D112" s="935"/>
      <c r="E112" s="935"/>
      <c r="F112" s="935"/>
      <c r="G112" s="935"/>
      <c r="H112" s="935"/>
      <c r="I112" s="935"/>
      <c r="J112" s="935"/>
      <c r="K112" s="935"/>
      <c r="L112" s="935"/>
      <c r="M112" s="935"/>
      <c r="N112" s="935"/>
      <c r="O112" s="935"/>
      <c r="P112" s="935"/>
      <c r="Q112" s="935"/>
      <c r="R112" s="935"/>
      <c r="S112" s="935"/>
      <c r="T112" s="935"/>
      <c r="U112" s="935"/>
      <c r="V112" s="935"/>
      <c r="W112" s="935"/>
      <c r="X112" s="935"/>
      <c r="Y112" s="935"/>
      <c r="Z112" s="936"/>
      <c r="AA112" s="970" t="s">
        <v>121</v>
      </c>
      <c r="AB112" s="971"/>
      <c r="AC112" s="971"/>
      <c r="AD112" s="971"/>
      <c r="AE112" s="972"/>
      <c r="AF112" s="973" t="s">
        <v>121</v>
      </c>
      <c r="AG112" s="971"/>
      <c r="AH112" s="971"/>
      <c r="AI112" s="971"/>
      <c r="AJ112" s="972"/>
      <c r="AK112" s="973" t="s">
        <v>121</v>
      </c>
      <c r="AL112" s="971"/>
      <c r="AM112" s="971"/>
      <c r="AN112" s="971"/>
      <c r="AO112" s="972"/>
      <c r="AP112" s="974" t="s">
        <v>121</v>
      </c>
      <c r="AQ112" s="975"/>
      <c r="AR112" s="975"/>
      <c r="AS112" s="975"/>
      <c r="AT112" s="976"/>
      <c r="AU112" s="921"/>
      <c r="AV112" s="922"/>
      <c r="AW112" s="922"/>
      <c r="AX112" s="922"/>
      <c r="AY112" s="922"/>
      <c r="AZ112" s="934" t="s">
        <v>421</v>
      </c>
      <c r="BA112" s="935"/>
      <c r="BB112" s="935"/>
      <c r="BC112" s="935"/>
      <c r="BD112" s="935"/>
      <c r="BE112" s="935"/>
      <c r="BF112" s="935"/>
      <c r="BG112" s="935"/>
      <c r="BH112" s="935"/>
      <c r="BI112" s="935"/>
      <c r="BJ112" s="935"/>
      <c r="BK112" s="935"/>
      <c r="BL112" s="935"/>
      <c r="BM112" s="935"/>
      <c r="BN112" s="935"/>
      <c r="BO112" s="935"/>
      <c r="BP112" s="936"/>
      <c r="BQ112" s="937">
        <v>16059956</v>
      </c>
      <c r="BR112" s="938"/>
      <c r="BS112" s="938"/>
      <c r="BT112" s="938"/>
      <c r="BU112" s="938"/>
      <c r="BV112" s="938">
        <v>15869774</v>
      </c>
      <c r="BW112" s="938"/>
      <c r="BX112" s="938"/>
      <c r="BY112" s="938"/>
      <c r="BZ112" s="938"/>
      <c r="CA112" s="938">
        <v>15034966</v>
      </c>
      <c r="CB112" s="938"/>
      <c r="CC112" s="938"/>
      <c r="CD112" s="938"/>
      <c r="CE112" s="938"/>
      <c r="CF112" s="932">
        <v>85.5</v>
      </c>
      <c r="CG112" s="933"/>
      <c r="CH112" s="933"/>
      <c r="CI112" s="933"/>
      <c r="CJ112" s="933"/>
      <c r="CK112" s="960"/>
      <c r="CL112" s="961"/>
      <c r="CM112" s="934" t="s">
        <v>422</v>
      </c>
      <c r="CN112" s="935"/>
      <c r="CO112" s="935"/>
      <c r="CP112" s="935"/>
      <c r="CQ112" s="935"/>
      <c r="CR112" s="935"/>
      <c r="CS112" s="935"/>
      <c r="CT112" s="935"/>
      <c r="CU112" s="935"/>
      <c r="CV112" s="935"/>
      <c r="CW112" s="935"/>
      <c r="CX112" s="935"/>
      <c r="CY112" s="935"/>
      <c r="CZ112" s="935"/>
      <c r="DA112" s="935"/>
      <c r="DB112" s="935"/>
      <c r="DC112" s="935"/>
      <c r="DD112" s="935"/>
      <c r="DE112" s="935"/>
      <c r="DF112" s="936"/>
      <c r="DG112" s="937">
        <v>348754</v>
      </c>
      <c r="DH112" s="938"/>
      <c r="DI112" s="938"/>
      <c r="DJ112" s="938"/>
      <c r="DK112" s="938"/>
      <c r="DL112" s="938">
        <v>323843</v>
      </c>
      <c r="DM112" s="938"/>
      <c r="DN112" s="938"/>
      <c r="DO112" s="938"/>
      <c r="DP112" s="938"/>
      <c r="DQ112" s="938">
        <v>298932</v>
      </c>
      <c r="DR112" s="938"/>
      <c r="DS112" s="938"/>
      <c r="DT112" s="938"/>
      <c r="DU112" s="938"/>
      <c r="DV112" s="939">
        <v>1.7</v>
      </c>
      <c r="DW112" s="939"/>
      <c r="DX112" s="939"/>
      <c r="DY112" s="939"/>
      <c r="DZ112" s="940"/>
    </row>
    <row r="113" spans="1:130" s="224" customFormat="1" ht="26.25" customHeight="1" x14ac:dyDescent="0.25">
      <c r="A113" s="966"/>
      <c r="B113" s="967"/>
      <c r="C113" s="935" t="s">
        <v>423</v>
      </c>
      <c r="D113" s="935"/>
      <c r="E113" s="935"/>
      <c r="F113" s="935"/>
      <c r="G113" s="935"/>
      <c r="H113" s="935"/>
      <c r="I113" s="935"/>
      <c r="J113" s="935"/>
      <c r="K113" s="935"/>
      <c r="L113" s="935"/>
      <c r="M113" s="935"/>
      <c r="N113" s="935"/>
      <c r="O113" s="935"/>
      <c r="P113" s="935"/>
      <c r="Q113" s="935"/>
      <c r="R113" s="935"/>
      <c r="S113" s="935"/>
      <c r="T113" s="935"/>
      <c r="U113" s="935"/>
      <c r="V113" s="935"/>
      <c r="W113" s="935"/>
      <c r="X113" s="935"/>
      <c r="Y113" s="935"/>
      <c r="Z113" s="936"/>
      <c r="AA113" s="949">
        <v>1219635</v>
      </c>
      <c r="AB113" s="950"/>
      <c r="AC113" s="950"/>
      <c r="AD113" s="950"/>
      <c r="AE113" s="951"/>
      <c r="AF113" s="952">
        <v>1193318</v>
      </c>
      <c r="AG113" s="950"/>
      <c r="AH113" s="950"/>
      <c r="AI113" s="950"/>
      <c r="AJ113" s="951"/>
      <c r="AK113" s="952">
        <v>1108869</v>
      </c>
      <c r="AL113" s="950"/>
      <c r="AM113" s="950"/>
      <c r="AN113" s="950"/>
      <c r="AO113" s="951"/>
      <c r="AP113" s="953">
        <v>6.3</v>
      </c>
      <c r="AQ113" s="954"/>
      <c r="AR113" s="954"/>
      <c r="AS113" s="954"/>
      <c r="AT113" s="955"/>
      <c r="AU113" s="921"/>
      <c r="AV113" s="922"/>
      <c r="AW113" s="922"/>
      <c r="AX113" s="922"/>
      <c r="AY113" s="922"/>
      <c r="AZ113" s="934" t="s">
        <v>424</v>
      </c>
      <c r="BA113" s="935"/>
      <c r="BB113" s="935"/>
      <c r="BC113" s="935"/>
      <c r="BD113" s="935"/>
      <c r="BE113" s="935"/>
      <c r="BF113" s="935"/>
      <c r="BG113" s="935"/>
      <c r="BH113" s="935"/>
      <c r="BI113" s="935"/>
      <c r="BJ113" s="935"/>
      <c r="BK113" s="935"/>
      <c r="BL113" s="935"/>
      <c r="BM113" s="935"/>
      <c r="BN113" s="935"/>
      <c r="BO113" s="935"/>
      <c r="BP113" s="936"/>
      <c r="BQ113" s="937">
        <v>723244</v>
      </c>
      <c r="BR113" s="938"/>
      <c r="BS113" s="938"/>
      <c r="BT113" s="938"/>
      <c r="BU113" s="938"/>
      <c r="BV113" s="938">
        <v>584111</v>
      </c>
      <c r="BW113" s="938"/>
      <c r="BX113" s="938"/>
      <c r="BY113" s="938"/>
      <c r="BZ113" s="938"/>
      <c r="CA113" s="938">
        <v>914468</v>
      </c>
      <c r="CB113" s="938"/>
      <c r="CC113" s="938"/>
      <c r="CD113" s="938"/>
      <c r="CE113" s="938"/>
      <c r="CF113" s="932">
        <v>5.2</v>
      </c>
      <c r="CG113" s="933"/>
      <c r="CH113" s="933"/>
      <c r="CI113" s="933"/>
      <c r="CJ113" s="933"/>
      <c r="CK113" s="960"/>
      <c r="CL113" s="961"/>
      <c r="CM113" s="934" t="s">
        <v>425</v>
      </c>
      <c r="CN113" s="935"/>
      <c r="CO113" s="935"/>
      <c r="CP113" s="935"/>
      <c r="CQ113" s="935"/>
      <c r="CR113" s="935"/>
      <c r="CS113" s="935"/>
      <c r="CT113" s="935"/>
      <c r="CU113" s="935"/>
      <c r="CV113" s="935"/>
      <c r="CW113" s="935"/>
      <c r="CX113" s="935"/>
      <c r="CY113" s="935"/>
      <c r="CZ113" s="935"/>
      <c r="DA113" s="935"/>
      <c r="DB113" s="935"/>
      <c r="DC113" s="935"/>
      <c r="DD113" s="935"/>
      <c r="DE113" s="935"/>
      <c r="DF113" s="936"/>
      <c r="DG113" s="970" t="s">
        <v>121</v>
      </c>
      <c r="DH113" s="971"/>
      <c r="DI113" s="971"/>
      <c r="DJ113" s="971"/>
      <c r="DK113" s="972"/>
      <c r="DL113" s="973" t="s">
        <v>121</v>
      </c>
      <c r="DM113" s="971"/>
      <c r="DN113" s="971"/>
      <c r="DO113" s="971"/>
      <c r="DP113" s="972"/>
      <c r="DQ113" s="973" t="s">
        <v>121</v>
      </c>
      <c r="DR113" s="971"/>
      <c r="DS113" s="971"/>
      <c r="DT113" s="971"/>
      <c r="DU113" s="972"/>
      <c r="DV113" s="974" t="s">
        <v>121</v>
      </c>
      <c r="DW113" s="975"/>
      <c r="DX113" s="975"/>
      <c r="DY113" s="975"/>
      <c r="DZ113" s="976"/>
    </row>
    <row r="114" spans="1:130" s="224" customFormat="1" ht="26.25" customHeight="1" x14ac:dyDescent="0.25">
      <c r="A114" s="966"/>
      <c r="B114" s="967"/>
      <c r="C114" s="935" t="s">
        <v>426</v>
      </c>
      <c r="D114" s="935"/>
      <c r="E114" s="935"/>
      <c r="F114" s="935"/>
      <c r="G114" s="935"/>
      <c r="H114" s="935"/>
      <c r="I114" s="935"/>
      <c r="J114" s="935"/>
      <c r="K114" s="935"/>
      <c r="L114" s="935"/>
      <c r="M114" s="935"/>
      <c r="N114" s="935"/>
      <c r="O114" s="935"/>
      <c r="P114" s="935"/>
      <c r="Q114" s="935"/>
      <c r="R114" s="935"/>
      <c r="S114" s="935"/>
      <c r="T114" s="935"/>
      <c r="U114" s="935"/>
      <c r="V114" s="935"/>
      <c r="W114" s="935"/>
      <c r="X114" s="935"/>
      <c r="Y114" s="935"/>
      <c r="Z114" s="936"/>
      <c r="AA114" s="970">
        <v>298718</v>
      </c>
      <c r="AB114" s="971"/>
      <c r="AC114" s="971"/>
      <c r="AD114" s="971"/>
      <c r="AE114" s="972"/>
      <c r="AF114" s="973">
        <v>195790</v>
      </c>
      <c r="AG114" s="971"/>
      <c r="AH114" s="971"/>
      <c r="AI114" s="971"/>
      <c r="AJ114" s="972"/>
      <c r="AK114" s="973">
        <v>196053</v>
      </c>
      <c r="AL114" s="971"/>
      <c r="AM114" s="971"/>
      <c r="AN114" s="971"/>
      <c r="AO114" s="972"/>
      <c r="AP114" s="974">
        <v>1.1000000000000001</v>
      </c>
      <c r="AQ114" s="975"/>
      <c r="AR114" s="975"/>
      <c r="AS114" s="975"/>
      <c r="AT114" s="976"/>
      <c r="AU114" s="921"/>
      <c r="AV114" s="922"/>
      <c r="AW114" s="922"/>
      <c r="AX114" s="922"/>
      <c r="AY114" s="922"/>
      <c r="AZ114" s="934" t="s">
        <v>427</v>
      </c>
      <c r="BA114" s="935"/>
      <c r="BB114" s="935"/>
      <c r="BC114" s="935"/>
      <c r="BD114" s="935"/>
      <c r="BE114" s="935"/>
      <c r="BF114" s="935"/>
      <c r="BG114" s="935"/>
      <c r="BH114" s="935"/>
      <c r="BI114" s="935"/>
      <c r="BJ114" s="935"/>
      <c r="BK114" s="935"/>
      <c r="BL114" s="935"/>
      <c r="BM114" s="935"/>
      <c r="BN114" s="935"/>
      <c r="BO114" s="935"/>
      <c r="BP114" s="936"/>
      <c r="BQ114" s="937">
        <v>4965651</v>
      </c>
      <c r="BR114" s="938"/>
      <c r="BS114" s="938"/>
      <c r="BT114" s="938"/>
      <c r="BU114" s="938"/>
      <c r="BV114" s="938">
        <v>4761650</v>
      </c>
      <c r="BW114" s="938"/>
      <c r="BX114" s="938"/>
      <c r="BY114" s="938"/>
      <c r="BZ114" s="938"/>
      <c r="CA114" s="938">
        <v>4460804</v>
      </c>
      <c r="CB114" s="938"/>
      <c r="CC114" s="938"/>
      <c r="CD114" s="938"/>
      <c r="CE114" s="938"/>
      <c r="CF114" s="932">
        <v>25.4</v>
      </c>
      <c r="CG114" s="933"/>
      <c r="CH114" s="933"/>
      <c r="CI114" s="933"/>
      <c r="CJ114" s="933"/>
      <c r="CK114" s="960"/>
      <c r="CL114" s="961"/>
      <c r="CM114" s="934" t="s">
        <v>428</v>
      </c>
      <c r="CN114" s="935"/>
      <c r="CO114" s="935"/>
      <c r="CP114" s="935"/>
      <c r="CQ114" s="935"/>
      <c r="CR114" s="935"/>
      <c r="CS114" s="935"/>
      <c r="CT114" s="935"/>
      <c r="CU114" s="935"/>
      <c r="CV114" s="935"/>
      <c r="CW114" s="935"/>
      <c r="CX114" s="935"/>
      <c r="CY114" s="935"/>
      <c r="CZ114" s="935"/>
      <c r="DA114" s="935"/>
      <c r="DB114" s="935"/>
      <c r="DC114" s="935"/>
      <c r="DD114" s="935"/>
      <c r="DE114" s="935"/>
      <c r="DF114" s="936"/>
      <c r="DG114" s="970" t="s">
        <v>121</v>
      </c>
      <c r="DH114" s="971"/>
      <c r="DI114" s="971"/>
      <c r="DJ114" s="971"/>
      <c r="DK114" s="972"/>
      <c r="DL114" s="973" t="s">
        <v>121</v>
      </c>
      <c r="DM114" s="971"/>
      <c r="DN114" s="971"/>
      <c r="DO114" s="971"/>
      <c r="DP114" s="972"/>
      <c r="DQ114" s="973" t="s">
        <v>121</v>
      </c>
      <c r="DR114" s="971"/>
      <c r="DS114" s="971"/>
      <c r="DT114" s="971"/>
      <c r="DU114" s="972"/>
      <c r="DV114" s="974" t="s">
        <v>121</v>
      </c>
      <c r="DW114" s="975"/>
      <c r="DX114" s="975"/>
      <c r="DY114" s="975"/>
      <c r="DZ114" s="976"/>
    </row>
    <row r="115" spans="1:130" s="224" customFormat="1" ht="26.25" customHeight="1" x14ac:dyDescent="0.25">
      <c r="A115" s="966"/>
      <c r="B115" s="967"/>
      <c r="C115" s="935" t="s">
        <v>429</v>
      </c>
      <c r="D115" s="935"/>
      <c r="E115" s="935"/>
      <c r="F115" s="935"/>
      <c r="G115" s="935"/>
      <c r="H115" s="935"/>
      <c r="I115" s="935"/>
      <c r="J115" s="935"/>
      <c r="K115" s="935"/>
      <c r="L115" s="935"/>
      <c r="M115" s="935"/>
      <c r="N115" s="935"/>
      <c r="O115" s="935"/>
      <c r="P115" s="935"/>
      <c r="Q115" s="935"/>
      <c r="R115" s="935"/>
      <c r="S115" s="935"/>
      <c r="T115" s="935"/>
      <c r="U115" s="935"/>
      <c r="V115" s="935"/>
      <c r="W115" s="935"/>
      <c r="X115" s="935"/>
      <c r="Y115" s="935"/>
      <c r="Z115" s="936"/>
      <c r="AA115" s="949">
        <v>76884</v>
      </c>
      <c r="AB115" s="950"/>
      <c r="AC115" s="950"/>
      <c r="AD115" s="950"/>
      <c r="AE115" s="951"/>
      <c r="AF115" s="952">
        <v>76130</v>
      </c>
      <c r="AG115" s="950"/>
      <c r="AH115" s="950"/>
      <c r="AI115" s="950"/>
      <c r="AJ115" s="951"/>
      <c r="AK115" s="952">
        <v>71292</v>
      </c>
      <c r="AL115" s="950"/>
      <c r="AM115" s="950"/>
      <c r="AN115" s="950"/>
      <c r="AO115" s="951"/>
      <c r="AP115" s="953">
        <v>0.4</v>
      </c>
      <c r="AQ115" s="954"/>
      <c r="AR115" s="954"/>
      <c r="AS115" s="954"/>
      <c r="AT115" s="955"/>
      <c r="AU115" s="921"/>
      <c r="AV115" s="922"/>
      <c r="AW115" s="922"/>
      <c r="AX115" s="922"/>
      <c r="AY115" s="922"/>
      <c r="AZ115" s="934" t="s">
        <v>430</v>
      </c>
      <c r="BA115" s="935"/>
      <c r="BB115" s="935"/>
      <c r="BC115" s="935"/>
      <c r="BD115" s="935"/>
      <c r="BE115" s="935"/>
      <c r="BF115" s="935"/>
      <c r="BG115" s="935"/>
      <c r="BH115" s="935"/>
      <c r="BI115" s="935"/>
      <c r="BJ115" s="935"/>
      <c r="BK115" s="935"/>
      <c r="BL115" s="935"/>
      <c r="BM115" s="935"/>
      <c r="BN115" s="935"/>
      <c r="BO115" s="935"/>
      <c r="BP115" s="936"/>
      <c r="BQ115" s="937" t="s">
        <v>121</v>
      </c>
      <c r="BR115" s="938"/>
      <c r="BS115" s="938"/>
      <c r="BT115" s="938"/>
      <c r="BU115" s="938"/>
      <c r="BV115" s="938" t="s">
        <v>121</v>
      </c>
      <c r="BW115" s="938"/>
      <c r="BX115" s="938"/>
      <c r="BY115" s="938"/>
      <c r="BZ115" s="938"/>
      <c r="CA115" s="938" t="s">
        <v>121</v>
      </c>
      <c r="CB115" s="938"/>
      <c r="CC115" s="938"/>
      <c r="CD115" s="938"/>
      <c r="CE115" s="938"/>
      <c r="CF115" s="932" t="s">
        <v>121</v>
      </c>
      <c r="CG115" s="933"/>
      <c r="CH115" s="933"/>
      <c r="CI115" s="933"/>
      <c r="CJ115" s="933"/>
      <c r="CK115" s="960"/>
      <c r="CL115" s="961"/>
      <c r="CM115" s="934" t="s">
        <v>431</v>
      </c>
      <c r="CN115" s="935"/>
      <c r="CO115" s="935"/>
      <c r="CP115" s="935"/>
      <c r="CQ115" s="935"/>
      <c r="CR115" s="935"/>
      <c r="CS115" s="935"/>
      <c r="CT115" s="935"/>
      <c r="CU115" s="935"/>
      <c r="CV115" s="935"/>
      <c r="CW115" s="935"/>
      <c r="CX115" s="935"/>
      <c r="CY115" s="935"/>
      <c r="CZ115" s="935"/>
      <c r="DA115" s="935"/>
      <c r="DB115" s="935"/>
      <c r="DC115" s="935"/>
      <c r="DD115" s="935"/>
      <c r="DE115" s="935"/>
      <c r="DF115" s="936"/>
      <c r="DG115" s="970" t="s">
        <v>121</v>
      </c>
      <c r="DH115" s="971"/>
      <c r="DI115" s="971"/>
      <c r="DJ115" s="971"/>
      <c r="DK115" s="972"/>
      <c r="DL115" s="973" t="s">
        <v>121</v>
      </c>
      <c r="DM115" s="971"/>
      <c r="DN115" s="971"/>
      <c r="DO115" s="971"/>
      <c r="DP115" s="972"/>
      <c r="DQ115" s="973" t="s">
        <v>121</v>
      </c>
      <c r="DR115" s="971"/>
      <c r="DS115" s="971"/>
      <c r="DT115" s="971"/>
      <c r="DU115" s="972"/>
      <c r="DV115" s="974" t="s">
        <v>121</v>
      </c>
      <c r="DW115" s="975"/>
      <c r="DX115" s="975"/>
      <c r="DY115" s="975"/>
      <c r="DZ115" s="976"/>
    </row>
    <row r="116" spans="1:130" s="224" customFormat="1" ht="26.25" customHeight="1" x14ac:dyDescent="0.25">
      <c r="A116" s="968"/>
      <c r="B116" s="969"/>
      <c r="C116" s="977" t="s">
        <v>432</v>
      </c>
      <c r="D116" s="977"/>
      <c r="E116" s="977"/>
      <c r="F116" s="977"/>
      <c r="G116" s="977"/>
      <c r="H116" s="977"/>
      <c r="I116" s="977"/>
      <c r="J116" s="977"/>
      <c r="K116" s="977"/>
      <c r="L116" s="977"/>
      <c r="M116" s="977"/>
      <c r="N116" s="977"/>
      <c r="O116" s="977"/>
      <c r="P116" s="977"/>
      <c r="Q116" s="977"/>
      <c r="R116" s="977"/>
      <c r="S116" s="977"/>
      <c r="T116" s="977"/>
      <c r="U116" s="977"/>
      <c r="V116" s="977"/>
      <c r="W116" s="977"/>
      <c r="X116" s="977"/>
      <c r="Y116" s="977"/>
      <c r="Z116" s="978"/>
      <c r="AA116" s="970">
        <v>42</v>
      </c>
      <c r="AB116" s="971"/>
      <c r="AC116" s="971"/>
      <c r="AD116" s="971"/>
      <c r="AE116" s="972"/>
      <c r="AF116" s="973">
        <v>65</v>
      </c>
      <c r="AG116" s="971"/>
      <c r="AH116" s="971"/>
      <c r="AI116" s="971"/>
      <c r="AJ116" s="972"/>
      <c r="AK116" s="973">
        <v>100</v>
      </c>
      <c r="AL116" s="971"/>
      <c r="AM116" s="971"/>
      <c r="AN116" s="971"/>
      <c r="AO116" s="972"/>
      <c r="AP116" s="974">
        <v>0</v>
      </c>
      <c r="AQ116" s="975"/>
      <c r="AR116" s="975"/>
      <c r="AS116" s="975"/>
      <c r="AT116" s="976"/>
      <c r="AU116" s="921"/>
      <c r="AV116" s="922"/>
      <c r="AW116" s="922"/>
      <c r="AX116" s="922"/>
      <c r="AY116" s="922"/>
      <c r="AZ116" s="979" t="s">
        <v>433</v>
      </c>
      <c r="BA116" s="980"/>
      <c r="BB116" s="980"/>
      <c r="BC116" s="980"/>
      <c r="BD116" s="980"/>
      <c r="BE116" s="980"/>
      <c r="BF116" s="980"/>
      <c r="BG116" s="980"/>
      <c r="BH116" s="980"/>
      <c r="BI116" s="980"/>
      <c r="BJ116" s="980"/>
      <c r="BK116" s="980"/>
      <c r="BL116" s="980"/>
      <c r="BM116" s="980"/>
      <c r="BN116" s="980"/>
      <c r="BO116" s="980"/>
      <c r="BP116" s="981"/>
      <c r="BQ116" s="937" t="s">
        <v>121</v>
      </c>
      <c r="BR116" s="938"/>
      <c r="BS116" s="938"/>
      <c r="BT116" s="938"/>
      <c r="BU116" s="938"/>
      <c r="BV116" s="938" t="s">
        <v>121</v>
      </c>
      <c r="BW116" s="938"/>
      <c r="BX116" s="938"/>
      <c r="BY116" s="938"/>
      <c r="BZ116" s="938"/>
      <c r="CA116" s="938" t="s">
        <v>121</v>
      </c>
      <c r="CB116" s="938"/>
      <c r="CC116" s="938"/>
      <c r="CD116" s="938"/>
      <c r="CE116" s="938"/>
      <c r="CF116" s="932" t="s">
        <v>121</v>
      </c>
      <c r="CG116" s="933"/>
      <c r="CH116" s="933"/>
      <c r="CI116" s="933"/>
      <c r="CJ116" s="933"/>
      <c r="CK116" s="960"/>
      <c r="CL116" s="961"/>
      <c r="CM116" s="934" t="s">
        <v>434</v>
      </c>
      <c r="CN116" s="935"/>
      <c r="CO116" s="935"/>
      <c r="CP116" s="935"/>
      <c r="CQ116" s="935"/>
      <c r="CR116" s="935"/>
      <c r="CS116" s="935"/>
      <c r="CT116" s="935"/>
      <c r="CU116" s="935"/>
      <c r="CV116" s="935"/>
      <c r="CW116" s="935"/>
      <c r="CX116" s="935"/>
      <c r="CY116" s="935"/>
      <c r="CZ116" s="935"/>
      <c r="DA116" s="935"/>
      <c r="DB116" s="935"/>
      <c r="DC116" s="935"/>
      <c r="DD116" s="935"/>
      <c r="DE116" s="935"/>
      <c r="DF116" s="936"/>
      <c r="DG116" s="970">
        <v>169302</v>
      </c>
      <c r="DH116" s="971"/>
      <c r="DI116" s="971"/>
      <c r="DJ116" s="971"/>
      <c r="DK116" s="972"/>
      <c r="DL116" s="973">
        <v>132120</v>
      </c>
      <c r="DM116" s="971"/>
      <c r="DN116" s="971"/>
      <c r="DO116" s="971"/>
      <c r="DP116" s="972"/>
      <c r="DQ116" s="973">
        <v>95370</v>
      </c>
      <c r="DR116" s="971"/>
      <c r="DS116" s="971"/>
      <c r="DT116" s="971"/>
      <c r="DU116" s="972"/>
      <c r="DV116" s="974">
        <v>0.5</v>
      </c>
      <c r="DW116" s="975"/>
      <c r="DX116" s="975"/>
      <c r="DY116" s="975"/>
      <c r="DZ116" s="976"/>
    </row>
    <row r="117" spans="1:130" s="224" customFormat="1" ht="26.25" customHeight="1" x14ac:dyDescent="0.25">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89" t="s">
        <v>435</v>
      </c>
      <c r="Z117" s="907"/>
      <c r="AA117" s="990">
        <v>6133450</v>
      </c>
      <c r="AB117" s="991"/>
      <c r="AC117" s="991"/>
      <c r="AD117" s="991"/>
      <c r="AE117" s="992"/>
      <c r="AF117" s="993">
        <v>6095592</v>
      </c>
      <c r="AG117" s="991"/>
      <c r="AH117" s="991"/>
      <c r="AI117" s="991"/>
      <c r="AJ117" s="992"/>
      <c r="AK117" s="993">
        <v>5861379</v>
      </c>
      <c r="AL117" s="991"/>
      <c r="AM117" s="991"/>
      <c r="AN117" s="991"/>
      <c r="AO117" s="992"/>
      <c r="AP117" s="994"/>
      <c r="AQ117" s="995"/>
      <c r="AR117" s="995"/>
      <c r="AS117" s="995"/>
      <c r="AT117" s="996"/>
      <c r="AU117" s="921"/>
      <c r="AV117" s="922"/>
      <c r="AW117" s="922"/>
      <c r="AX117" s="922"/>
      <c r="AY117" s="922"/>
      <c r="AZ117" s="986" t="s">
        <v>436</v>
      </c>
      <c r="BA117" s="987"/>
      <c r="BB117" s="987"/>
      <c r="BC117" s="987"/>
      <c r="BD117" s="987"/>
      <c r="BE117" s="987"/>
      <c r="BF117" s="987"/>
      <c r="BG117" s="987"/>
      <c r="BH117" s="987"/>
      <c r="BI117" s="987"/>
      <c r="BJ117" s="987"/>
      <c r="BK117" s="987"/>
      <c r="BL117" s="987"/>
      <c r="BM117" s="987"/>
      <c r="BN117" s="987"/>
      <c r="BO117" s="987"/>
      <c r="BP117" s="988"/>
      <c r="BQ117" s="937" t="s">
        <v>121</v>
      </c>
      <c r="BR117" s="938"/>
      <c r="BS117" s="938"/>
      <c r="BT117" s="938"/>
      <c r="BU117" s="938"/>
      <c r="BV117" s="938" t="s">
        <v>121</v>
      </c>
      <c r="BW117" s="938"/>
      <c r="BX117" s="938"/>
      <c r="BY117" s="938"/>
      <c r="BZ117" s="938"/>
      <c r="CA117" s="938" t="s">
        <v>121</v>
      </c>
      <c r="CB117" s="938"/>
      <c r="CC117" s="938"/>
      <c r="CD117" s="938"/>
      <c r="CE117" s="938"/>
      <c r="CF117" s="932" t="s">
        <v>121</v>
      </c>
      <c r="CG117" s="933"/>
      <c r="CH117" s="933"/>
      <c r="CI117" s="933"/>
      <c r="CJ117" s="933"/>
      <c r="CK117" s="960"/>
      <c r="CL117" s="961"/>
      <c r="CM117" s="934" t="s">
        <v>437</v>
      </c>
      <c r="CN117" s="935"/>
      <c r="CO117" s="935"/>
      <c r="CP117" s="935"/>
      <c r="CQ117" s="935"/>
      <c r="CR117" s="935"/>
      <c r="CS117" s="935"/>
      <c r="CT117" s="935"/>
      <c r="CU117" s="935"/>
      <c r="CV117" s="935"/>
      <c r="CW117" s="935"/>
      <c r="CX117" s="935"/>
      <c r="CY117" s="935"/>
      <c r="CZ117" s="935"/>
      <c r="DA117" s="935"/>
      <c r="DB117" s="935"/>
      <c r="DC117" s="935"/>
      <c r="DD117" s="935"/>
      <c r="DE117" s="935"/>
      <c r="DF117" s="936"/>
      <c r="DG117" s="970" t="s">
        <v>121</v>
      </c>
      <c r="DH117" s="971"/>
      <c r="DI117" s="971"/>
      <c r="DJ117" s="971"/>
      <c r="DK117" s="972"/>
      <c r="DL117" s="973" t="s">
        <v>121</v>
      </c>
      <c r="DM117" s="971"/>
      <c r="DN117" s="971"/>
      <c r="DO117" s="971"/>
      <c r="DP117" s="972"/>
      <c r="DQ117" s="973" t="s">
        <v>121</v>
      </c>
      <c r="DR117" s="971"/>
      <c r="DS117" s="971"/>
      <c r="DT117" s="971"/>
      <c r="DU117" s="972"/>
      <c r="DV117" s="974" t="s">
        <v>121</v>
      </c>
      <c r="DW117" s="975"/>
      <c r="DX117" s="975"/>
      <c r="DY117" s="975"/>
      <c r="DZ117" s="976"/>
    </row>
    <row r="118" spans="1:130" s="224" customFormat="1" ht="26.25" customHeight="1" x14ac:dyDescent="0.25">
      <c r="A118" s="925" t="s">
        <v>411</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408</v>
      </c>
      <c r="AB118" s="906"/>
      <c r="AC118" s="906"/>
      <c r="AD118" s="906"/>
      <c r="AE118" s="907"/>
      <c r="AF118" s="905" t="s">
        <v>409</v>
      </c>
      <c r="AG118" s="906"/>
      <c r="AH118" s="906"/>
      <c r="AI118" s="906"/>
      <c r="AJ118" s="907"/>
      <c r="AK118" s="905" t="s">
        <v>294</v>
      </c>
      <c r="AL118" s="906"/>
      <c r="AM118" s="906"/>
      <c r="AN118" s="906"/>
      <c r="AO118" s="907"/>
      <c r="AP118" s="982" t="s">
        <v>410</v>
      </c>
      <c r="AQ118" s="983"/>
      <c r="AR118" s="983"/>
      <c r="AS118" s="983"/>
      <c r="AT118" s="984"/>
      <c r="AU118" s="921"/>
      <c r="AV118" s="922"/>
      <c r="AW118" s="922"/>
      <c r="AX118" s="922"/>
      <c r="AY118" s="922"/>
      <c r="AZ118" s="985" t="s">
        <v>438</v>
      </c>
      <c r="BA118" s="977"/>
      <c r="BB118" s="977"/>
      <c r="BC118" s="977"/>
      <c r="BD118" s="977"/>
      <c r="BE118" s="977"/>
      <c r="BF118" s="977"/>
      <c r="BG118" s="977"/>
      <c r="BH118" s="977"/>
      <c r="BI118" s="977"/>
      <c r="BJ118" s="977"/>
      <c r="BK118" s="977"/>
      <c r="BL118" s="977"/>
      <c r="BM118" s="977"/>
      <c r="BN118" s="977"/>
      <c r="BO118" s="977"/>
      <c r="BP118" s="978"/>
      <c r="BQ118" s="1011" t="s">
        <v>121</v>
      </c>
      <c r="BR118" s="1012"/>
      <c r="BS118" s="1012"/>
      <c r="BT118" s="1012"/>
      <c r="BU118" s="1012"/>
      <c r="BV118" s="1012" t="s">
        <v>121</v>
      </c>
      <c r="BW118" s="1012"/>
      <c r="BX118" s="1012"/>
      <c r="BY118" s="1012"/>
      <c r="BZ118" s="1012"/>
      <c r="CA118" s="1012" t="s">
        <v>121</v>
      </c>
      <c r="CB118" s="1012"/>
      <c r="CC118" s="1012"/>
      <c r="CD118" s="1012"/>
      <c r="CE118" s="1012"/>
      <c r="CF118" s="932" t="s">
        <v>121</v>
      </c>
      <c r="CG118" s="933"/>
      <c r="CH118" s="933"/>
      <c r="CI118" s="933"/>
      <c r="CJ118" s="933"/>
      <c r="CK118" s="960"/>
      <c r="CL118" s="961"/>
      <c r="CM118" s="934" t="s">
        <v>439</v>
      </c>
      <c r="CN118" s="935"/>
      <c r="CO118" s="935"/>
      <c r="CP118" s="935"/>
      <c r="CQ118" s="935"/>
      <c r="CR118" s="935"/>
      <c r="CS118" s="935"/>
      <c r="CT118" s="935"/>
      <c r="CU118" s="935"/>
      <c r="CV118" s="935"/>
      <c r="CW118" s="935"/>
      <c r="CX118" s="935"/>
      <c r="CY118" s="935"/>
      <c r="CZ118" s="935"/>
      <c r="DA118" s="935"/>
      <c r="DB118" s="935"/>
      <c r="DC118" s="935"/>
      <c r="DD118" s="935"/>
      <c r="DE118" s="935"/>
      <c r="DF118" s="936"/>
      <c r="DG118" s="970" t="s">
        <v>121</v>
      </c>
      <c r="DH118" s="971"/>
      <c r="DI118" s="971"/>
      <c r="DJ118" s="971"/>
      <c r="DK118" s="972"/>
      <c r="DL118" s="973" t="s">
        <v>121</v>
      </c>
      <c r="DM118" s="971"/>
      <c r="DN118" s="971"/>
      <c r="DO118" s="971"/>
      <c r="DP118" s="972"/>
      <c r="DQ118" s="973" t="s">
        <v>121</v>
      </c>
      <c r="DR118" s="971"/>
      <c r="DS118" s="971"/>
      <c r="DT118" s="971"/>
      <c r="DU118" s="972"/>
      <c r="DV118" s="974" t="s">
        <v>121</v>
      </c>
      <c r="DW118" s="975"/>
      <c r="DX118" s="975"/>
      <c r="DY118" s="975"/>
      <c r="DZ118" s="976"/>
    </row>
    <row r="119" spans="1:130" s="224" customFormat="1" ht="26.25" customHeight="1" x14ac:dyDescent="0.25">
      <c r="A119" s="1068" t="s">
        <v>414</v>
      </c>
      <c r="B119" s="959"/>
      <c r="C119" s="941" t="s">
        <v>415</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121</v>
      </c>
      <c r="AB119" s="913"/>
      <c r="AC119" s="913"/>
      <c r="AD119" s="913"/>
      <c r="AE119" s="914"/>
      <c r="AF119" s="915" t="s">
        <v>121</v>
      </c>
      <c r="AG119" s="913"/>
      <c r="AH119" s="913"/>
      <c r="AI119" s="913"/>
      <c r="AJ119" s="914"/>
      <c r="AK119" s="915" t="s">
        <v>121</v>
      </c>
      <c r="AL119" s="913"/>
      <c r="AM119" s="913"/>
      <c r="AN119" s="913"/>
      <c r="AO119" s="914"/>
      <c r="AP119" s="916" t="s">
        <v>121</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89" t="s">
        <v>440</v>
      </c>
      <c r="BP119" s="1017"/>
      <c r="BQ119" s="1011">
        <v>67261284</v>
      </c>
      <c r="BR119" s="1012"/>
      <c r="BS119" s="1012"/>
      <c r="BT119" s="1012"/>
      <c r="BU119" s="1012"/>
      <c r="BV119" s="1012">
        <v>65207503</v>
      </c>
      <c r="BW119" s="1012"/>
      <c r="BX119" s="1012"/>
      <c r="BY119" s="1012"/>
      <c r="BZ119" s="1012"/>
      <c r="CA119" s="1012">
        <v>61974605</v>
      </c>
      <c r="CB119" s="1012"/>
      <c r="CC119" s="1012"/>
      <c r="CD119" s="1012"/>
      <c r="CE119" s="1012"/>
      <c r="CF119" s="1013"/>
      <c r="CG119" s="1014"/>
      <c r="CH119" s="1014"/>
      <c r="CI119" s="1014"/>
      <c r="CJ119" s="1015"/>
      <c r="CK119" s="962"/>
      <c r="CL119" s="963"/>
      <c r="CM119" s="985" t="s">
        <v>441</v>
      </c>
      <c r="CN119" s="977"/>
      <c r="CO119" s="977"/>
      <c r="CP119" s="977"/>
      <c r="CQ119" s="977"/>
      <c r="CR119" s="977"/>
      <c r="CS119" s="977"/>
      <c r="CT119" s="977"/>
      <c r="CU119" s="977"/>
      <c r="CV119" s="977"/>
      <c r="CW119" s="977"/>
      <c r="CX119" s="977"/>
      <c r="CY119" s="977"/>
      <c r="CZ119" s="977"/>
      <c r="DA119" s="977"/>
      <c r="DB119" s="977"/>
      <c r="DC119" s="977"/>
      <c r="DD119" s="977"/>
      <c r="DE119" s="977"/>
      <c r="DF119" s="978"/>
      <c r="DG119" s="1016">
        <v>19571</v>
      </c>
      <c r="DH119" s="998"/>
      <c r="DI119" s="998"/>
      <c r="DJ119" s="998"/>
      <c r="DK119" s="999"/>
      <c r="DL119" s="997">
        <v>11017</v>
      </c>
      <c r="DM119" s="998"/>
      <c r="DN119" s="998"/>
      <c r="DO119" s="998"/>
      <c r="DP119" s="999"/>
      <c r="DQ119" s="997">
        <v>2396</v>
      </c>
      <c r="DR119" s="998"/>
      <c r="DS119" s="998"/>
      <c r="DT119" s="998"/>
      <c r="DU119" s="999"/>
      <c r="DV119" s="1000">
        <v>0</v>
      </c>
      <c r="DW119" s="1001"/>
      <c r="DX119" s="1001"/>
      <c r="DY119" s="1001"/>
      <c r="DZ119" s="1002"/>
    </row>
    <row r="120" spans="1:130" s="224" customFormat="1" ht="26.25" customHeight="1" x14ac:dyDescent="0.25">
      <c r="A120" s="1069"/>
      <c r="B120" s="961"/>
      <c r="C120" s="934" t="s">
        <v>418</v>
      </c>
      <c r="D120" s="935"/>
      <c r="E120" s="935"/>
      <c r="F120" s="935"/>
      <c r="G120" s="935"/>
      <c r="H120" s="935"/>
      <c r="I120" s="935"/>
      <c r="J120" s="935"/>
      <c r="K120" s="935"/>
      <c r="L120" s="935"/>
      <c r="M120" s="935"/>
      <c r="N120" s="935"/>
      <c r="O120" s="935"/>
      <c r="P120" s="935"/>
      <c r="Q120" s="935"/>
      <c r="R120" s="935"/>
      <c r="S120" s="935"/>
      <c r="T120" s="935"/>
      <c r="U120" s="935"/>
      <c r="V120" s="935"/>
      <c r="W120" s="935"/>
      <c r="X120" s="935"/>
      <c r="Y120" s="935"/>
      <c r="Z120" s="936"/>
      <c r="AA120" s="970" t="s">
        <v>121</v>
      </c>
      <c r="AB120" s="971"/>
      <c r="AC120" s="971"/>
      <c r="AD120" s="971"/>
      <c r="AE120" s="972"/>
      <c r="AF120" s="973" t="s">
        <v>121</v>
      </c>
      <c r="AG120" s="971"/>
      <c r="AH120" s="971"/>
      <c r="AI120" s="971"/>
      <c r="AJ120" s="972"/>
      <c r="AK120" s="973" t="s">
        <v>121</v>
      </c>
      <c r="AL120" s="971"/>
      <c r="AM120" s="971"/>
      <c r="AN120" s="971"/>
      <c r="AO120" s="972"/>
      <c r="AP120" s="974" t="s">
        <v>121</v>
      </c>
      <c r="AQ120" s="975"/>
      <c r="AR120" s="975"/>
      <c r="AS120" s="975"/>
      <c r="AT120" s="976"/>
      <c r="AU120" s="1003" t="s">
        <v>442</v>
      </c>
      <c r="AV120" s="1004"/>
      <c r="AW120" s="1004"/>
      <c r="AX120" s="1004"/>
      <c r="AY120" s="1005"/>
      <c r="AZ120" s="941" t="s">
        <v>443</v>
      </c>
      <c r="BA120" s="910"/>
      <c r="BB120" s="910"/>
      <c r="BC120" s="910"/>
      <c r="BD120" s="910"/>
      <c r="BE120" s="910"/>
      <c r="BF120" s="910"/>
      <c r="BG120" s="910"/>
      <c r="BH120" s="910"/>
      <c r="BI120" s="910"/>
      <c r="BJ120" s="910"/>
      <c r="BK120" s="910"/>
      <c r="BL120" s="910"/>
      <c r="BM120" s="910"/>
      <c r="BN120" s="910"/>
      <c r="BO120" s="910"/>
      <c r="BP120" s="911"/>
      <c r="BQ120" s="942">
        <v>9827496</v>
      </c>
      <c r="BR120" s="943"/>
      <c r="BS120" s="943"/>
      <c r="BT120" s="943"/>
      <c r="BU120" s="943"/>
      <c r="BV120" s="943">
        <v>10588368</v>
      </c>
      <c r="BW120" s="943"/>
      <c r="BX120" s="943"/>
      <c r="BY120" s="943"/>
      <c r="BZ120" s="943"/>
      <c r="CA120" s="943">
        <v>10613261</v>
      </c>
      <c r="CB120" s="943"/>
      <c r="CC120" s="943"/>
      <c r="CD120" s="943"/>
      <c r="CE120" s="943"/>
      <c r="CF120" s="956">
        <v>60.4</v>
      </c>
      <c r="CG120" s="957"/>
      <c r="CH120" s="957"/>
      <c r="CI120" s="957"/>
      <c r="CJ120" s="957"/>
      <c r="CK120" s="1018" t="s">
        <v>444</v>
      </c>
      <c r="CL120" s="1019"/>
      <c r="CM120" s="1019"/>
      <c r="CN120" s="1019"/>
      <c r="CO120" s="1020"/>
      <c r="CP120" s="1026" t="s">
        <v>392</v>
      </c>
      <c r="CQ120" s="1027"/>
      <c r="CR120" s="1027"/>
      <c r="CS120" s="1027"/>
      <c r="CT120" s="1027"/>
      <c r="CU120" s="1027"/>
      <c r="CV120" s="1027"/>
      <c r="CW120" s="1027"/>
      <c r="CX120" s="1027"/>
      <c r="CY120" s="1027"/>
      <c r="CZ120" s="1027"/>
      <c r="DA120" s="1027"/>
      <c r="DB120" s="1027"/>
      <c r="DC120" s="1027"/>
      <c r="DD120" s="1027"/>
      <c r="DE120" s="1027"/>
      <c r="DF120" s="1028"/>
      <c r="DG120" s="942">
        <v>16059956</v>
      </c>
      <c r="DH120" s="943"/>
      <c r="DI120" s="943"/>
      <c r="DJ120" s="943"/>
      <c r="DK120" s="943"/>
      <c r="DL120" s="943">
        <v>15869774</v>
      </c>
      <c r="DM120" s="943"/>
      <c r="DN120" s="943"/>
      <c r="DO120" s="943"/>
      <c r="DP120" s="943"/>
      <c r="DQ120" s="943">
        <v>15034966</v>
      </c>
      <c r="DR120" s="943"/>
      <c r="DS120" s="943"/>
      <c r="DT120" s="943"/>
      <c r="DU120" s="943"/>
      <c r="DV120" s="944">
        <v>85.5</v>
      </c>
      <c r="DW120" s="944"/>
      <c r="DX120" s="944"/>
      <c r="DY120" s="944"/>
      <c r="DZ120" s="945"/>
    </row>
    <row r="121" spans="1:130" s="224" customFormat="1" ht="26.25" customHeight="1" x14ac:dyDescent="0.25">
      <c r="A121" s="1069"/>
      <c r="B121" s="961"/>
      <c r="C121" s="986" t="s">
        <v>445</v>
      </c>
      <c r="D121" s="987"/>
      <c r="E121" s="987"/>
      <c r="F121" s="987"/>
      <c r="G121" s="987"/>
      <c r="H121" s="987"/>
      <c r="I121" s="987"/>
      <c r="J121" s="987"/>
      <c r="K121" s="987"/>
      <c r="L121" s="987"/>
      <c r="M121" s="987"/>
      <c r="N121" s="987"/>
      <c r="O121" s="987"/>
      <c r="P121" s="987"/>
      <c r="Q121" s="987"/>
      <c r="R121" s="987"/>
      <c r="S121" s="987"/>
      <c r="T121" s="987"/>
      <c r="U121" s="987"/>
      <c r="V121" s="987"/>
      <c r="W121" s="987"/>
      <c r="X121" s="987"/>
      <c r="Y121" s="987"/>
      <c r="Z121" s="988"/>
      <c r="AA121" s="970">
        <v>24911</v>
      </c>
      <c r="AB121" s="971"/>
      <c r="AC121" s="971"/>
      <c r="AD121" s="971"/>
      <c r="AE121" s="972"/>
      <c r="AF121" s="973">
        <v>24911</v>
      </c>
      <c r="AG121" s="971"/>
      <c r="AH121" s="971"/>
      <c r="AI121" s="971"/>
      <c r="AJ121" s="972"/>
      <c r="AK121" s="973">
        <v>24861</v>
      </c>
      <c r="AL121" s="971"/>
      <c r="AM121" s="971"/>
      <c r="AN121" s="971"/>
      <c r="AO121" s="972"/>
      <c r="AP121" s="974">
        <v>0.1</v>
      </c>
      <c r="AQ121" s="975"/>
      <c r="AR121" s="975"/>
      <c r="AS121" s="975"/>
      <c r="AT121" s="976"/>
      <c r="AU121" s="1006"/>
      <c r="AV121" s="1007"/>
      <c r="AW121" s="1007"/>
      <c r="AX121" s="1007"/>
      <c r="AY121" s="1008"/>
      <c r="AZ121" s="934" t="s">
        <v>446</v>
      </c>
      <c r="BA121" s="935"/>
      <c r="BB121" s="935"/>
      <c r="BC121" s="935"/>
      <c r="BD121" s="935"/>
      <c r="BE121" s="935"/>
      <c r="BF121" s="935"/>
      <c r="BG121" s="935"/>
      <c r="BH121" s="935"/>
      <c r="BI121" s="935"/>
      <c r="BJ121" s="935"/>
      <c r="BK121" s="935"/>
      <c r="BL121" s="935"/>
      <c r="BM121" s="935"/>
      <c r="BN121" s="935"/>
      <c r="BO121" s="935"/>
      <c r="BP121" s="936"/>
      <c r="BQ121" s="937">
        <v>40733</v>
      </c>
      <c r="BR121" s="938"/>
      <c r="BS121" s="938"/>
      <c r="BT121" s="938"/>
      <c r="BU121" s="938"/>
      <c r="BV121" s="938">
        <v>18040</v>
      </c>
      <c r="BW121" s="938"/>
      <c r="BX121" s="938"/>
      <c r="BY121" s="938"/>
      <c r="BZ121" s="938"/>
      <c r="CA121" s="938">
        <v>12253</v>
      </c>
      <c r="CB121" s="938"/>
      <c r="CC121" s="938"/>
      <c r="CD121" s="938"/>
      <c r="CE121" s="938"/>
      <c r="CF121" s="932">
        <v>0.1</v>
      </c>
      <c r="CG121" s="933"/>
      <c r="CH121" s="933"/>
      <c r="CI121" s="933"/>
      <c r="CJ121" s="933"/>
      <c r="CK121" s="1021"/>
      <c r="CL121" s="1022"/>
      <c r="CM121" s="1022"/>
      <c r="CN121" s="1022"/>
      <c r="CO121" s="1023"/>
      <c r="CP121" s="1031" t="s">
        <v>391</v>
      </c>
      <c r="CQ121" s="1032"/>
      <c r="CR121" s="1032"/>
      <c r="CS121" s="1032"/>
      <c r="CT121" s="1032"/>
      <c r="CU121" s="1032"/>
      <c r="CV121" s="1032"/>
      <c r="CW121" s="1032"/>
      <c r="CX121" s="1032"/>
      <c r="CY121" s="1032"/>
      <c r="CZ121" s="1032"/>
      <c r="DA121" s="1032"/>
      <c r="DB121" s="1032"/>
      <c r="DC121" s="1032"/>
      <c r="DD121" s="1032"/>
      <c r="DE121" s="1032"/>
      <c r="DF121" s="1033"/>
      <c r="DG121" s="937" t="s">
        <v>121</v>
      </c>
      <c r="DH121" s="938"/>
      <c r="DI121" s="938"/>
      <c r="DJ121" s="938"/>
      <c r="DK121" s="938"/>
      <c r="DL121" s="938" t="s">
        <v>121</v>
      </c>
      <c r="DM121" s="938"/>
      <c r="DN121" s="938"/>
      <c r="DO121" s="938"/>
      <c r="DP121" s="938"/>
      <c r="DQ121" s="938" t="s">
        <v>121</v>
      </c>
      <c r="DR121" s="938"/>
      <c r="DS121" s="938"/>
      <c r="DT121" s="938"/>
      <c r="DU121" s="938"/>
      <c r="DV121" s="939" t="s">
        <v>121</v>
      </c>
      <c r="DW121" s="939"/>
      <c r="DX121" s="939"/>
      <c r="DY121" s="939"/>
      <c r="DZ121" s="940"/>
    </row>
    <row r="122" spans="1:130" s="224" customFormat="1" ht="26.25" customHeight="1" x14ac:dyDescent="0.25">
      <c r="A122" s="1069"/>
      <c r="B122" s="961"/>
      <c r="C122" s="934" t="s">
        <v>428</v>
      </c>
      <c r="D122" s="935"/>
      <c r="E122" s="935"/>
      <c r="F122" s="935"/>
      <c r="G122" s="935"/>
      <c r="H122" s="935"/>
      <c r="I122" s="935"/>
      <c r="J122" s="935"/>
      <c r="K122" s="935"/>
      <c r="L122" s="935"/>
      <c r="M122" s="935"/>
      <c r="N122" s="935"/>
      <c r="O122" s="935"/>
      <c r="P122" s="935"/>
      <c r="Q122" s="935"/>
      <c r="R122" s="935"/>
      <c r="S122" s="935"/>
      <c r="T122" s="935"/>
      <c r="U122" s="935"/>
      <c r="V122" s="935"/>
      <c r="W122" s="935"/>
      <c r="X122" s="935"/>
      <c r="Y122" s="935"/>
      <c r="Z122" s="936"/>
      <c r="AA122" s="970" t="s">
        <v>121</v>
      </c>
      <c r="AB122" s="971"/>
      <c r="AC122" s="971"/>
      <c r="AD122" s="971"/>
      <c r="AE122" s="972"/>
      <c r="AF122" s="973" t="s">
        <v>121</v>
      </c>
      <c r="AG122" s="971"/>
      <c r="AH122" s="971"/>
      <c r="AI122" s="971"/>
      <c r="AJ122" s="972"/>
      <c r="AK122" s="973" t="s">
        <v>121</v>
      </c>
      <c r="AL122" s="971"/>
      <c r="AM122" s="971"/>
      <c r="AN122" s="971"/>
      <c r="AO122" s="972"/>
      <c r="AP122" s="974" t="s">
        <v>121</v>
      </c>
      <c r="AQ122" s="975"/>
      <c r="AR122" s="975"/>
      <c r="AS122" s="975"/>
      <c r="AT122" s="976"/>
      <c r="AU122" s="1006"/>
      <c r="AV122" s="1007"/>
      <c r="AW122" s="1007"/>
      <c r="AX122" s="1007"/>
      <c r="AY122" s="1008"/>
      <c r="AZ122" s="985" t="s">
        <v>447</v>
      </c>
      <c r="BA122" s="977"/>
      <c r="BB122" s="977"/>
      <c r="BC122" s="977"/>
      <c r="BD122" s="977"/>
      <c r="BE122" s="977"/>
      <c r="BF122" s="977"/>
      <c r="BG122" s="977"/>
      <c r="BH122" s="977"/>
      <c r="BI122" s="977"/>
      <c r="BJ122" s="977"/>
      <c r="BK122" s="977"/>
      <c r="BL122" s="977"/>
      <c r="BM122" s="977"/>
      <c r="BN122" s="977"/>
      <c r="BO122" s="977"/>
      <c r="BP122" s="978"/>
      <c r="BQ122" s="1011">
        <v>40998917</v>
      </c>
      <c r="BR122" s="1012"/>
      <c r="BS122" s="1012"/>
      <c r="BT122" s="1012"/>
      <c r="BU122" s="1012"/>
      <c r="BV122" s="1012">
        <v>39376214</v>
      </c>
      <c r="BW122" s="1012"/>
      <c r="BX122" s="1012"/>
      <c r="BY122" s="1012"/>
      <c r="BZ122" s="1012"/>
      <c r="CA122" s="1012">
        <v>36142644</v>
      </c>
      <c r="CB122" s="1012"/>
      <c r="CC122" s="1012"/>
      <c r="CD122" s="1012"/>
      <c r="CE122" s="1012"/>
      <c r="CF122" s="1029">
        <v>205.6</v>
      </c>
      <c r="CG122" s="1030"/>
      <c r="CH122" s="1030"/>
      <c r="CI122" s="1030"/>
      <c r="CJ122" s="1030"/>
      <c r="CK122" s="1021"/>
      <c r="CL122" s="1022"/>
      <c r="CM122" s="1022"/>
      <c r="CN122" s="1022"/>
      <c r="CO122" s="1023"/>
      <c r="CP122" s="1031" t="s">
        <v>390</v>
      </c>
      <c r="CQ122" s="1032"/>
      <c r="CR122" s="1032"/>
      <c r="CS122" s="1032"/>
      <c r="CT122" s="1032"/>
      <c r="CU122" s="1032"/>
      <c r="CV122" s="1032"/>
      <c r="CW122" s="1032"/>
      <c r="CX122" s="1032"/>
      <c r="CY122" s="1032"/>
      <c r="CZ122" s="1032"/>
      <c r="DA122" s="1032"/>
      <c r="DB122" s="1032"/>
      <c r="DC122" s="1032"/>
      <c r="DD122" s="1032"/>
      <c r="DE122" s="1032"/>
      <c r="DF122" s="1033"/>
      <c r="DG122" s="937" t="s">
        <v>121</v>
      </c>
      <c r="DH122" s="938"/>
      <c r="DI122" s="938"/>
      <c r="DJ122" s="938"/>
      <c r="DK122" s="938"/>
      <c r="DL122" s="938" t="s">
        <v>121</v>
      </c>
      <c r="DM122" s="938"/>
      <c r="DN122" s="938"/>
      <c r="DO122" s="938"/>
      <c r="DP122" s="938"/>
      <c r="DQ122" s="938" t="s">
        <v>121</v>
      </c>
      <c r="DR122" s="938"/>
      <c r="DS122" s="938"/>
      <c r="DT122" s="938"/>
      <c r="DU122" s="938"/>
      <c r="DV122" s="939" t="s">
        <v>121</v>
      </c>
      <c r="DW122" s="939"/>
      <c r="DX122" s="939"/>
      <c r="DY122" s="939"/>
      <c r="DZ122" s="940"/>
    </row>
    <row r="123" spans="1:130" s="224" customFormat="1" ht="26.25" customHeight="1" x14ac:dyDescent="0.25">
      <c r="A123" s="1069"/>
      <c r="B123" s="961"/>
      <c r="C123" s="934" t="s">
        <v>434</v>
      </c>
      <c r="D123" s="935"/>
      <c r="E123" s="935"/>
      <c r="F123" s="935"/>
      <c r="G123" s="935"/>
      <c r="H123" s="935"/>
      <c r="I123" s="935"/>
      <c r="J123" s="935"/>
      <c r="K123" s="935"/>
      <c r="L123" s="935"/>
      <c r="M123" s="935"/>
      <c r="N123" s="935"/>
      <c r="O123" s="935"/>
      <c r="P123" s="935"/>
      <c r="Q123" s="935"/>
      <c r="R123" s="935"/>
      <c r="S123" s="935"/>
      <c r="T123" s="935"/>
      <c r="U123" s="935"/>
      <c r="V123" s="935"/>
      <c r="W123" s="935"/>
      <c r="X123" s="935"/>
      <c r="Y123" s="935"/>
      <c r="Z123" s="936"/>
      <c r="AA123" s="970">
        <v>43122</v>
      </c>
      <c r="AB123" s="971"/>
      <c r="AC123" s="971"/>
      <c r="AD123" s="971"/>
      <c r="AE123" s="972"/>
      <c r="AF123" s="973">
        <v>42368</v>
      </c>
      <c r="AG123" s="971"/>
      <c r="AH123" s="971"/>
      <c r="AI123" s="971"/>
      <c r="AJ123" s="972"/>
      <c r="AK123" s="973">
        <v>37611</v>
      </c>
      <c r="AL123" s="971"/>
      <c r="AM123" s="971"/>
      <c r="AN123" s="971"/>
      <c r="AO123" s="972"/>
      <c r="AP123" s="974">
        <v>0.2</v>
      </c>
      <c r="AQ123" s="975"/>
      <c r="AR123" s="975"/>
      <c r="AS123" s="975"/>
      <c r="AT123" s="976"/>
      <c r="AU123" s="1009"/>
      <c r="AV123" s="1010"/>
      <c r="AW123" s="1010"/>
      <c r="AX123" s="1010"/>
      <c r="AY123" s="1010"/>
      <c r="AZ123" s="245" t="s">
        <v>177</v>
      </c>
      <c r="BA123" s="245"/>
      <c r="BB123" s="245"/>
      <c r="BC123" s="245"/>
      <c r="BD123" s="245"/>
      <c r="BE123" s="245"/>
      <c r="BF123" s="245"/>
      <c r="BG123" s="245"/>
      <c r="BH123" s="245"/>
      <c r="BI123" s="245"/>
      <c r="BJ123" s="245"/>
      <c r="BK123" s="245"/>
      <c r="BL123" s="245"/>
      <c r="BM123" s="245"/>
      <c r="BN123" s="245"/>
      <c r="BO123" s="989" t="s">
        <v>448</v>
      </c>
      <c r="BP123" s="1017"/>
      <c r="BQ123" s="1075">
        <v>50867146</v>
      </c>
      <c r="BR123" s="1076"/>
      <c r="BS123" s="1076"/>
      <c r="BT123" s="1076"/>
      <c r="BU123" s="1076"/>
      <c r="BV123" s="1076">
        <v>49982622</v>
      </c>
      <c r="BW123" s="1076"/>
      <c r="BX123" s="1076"/>
      <c r="BY123" s="1076"/>
      <c r="BZ123" s="1076"/>
      <c r="CA123" s="1076">
        <v>46768158</v>
      </c>
      <c r="CB123" s="1076"/>
      <c r="CC123" s="1076"/>
      <c r="CD123" s="1076"/>
      <c r="CE123" s="1076"/>
      <c r="CF123" s="1013"/>
      <c r="CG123" s="1014"/>
      <c r="CH123" s="1014"/>
      <c r="CI123" s="1014"/>
      <c r="CJ123" s="1015"/>
      <c r="CK123" s="1021"/>
      <c r="CL123" s="1022"/>
      <c r="CM123" s="1022"/>
      <c r="CN123" s="1022"/>
      <c r="CO123" s="1023"/>
      <c r="CP123" s="1031" t="s">
        <v>389</v>
      </c>
      <c r="CQ123" s="1032"/>
      <c r="CR123" s="1032"/>
      <c r="CS123" s="1032"/>
      <c r="CT123" s="1032"/>
      <c r="CU123" s="1032"/>
      <c r="CV123" s="1032"/>
      <c r="CW123" s="1032"/>
      <c r="CX123" s="1032"/>
      <c r="CY123" s="1032"/>
      <c r="CZ123" s="1032"/>
      <c r="DA123" s="1032"/>
      <c r="DB123" s="1032"/>
      <c r="DC123" s="1032"/>
      <c r="DD123" s="1032"/>
      <c r="DE123" s="1032"/>
      <c r="DF123" s="1033"/>
      <c r="DG123" s="970" t="s">
        <v>121</v>
      </c>
      <c r="DH123" s="971"/>
      <c r="DI123" s="971"/>
      <c r="DJ123" s="971"/>
      <c r="DK123" s="972"/>
      <c r="DL123" s="973" t="s">
        <v>121</v>
      </c>
      <c r="DM123" s="971"/>
      <c r="DN123" s="971"/>
      <c r="DO123" s="971"/>
      <c r="DP123" s="972"/>
      <c r="DQ123" s="973" t="s">
        <v>121</v>
      </c>
      <c r="DR123" s="971"/>
      <c r="DS123" s="971"/>
      <c r="DT123" s="971"/>
      <c r="DU123" s="972"/>
      <c r="DV123" s="974" t="s">
        <v>121</v>
      </c>
      <c r="DW123" s="975"/>
      <c r="DX123" s="975"/>
      <c r="DY123" s="975"/>
      <c r="DZ123" s="976"/>
    </row>
    <row r="124" spans="1:130" s="224" customFormat="1" ht="26.25" customHeight="1" thickBot="1" x14ac:dyDescent="0.3">
      <c r="A124" s="1069"/>
      <c r="B124" s="961"/>
      <c r="C124" s="934" t="s">
        <v>437</v>
      </c>
      <c r="D124" s="935"/>
      <c r="E124" s="935"/>
      <c r="F124" s="935"/>
      <c r="G124" s="935"/>
      <c r="H124" s="935"/>
      <c r="I124" s="935"/>
      <c r="J124" s="935"/>
      <c r="K124" s="935"/>
      <c r="L124" s="935"/>
      <c r="M124" s="935"/>
      <c r="N124" s="935"/>
      <c r="O124" s="935"/>
      <c r="P124" s="935"/>
      <c r="Q124" s="935"/>
      <c r="R124" s="935"/>
      <c r="S124" s="935"/>
      <c r="T124" s="935"/>
      <c r="U124" s="935"/>
      <c r="V124" s="935"/>
      <c r="W124" s="935"/>
      <c r="X124" s="935"/>
      <c r="Y124" s="935"/>
      <c r="Z124" s="936"/>
      <c r="AA124" s="970" t="s">
        <v>121</v>
      </c>
      <c r="AB124" s="971"/>
      <c r="AC124" s="971"/>
      <c r="AD124" s="971"/>
      <c r="AE124" s="972"/>
      <c r="AF124" s="973" t="s">
        <v>121</v>
      </c>
      <c r="AG124" s="971"/>
      <c r="AH124" s="971"/>
      <c r="AI124" s="971"/>
      <c r="AJ124" s="972"/>
      <c r="AK124" s="973" t="s">
        <v>121</v>
      </c>
      <c r="AL124" s="971"/>
      <c r="AM124" s="971"/>
      <c r="AN124" s="971"/>
      <c r="AO124" s="972"/>
      <c r="AP124" s="974" t="s">
        <v>121</v>
      </c>
      <c r="AQ124" s="975"/>
      <c r="AR124" s="975"/>
      <c r="AS124" s="975"/>
      <c r="AT124" s="976"/>
      <c r="AU124" s="1071" t="s">
        <v>449</v>
      </c>
      <c r="AV124" s="1072"/>
      <c r="AW124" s="1072"/>
      <c r="AX124" s="1072"/>
      <c r="AY124" s="1072"/>
      <c r="AZ124" s="1072"/>
      <c r="BA124" s="1072"/>
      <c r="BB124" s="1072"/>
      <c r="BC124" s="1072"/>
      <c r="BD124" s="1072"/>
      <c r="BE124" s="1072"/>
      <c r="BF124" s="1072"/>
      <c r="BG124" s="1072"/>
      <c r="BH124" s="1072"/>
      <c r="BI124" s="1072"/>
      <c r="BJ124" s="1072"/>
      <c r="BK124" s="1072"/>
      <c r="BL124" s="1072"/>
      <c r="BM124" s="1072"/>
      <c r="BN124" s="1072"/>
      <c r="BO124" s="1072"/>
      <c r="BP124" s="1073"/>
      <c r="BQ124" s="1074">
        <v>94.3</v>
      </c>
      <c r="BR124" s="1039"/>
      <c r="BS124" s="1039"/>
      <c r="BT124" s="1039"/>
      <c r="BU124" s="1039"/>
      <c r="BV124" s="1039">
        <v>88.9</v>
      </c>
      <c r="BW124" s="1039"/>
      <c r="BX124" s="1039"/>
      <c r="BY124" s="1039"/>
      <c r="BZ124" s="1039"/>
      <c r="CA124" s="1039">
        <v>86.5</v>
      </c>
      <c r="CB124" s="1039"/>
      <c r="CC124" s="1039"/>
      <c r="CD124" s="1039"/>
      <c r="CE124" s="1039"/>
      <c r="CF124" s="1040"/>
      <c r="CG124" s="1041"/>
      <c r="CH124" s="1041"/>
      <c r="CI124" s="1041"/>
      <c r="CJ124" s="1042"/>
      <c r="CK124" s="1024"/>
      <c r="CL124" s="1024"/>
      <c r="CM124" s="1024"/>
      <c r="CN124" s="1024"/>
      <c r="CO124" s="1025"/>
      <c r="CP124" s="1031" t="s">
        <v>450</v>
      </c>
      <c r="CQ124" s="1032"/>
      <c r="CR124" s="1032"/>
      <c r="CS124" s="1032"/>
      <c r="CT124" s="1032"/>
      <c r="CU124" s="1032"/>
      <c r="CV124" s="1032"/>
      <c r="CW124" s="1032"/>
      <c r="CX124" s="1032"/>
      <c r="CY124" s="1032"/>
      <c r="CZ124" s="1032"/>
      <c r="DA124" s="1032"/>
      <c r="DB124" s="1032"/>
      <c r="DC124" s="1032"/>
      <c r="DD124" s="1032"/>
      <c r="DE124" s="1032"/>
      <c r="DF124" s="1033"/>
      <c r="DG124" s="1016" t="s">
        <v>121</v>
      </c>
      <c r="DH124" s="998"/>
      <c r="DI124" s="998"/>
      <c r="DJ124" s="998"/>
      <c r="DK124" s="999"/>
      <c r="DL124" s="997" t="s">
        <v>121</v>
      </c>
      <c r="DM124" s="998"/>
      <c r="DN124" s="998"/>
      <c r="DO124" s="998"/>
      <c r="DP124" s="999"/>
      <c r="DQ124" s="997" t="s">
        <v>121</v>
      </c>
      <c r="DR124" s="998"/>
      <c r="DS124" s="998"/>
      <c r="DT124" s="998"/>
      <c r="DU124" s="999"/>
      <c r="DV124" s="1000" t="s">
        <v>121</v>
      </c>
      <c r="DW124" s="1001"/>
      <c r="DX124" s="1001"/>
      <c r="DY124" s="1001"/>
      <c r="DZ124" s="1002"/>
    </row>
    <row r="125" spans="1:130" s="224" customFormat="1" ht="26.25" customHeight="1" x14ac:dyDescent="0.25">
      <c r="A125" s="1069"/>
      <c r="B125" s="961"/>
      <c r="C125" s="934" t="s">
        <v>439</v>
      </c>
      <c r="D125" s="935"/>
      <c r="E125" s="935"/>
      <c r="F125" s="935"/>
      <c r="G125" s="935"/>
      <c r="H125" s="935"/>
      <c r="I125" s="935"/>
      <c r="J125" s="935"/>
      <c r="K125" s="935"/>
      <c r="L125" s="935"/>
      <c r="M125" s="935"/>
      <c r="N125" s="935"/>
      <c r="O125" s="935"/>
      <c r="P125" s="935"/>
      <c r="Q125" s="935"/>
      <c r="R125" s="935"/>
      <c r="S125" s="935"/>
      <c r="T125" s="935"/>
      <c r="U125" s="935"/>
      <c r="V125" s="935"/>
      <c r="W125" s="935"/>
      <c r="X125" s="935"/>
      <c r="Y125" s="935"/>
      <c r="Z125" s="936"/>
      <c r="AA125" s="970" t="s">
        <v>121</v>
      </c>
      <c r="AB125" s="971"/>
      <c r="AC125" s="971"/>
      <c r="AD125" s="971"/>
      <c r="AE125" s="972"/>
      <c r="AF125" s="973" t="s">
        <v>121</v>
      </c>
      <c r="AG125" s="971"/>
      <c r="AH125" s="971"/>
      <c r="AI125" s="971"/>
      <c r="AJ125" s="972"/>
      <c r="AK125" s="973" t="s">
        <v>121</v>
      </c>
      <c r="AL125" s="971"/>
      <c r="AM125" s="971"/>
      <c r="AN125" s="971"/>
      <c r="AO125" s="972"/>
      <c r="AP125" s="974" t="s">
        <v>121</v>
      </c>
      <c r="AQ125" s="975"/>
      <c r="AR125" s="975"/>
      <c r="AS125" s="975"/>
      <c r="AT125" s="976"/>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4" t="s">
        <v>451</v>
      </c>
      <c r="CL125" s="1019"/>
      <c r="CM125" s="1019"/>
      <c r="CN125" s="1019"/>
      <c r="CO125" s="1020"/>
      <c r="CP125" s="941" t="s">
        <v>452</v>
      </c>
      <c r="CQ125" s="910"/>
      <c r="CR125" s="910"/>
      <c r="CS125" s="910"/>
      <c r="CT125" s="910"/>
      <c r="CU125" s="910"/>
      <c r="CV125" s="910"/>
      <c r="CW125" s="910"/>
      <c r="CX125" s="910"/>
      <c r="CY125" s="910"/>
      <c r="CZ125" s="910"/>
      <c r="DA125" s="910"/>
      <c r="DB125" s="910"/>
      <c r="DC125" s="910"/>
      <c r="DD125" s="910"/>
      <c r="DE125" s="910"/>
      <c r="DF125" s="911"/>
      <c r="DG125" s="942" t="s">
        <v>121</v>
      </c>
      <c r="DH125" s="943"/>
      <c r="DI125" s="943"/>
      <c r="DJ125" s="943"/>
      <c r="DK125" s="943"/>
      <c r="DL125" s="943" t="s">
        <v>121</v>
      </c>
      <c r="DM125" s="943"/>
      <c r="DN125" s="943"/>
      <c r="DO125" s="943"/>
      <c r="DP125" s="943"/>
      <c r="DQ125" s="943" t="s">
        <v>121</v>
      </c>
      <c r="DR125" s="943"/>
      <c r="DS125" s="943"/>
      <c r="DT125" s="943"/>
      <c r="DU125" s="943"/>
      <c r="DV125" s="944" t="s">
        <v>121</v>
      </c>
      <c r="DW125" s="944"/>
      <c r="DX125" s="944"/>
      <c r="DY125" s="944"/>
      <c r="DZ125" s="945"/>
    </row>
    <row r="126" spans="1:130" s="224" customFormat="1" ht="26.25" customHeight="1" thickBot="1" x14ac:dyDescent="0.3">
      <c r="A126" s="1069"/>
      <c r="B126" s="961"/>
      <c r="C126" s="934" t="s">
        <v>441</v>
      </c>
      <c r="D126" s="935"/>
      <c r="E126" s="935"/>
      <c r="F126" s="935"/>
      <c r="G126" s="935"/>
      <c r="H126" s="935"/>
      <c r="I126" s="935"/>
      <c r="J126" s="935"/>
      <c r="K126" s="935"/>
      <c r="L126" s="935"/>
      <c r="M126" s="935"/>
      <c r="N126" s="935"/>
      <c r="O126" s="935"/>
      <c r="P126" s="935"/>
      <c r="Q126" s="935"/>
      <c r="R126" s="935"/>
      <c r="S126" s="935"/>
      <c r="T126" s="935"/>
      <c r="U126" s="935"/>
      <c r="V126" s="935"/>
      <c r="W126" s="935"/>
      <c r="X126" s="935"/>
      <c r="Y126" s="935"/>
      <c r="Z126" s="936"/>
      <c r="AA126" s="970">
        <v>8851</v>
      </c>
      <c r="AB126" s="971"/>
      <c r="AC126" s="971"/>
      <c r="AD126" s="971"/>
      <c r="AE126" s="972"/>
      <c r="AF126" s="973">
        <v>8851</v>
      </c>
      <c r="AG126" s="971"/>
      <c r="AH126" s="971"/>
      <c r="AI126" s="971"/>
      <c r="AJ126" s="972"/>
      <c r="AK126" s="973">
        <v>8820</v>
      </c>
      <c r="AL126" s="971"/>
      <c r="AM126" s="971"/>
      <c r="AN126" s="971"/>
      <c r="AO126" s="972"/>
      <c r="AP126" s="974">
        <v>0.1</v>
      </c>
      <c r="AQ126" s="975"/>
      <c r="AR126" s="975"/>
      <c r="AS126" s="975"/>
      <c r="AT126" s="976"/>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5"/>
      <c r="CL126" s="1022"/>
      <c r="CM126" s="1022"/>
      <c r="CN126" s="1022"/>
      <c r="CO126" s="1023"/>
      <c r="CP126" s="934" t="s">
        <v>453</v>
      </c>
      <c r="CQ126" s="935"/>
      <c r="CR126" s="935"/>
      <c r="CS126" s="935"/>
      <c r="CT126" s="935"/>
      <c r="CU126" s="935"/>
      <c r="CV126" s="935"/>
      <c r="CW126" s="935"/>
      <c r="CX126" s="935"/>
      <c r="CY126" s="935"/>
      <c r="CZ126" s="935"/>
      <c r="DA126" s="935"/>
      <c r="DB126" s="935"/>
      <c r="DC126" s="935"/>
      <c r="DD126" s="935"/>
      <c r="DE126" s="935"/>
      <c r="DF126" s="936"/>
      <c r="DG126" s="937" t="s">
        <v>121</v>
      </c>
      <c r="DH126" s="938"/>
      <c r="DI126" s="938"/>
      <c r="DJ126" s="938"/>
      <c r="DK126" s="938"/>
      <c r="DL126" s="938" t="s">
        <v>121</v>
      </c>
      <c r="DM126" s="938"/>
      <c r="DN126" s="938"/>
      <c r="DO126" s="938"/>
      <c r="DP126" s="938"/>
      <c r="DQ126" s="938" t="s">
        <v>121</v>
      </c>
      <c r="DR126" s="938"/>
      <c r="DS126" s="938"/>
      <c r="DT126" s="938"/>
      <c r="DU126" s="938"/>
      <c r="DV126" s="939" t="s">
        <v>121</v>
      </c>
      <c r="DW126" s="939"/>
      <c r="DX126" s="939"/>
      <c r="DY126" s="939"/>
      <c r="DZ126" s="940"/>
    </row>
    <row r="127" spans="1:130" s="224" customFormat="1" ht="26.25" customHeight="1" x14ac:dyDescent="0.25">
      <c r="A127" s="1070"/>
      <c r="B127" s="963"/>
      <c r="C127" s="985" t="s">
        <v>454</v>
      </c>
      <c r="D127" s="977"/>
      <c r="E127" s="977"/>
      <c r="F127" s="977"/>
      <c r="G127" s="977"/>
      <c r="H127" s="977"/>
      <c r="I127" s="977"/>
      <c r="J127" s="977"/>
      <c r="K127" s="977"/>
      <c r="L127" s="977"/>
      <c r="M127" s="977"/>
      <c r="N127" s="977"/>
      <c r="O127" s="977"/>
      <c r="P127" s="977"/>
      <c r="Q127" s="977"/>
      <c r="R127" s="977"/>
      <c r="S127" s="977"/>
      <c r="T127" s="977"/>
      <c r="U127" s="977"/>
      <c r="V127" s="977"/>
      <c r="W127" s="977"/>
      <c r="X127" s="977"/>
      <c r="Y127" s="977"/>
      <c r="Z127" s="978"/>
      <c r="AA127" s="970" t="s">
        <v>121</v>
      </c>
      <c r="AB127" s="971"/>
      <c r="AC127" s="971"/>
      <c r="AD127" s="971"/>
      <c r="AE127" s="972"/>
      <c r="AF127" s="973" t="s">
        <v>121</v>
      </c>
      <c r="AG127" s="971"/>
      <c r="AH127" s="971"/>
      <c r="AI127" s="971"/>
      <c r="AJ127" s="972"/>
      <c r="AK127" s="973" t="s">
        <v>121</v>
      </c>
      <c r="AL127" s="971"/>
      <c r="AM127" s="971"/>
      <c r="AN127" s="971"/>
      <c r="AO127" s="972"/>
      <c r="AP127" s="974" t="s">
        <v>121</v>
      </c>
      <c r="AQ127" s="975"/>
      <c r="AR127" s="975"/>
      <c r="AS127" s="975"/>
      <c r="AT127" s="976"/>
      <c r="AU127" s="226"/>
      <c r="AV127" s="226"/>
      <c r="AW127" s="226"/>
      <c r="AX127" s="1043" t="s">
        <v>455</v>
      </c>
      <c r="AY127" s="1044"/>
      <c r="AZ127" s="1044"/>
      <c r="BA127" s="1044"/>
      <c r="BB127" s="1044"/>
      <c r="BC127" s="1044"/>
      <c r="BD127" s="1044"/>
      <c r="BE127" s="1045"/>
      <c r="BF127" s="1046" t="s">
        <v>456</v>
      </c>
      <c r="BG127" s="1044"/>
      <c r="BH127" s="1044"/>
      <c r="BI127" s="1044"/>
      <c r="BJ127" s="1044"/>
      <c r="BK127" s="1044"/>
      <c r="BL127" s="1045"/>
      <c r="BM127" s="1046" t="s">
        <v>457</v>
      </c>
      <c r="BN127" s="1044"/>
      <c r="BO127" s="1044"/>
      <c r="BP127" s="1044"/>
      <c r="BQ127" s="1044"/>
      <c r="BR127" s="1044"/>
      <c r="BS127" s="1045"/>
      <c r="BT127" s="1046" t="s">
        <v>458</v>
      </c>
      <c r="BU127" s="1044"/>
      <c r="BV127" s="1044"/>
      <c r="BW127" s="1044"/>
      <c r="BX127" s="1044"/>
      <c r="BY127" s="1044"/>
      <c r="BZ127" s="1067"/>
      <c r="CA127" s="226"/>
      <c r="CB127" s="226"/>
      <c r="CC127" s="226"/>
      <c r="CD127" s="249"/>
      <c r="CE127" s="249"/>
      <c r="CF127" s="249"/>
      <c r="CG127" s="226"/>
      <c r="CH127" s="226"/>
      <c r="CI127" s="226"/>
      <c r="CJ127" s="248"/>
      <c r="CK127" s="1035"/>
      <c r="CL127" s="1022"/>
      <c r="CM127" s="1022"/>
      <c r="CN127" s="1022"/>
      <c r="CO127" s="1023"/>
      <c r="CP127" s="934" t="s">
        <v>459</v>
      </c>
      <c r="CQ127" s="935"/>
      <c r="CR127" s="935"/>
      <c r="CS127" s="935"/>
      <c r="CT127" s="935"/>
      <c r="CU127" s="935"/>
      <c r="CV127" s="935"/>
      <c r="CW127" s="935"/>
      <c r="CX127" s="935"/>
      <c r="CY127" s="935"/>
      <c r="CZ127" s="935"/>
      <c r="DA127" s="935"/>
      <c r="DB127" s="935"/>
      <c r="DC127" s="935"/>
      <c r="DD127" s="935"/>
      <c r="DE127" s="935"/>
      <c r="DF127" s="936"/>
      <c r="DG127" s="937" t="s">
        <v>121</v>
      </c>
      <c r="DH127" s="938"/>
      <c r="DI127" s="938"/>
      <c r="DJ127" s="938"/>
      <c r="DK127" s="938"/>
      <c r="DL127" s="938" t="s">
        <v>121</v>
      </c>
      <c r="DM127" s="938"/>
      <c r="DN127" s="938"/>
      <c r="DO127" s="938"/>
      <c r="DP127" s="938"/>
      <c r="DQ127" s="938" t="s">
        <v>121</v>
      </c>
      <c r="DR127" s="938"/>
      <c r="DS127" s="938"/>
      <c r="DT127" s="938"/>
      <c r="DU127" s="938"/>
      <c r="DV127" s="939" t="s">
        <v>121</v>
      </c>
      <c r="DW127" s="939"/>
      <c r="DX127" s="939"/>
      <c r="DY127" s="939"/>
      <c r="DZ127" s="940"/>
    </row>
    <row r="128" spans="1:130" s="224" customFormat="1" ht="26.25" customHeight="1" thickBot="1" x14ac:dyDescent="0.3">
      <c r="A128" s="1053" t="s">
        <v>460</v>
      </c>
      <c r="B128" s="1054"/>
      <c r="C128" s="1054"/>
      <c r="D128" s="1054"/>
      <c r="E128" s="1054"/>
      <c r="F128" s="1054"/>
      <c r="G128" s="1054"/>
      <c r="H128" s="1054"/>
      <c r="I128" s="1054"/>
      <c r="J128" s="1054"/>
      <c r="K128" s="1054"/>
      <c r="L128" s="1054"/>
      <c r="M128" s="1054"/>
      <c r="N128" s="1054"/>
      <c r="O128" s="1054"/>
      <c r="P128" s="1054"/>
      <c r="Q128" s="1054"/>
      <c r="R128" s="1054"/>
      <c r="S128" s="1054"/>
      <c r="T128" s="1054"/>
      <c r="U128" s="1054"/>
      <c r="V128" s="1054"/>
      <c r="W128" s="1055" t="s">
        <v>461</v>
      </c>
      <c r="X128" s="1055"/>
      <c r="Y128" s="1055"/>
      <c r="Z128" s="1056"/>
      <c r="AA128" s="1057">
        <v>52469</v>
      </c>
      <c r="AB128" s="1058"/>
      <c r="AC128" s="1058"/>
      <c r="AD128" s="1058"/>
      <c r="AE128" s="1059"/>
      <c r="AF128" s="1060">
        <v>47428</v>
      </c>
      <c r="AG128" s="1058"/>
      <c r="AH128" s="1058"/>
      <c r="AI128" s="1058"/>
      <c r="AJ128" s="1059"/>
      <c r="AK128" s="1060">
        <v>56442</v>
      </c>
      <c r="AL128" s="1058"/>
      <c r="AM128" s="1058"/>
      <c r="AN128" s="1058"/>
      <c r="AO128" s="1059"/>
      <c r="AP128" s="1061"/>
      <c r="AQ128" s="1062"/>
      <c r="AR128" s="1062"/>
      <c r="AS128" s="1062"/>
      <c r="AT128" s="1063"/>
      <c r="AU128" s="226"/>
      <c r="AV128" s="226"/>
      <c r="AW128" s="226"/>
      <c r="AX128" s="909" t="s">
        <v>462</v>
      </c>
      <c r="AY128" s="910"/>
      <c r="AZ128" s="910"/>
      <c r="BA128" s="910"/>
      <c r="BB128" s="910"/>
      <c r="BC128" s="910"/>
      <c r="BD128" s="910"/>
      <c r="BE128" s="911"/>
      <c r="BF128" s="1064" t="s">
        <v>121</v>
      </c>
      <c r="BG128" s="1065"/>
      <c r="BH128" s="1065"/>
      <c r="BI128" s="1065"/>
      <c r="BJ128" s="1065"/>
      <c r="BK128" s="1065"/>
      <c r="BL128" s="1066"/>
      <c r="BM128" s="1064">
        <v>12.39</v>
      </c>
      <c r="BN128" s="1065"/>
      <c r="BO128" s="1065"/>
      <c r="BP128" s="1065"/>
      <c r="BQ128" s="1065"/>
      <c r="BR128" s="1065"/>
      <c r="BS128" s="1066"/>
      <c r="BT128" s="1064">
        <v>20</v>
      </c>
      <c r="BU128" s="1065"/>
      <c r="BV128" s="1065"/>
      <c r="BW128" s="1065"/>
      <c r="BX128" s="1065"/>
      <c r="BY128" s="1065"/>
      <c r="BZ128" s="1088"/>
      <c r="CA128" s="249"/>
      <c r="CB128" s="249"/>
      <c r="CC128" s="249"/>
      <c r="CD128" s="249"/>
      <c r="CE128" s="249"/>
      <c r="CF128" s="249"/>
      <c r="CG128" s="226"/>
      <c r="CH128" s="226"/>
      <c r="CI128" s="226"/>
      <c r="CJ128" s="248"/>
      <c r="CK128" s="1036"/>
      <c r="CL128" s="1037"/>
      <c r="CM128" s="1037"/>
      <c r="CN128" s="1037"/>
      <c r="CO128" s="1038"/>
      <c r="CP128" s="1047" t="s">
        <v>463</v>
      </c>
      <c r="CQ128" s="739"/>
      <c r="CR128" s="739"/>
      <c r="CS128" s="739"/>
      <c r="CT128" s="739"/>
      <c r="CU128" s="739"/>
      <c r="CV128" s="739"/>
      <c r="CW128" s="739"/>
      <c r="CX128" s="739"/>
      <c r="CY128" s="739"/>
      <c r="CZ128" s="739"/>
      <c r="DA128" s="739"/>
      <c r="DB128" s="739"/>
      <c r="DC128" s="739"/>
      <c r="DD128" s="739"/>
      <c r="DE128" s="739"/>
      <c r="DF128" s="1048"/>
      <c r="DG128" s="1049" t="s">
        <v>121</v>
      </c>
      <c r="DH128" s="1050"/>
      <c r="DI128" s="1050"/>
      <c r="DJ128" s="1050"/>
      <c r="DK128" s="1050"/>
      <c r="DL128" s="1050" t="s">
        <v>121</v>
      </c>
      <c r="DM128" s="1050"/>
      <c r="DN128" s="1050"/>
      <c r="DO128" s="1050"/>
      <c r="DP128" s="1050"/>
      <c r="DQ128" s="1050" t="s">
        <v>121</v>
      </c>
      <c r="DR128" s="1050"/>
      <c r="DS128" s="1050"/>
      <c r="DT128" s="1050"/>
      <c r="DU128" s="1050"/>
      <c r="DV128" s="1051" t="s">
        <v>121</v>
      </c>
      <c r="DW128" s="1051"/>
      <c r="DX128" s="1051"/>
      <c r="DY128" s="1051"/>
      <c r="DZ128" s="1052"/>
    </row>
    <row r="129" spans="1:131" s="224" customFormat="1" ht="26.25" customHeight="1" x14ac:dyDescent="0.25">
      <c r="A129" s="946" t="s">
        <v>102</v>
      </c>
      <c r="B129" s="947"/>
      <c r="C129" s="947"/>
      <c r="D129" s="947"/>
      <c r="E129" s="947"/>
      <c r="F129" s="947"/>
      <c r="G129" s="947"/>
      <c r="H129" s="947"/>
      <c r="I129" s="947"/>
      <c r="J129" s="947"/>
      <c r="K129" s="947"/>
      <c r="L129" s="947"/>
      <c r="M129" s="947"/>
      <c r="N129" s="947"/>
      <c r="O129" s="947"/>
      <c r="P129" s="947"/>
      <c r="Q129" s="947"/>
      <c r="R129" s="947"/>
      <c r="S129" s="947"/>
      <c r="T129" s="947"/>
      <c r="U129" s="947"/>
      <c r="V129" s="947"/>
      <c r="W129" s="1082" t="s">
        <v>464</v>
      </c>
      <c r="X129" s="1083"/>
      <c r="Y129" s="1083"/>
      <c r="Z129" s="1084"/>
      <c r="AA129" s="970">
        <v>21191553</v>
      </c>
      <c r="AB129" s="971"/>
      <c r="AC129" s="971"/>
      <c r="AD129" s="971"/>
      <c r="AE129" s="972"/>
      <c r="AF129" s="973">
        <v>20723614</v>
      </c>
      <c r="AG129" s="971"/>
      <c r="AH129" s="971"/>
      <c r="AI129" s="971"/>
      <c r="AJ129" s="972"/>
      <c r="AK129" s="973">
        <v>21138555</v>
      </c>
      <c r="AL129" s="971"/>
      <c r="AM129" s="971"/>
      <c r="AN129" s="971"/>
      <c r="AO129" s="972"/>
      <c r="AP129" s="1085"/>
      <c r="AQ129" s="1086"/>
      <c r="AR129" s="1086"/>
      <c r="AS129" s="1086"/>
      <c r="AT129" s="1087"/>
      <c r="AU129" s="227"/>
      <c r="AV129" s="227"/>
      <c r="AW129" s="227"/>
      <c r="AX129" s="1077" t="s">
        <v>465</v>
      </c>
      <c r="AY129" s="935"/>
      <c r="AZ129" s="935"/>
      <c r="BA129" s="935"/>
      <c r="BB129" s="935"/>
      <c r="BC129" s="935"/>
      <c r="BD129" s="935"/>
      <c r="BE129" s="936"/>
      <c r="BF129" s="1078" t="s">
        <v>121</v>
      </c>
      <c r="BG129" s="1079"/>
      <c r="BH129" s="1079"/>
      <c r="BI129" s="1079"/>
      <c r="BJ129" s="1079"/>
      <c r="BK129" s="1079"/>
      <c r="BL129" s="1080"/>
      <c r="BM129" s="1078">
        <v>17.39</v>
      </c>
      <c r="BN129" s="1079"/>
      <c r="BO129" s="1079"/>
      <c r="BP129" s="1079"/>
      <c r="BQ129" s="1079"/>
      <c r="BR129" s="1079"/>
      <c r="BS129" s="1080"/>
      <c r="BT129" s="1078">
        <v>30</v>
      </c>
      <c r="BU129" s="1079"/>
      <c r="BV129" s="1079"/>
      <c r="BW129" s="1079"/>
      <c r="BX129" s="1079"/>
      <c r="BY129" s="1079"/>
      <c r="BZ129" s="1081"/>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946" t="s">
        <v>466</v>
      </c>
      <c r="B130" s="947"/>
      <c r="C130" s="947"/>
      <c r="D130" s="947"/>
      <c r="E130" s="947"/>
      <c r="F130" s="947"/>
      <c r="G130" s="947"/>
      <c r="H130" s="947"/>
      <c r="I130" s="947"/>
      <c r="J130" s="947"/>
      <c r="K130" s="947"/>
      <c r="L130" s="947"/>
      <c r="M130" s="947"/>
      <c r="N130" s="947"/>
      <c r="O130" s="947"/>
      <c r="P130" s="947"/>
      <c r="Q130" s="947"/>
      <c r="R130" s="947"/>
      <c r="S130" s="947"/>
      <c r="T130" s="947"/>
      <c r="U130" s="947"/>
      <c r="V130" s="947"/>
      <c r="W130" s="1082" t="s">
        <v>467</v>
      </c>
      <c r="X130" s="1083"/>
      <c r="Y130" s="1083"/>
      <c r="Z130" s="1084"/>
      <c r="AA130" s="970">
        <v>3810960</v>
      </c>
      <c r="AB130" s="971"/>
      <c r="AC130" s="971"/>
      <c r="AD130" s="971"/>
      <c r="AE130" s="972"/>
      <c r="AF130" s="973">
        <v>3613490</v>
      </c>
      <c r="AG130" s="971"/>
      <c r="AH130" s="971"/>
      <c r="AI130" s="971"/>
      <c r="AJ130" s="972"/>
      <c r="AK130" s="973">
        <v>3562811</v>
      </c>
      <c r="AL130" s="971"/>
      <c r="AM130" s="971"/>
      <c r="AN130" s="971"/>
      <c r="AO130" s="972"/>
      <c r="AP130" s="1085"/>
      <c r="AQ130" s="1086"/>
      <c r="AR130" s="1086"/>
      <c r="AS130" s="1086"/>
      <c r="AT130" s="1087"/>
      <c r="AU130" s="227"/>
      <c r="AV130" s="227"/>
      <c r="AW130" s="227"/>
      <c r="AX130" s="1077" t="s">
        <v>468</v>
      </c>
      <c r="AY130" s="935"/>
      <c r="AZ130" s="935"/>
      <c r="BA130" s="935"/>
      <c r="BB130" s="935"/>
      <c r="BC130" s="935"/>
      <c r="BD130" s="935"/>
      <c r="BE130" s="936"/>
      <c r="BF130" s="1113">
        <v>13.3</v>
      </c>
      <c r="BG130" s="1114"/>
      <c r="BH130" s="1114"/>
      <c r="BI130" s="1114"/>
      <c r="BJ130" s="1114"/>
      <c r="BK130" s="1114"/>
      <c r="BL130" s="1115"/>
      <c r="BM130" s="1113">
        <v>25</v>
      </c>
      <c r="BN130" s="1114"/>
      <c r="BO130" s="1114"/>
      <c r="BP130" s="1114"/>
      <c r="BQ130" s="1114"/>
      <c r="BR130" s="1114"/>
      <c r="BS130" s="1115"/>
      <c r="BT130" s="1113">
        <v>35</v>
      </c>
      <c r="BU130" s="1114"/>
      <c r="BV130" s="1114"/>
      <c r="BW130" s="1114"/>
      <c r="BX130" s="1114"/>
      <c r="BY130" s="1114"/>
      <c r="BZ130" s="1116"/>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1117"/>
      <c r="B131" s="1118"/>
      <c r="C131" s="1118"/>
      <c r="D131" s="1118"/>
      <c r="E131" s="1118"/>
      <c r="F131" s="1118"/>
      <c r="G131" s="1118"/>
      <c r="H131" s="1118"/>
      <c r="I131" s="1118"/>
      <c r="J131" s="1118"/>
      <c r="K131" s="1118"/>
      <c r="L131" s="1118"/>
      <c r="M131" s="1118"/>
      <c r="N131" s="1118"/>
      <c r="O131" s="1118"/>
      <c r="P131" s="1118"/>
      <c r="Q131" s="1118"/>
      <c r="R131" s="1118"/>
      <c r="S131" s="1118"/>
      <c r="T131" s="1118"/>
      <c r="U131" s="1118"/>
      <c r="V131" s="1118"/>
      <c r="W131" s="1119" t="s">
        <v>469</v>
      </c>
      <c r="X131" s="1120"/>
      <c r="Y131" s="1120"/>
      <c r="Z131" s="1121"/>
      <c r="AA131" s="1016">
        <v>17380593</v>
      </c>
      <c r="AB131" s="998"/>
      <c r="AC131" s="998"/>
      <c r="AD131" s="998"/>
      <c r="AE131" s="999"/>
      <c r="AF131" s="997">
        <v>17110124</v>
      </c>
      <c r="AG131" s="998"/>
      <c r="AH131" s="998"/>
      <c r="AI131" s="998"/>
      <c r="AJ131" s="999"/>
      <c r="AK131" s="997">
        <v>17575744</v>
      </c>
      <c r="AL131" s="998"/>
      <c r="AM131" s="998"/>
      <c r="AN131" s="998"/>
      <c r="AO131" s="999"/>
      <c r="AP131" s="1122"/>
      <c r="AQ131" s="1123"/>
      <c r="AR131" s="1123"/>
      <c r="AS131" s="1123"/>
      <c r="AT131" s="1124"/>
      <c r="AU131" s="227"/>
      <c r="AV131" s="227"/>
      <c r="AW131" s="227"/>
      <c r="AX131" s="1095" t="s">
        <v>470</v>
      </c>
      <c r="AY131" s="739"/>
      <c r="AZ131" s="739"/>
      <c r="BA131" s="739"/>
      <c r="BB131" s="739"/>
      <c r="BC131" s="739"/>
      <c r="BD131" s="739"/>
      <c r="BE131" s="1048"/>
      <c r="BF131" s="1096">
        <v>86.5</v>
      </c>
      <c r="BG131" s="1097"/>
      <c r="BH131" s="1097"/>
      <c r="BI131" s="1097"/>
      <c r="BJ131" s="1097"/>
      <c r="BK131" s="1097"/>
      <c r="BL131" s="1098"/>
      <c r="BM131" s="1096">
        <v>350</v>
      </c>
      <c r="BN131" s="1097"/>
      <c r="BO131" s="1097"/>
      <c r="BP131" s="1097"/>
      <c r="BQ131" s="1097"/>
      <c r="BR131" s="1097"/>
      <c r="BS131" s="1098"/>
      <c r="BT131" s="1099"/>
      <c r="BU131" s="1100"/>
      <c r="BV131" s="1100"/>
      <c r="BW131" s="1100"/>
      <c r="BX131" s="1100"/>
      <c r="BY131" s="1100"/>
      <c r="BZ131" s="1101"/>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1102" t="s">
        <v>471</v>
      </c>
      <c r="B132" s="1103"/>
      <c r="C132" s="1103"/>
      <c r="D132" s="1103"/>
      <c r="E132" s="1103"/>
      <c r="F132" s="1103"/>
      <c r="G132" s="1103"/>
      <c r="H132" s="1103"/>
      <c r="I132" s="1103"/>
      <c r="J132" s="1103"/>
      <c r="K132" s="1103"/>
      <c r="L132" s="1103"/>
      <c r="M132" s="1103"/>
      <c r="N132" s="1103"/>
      <c r="O132" s="1103"/>
      <c r="P132" s="1103"/>
      <c r="Q132" s="1103"/>
      <c r="R132" s="1103"/>
      <c r="S132" s="1103"/>
      <c r="T132" s="1103"/>
      <c r="U132" s="1103"/>
      <c r="V132" s="1106" t="s">
        <v>472</v>
      </c>
      <c r="W132" s="1106"/>
      <c r="X132" s="1106"/>
      <c r="Y132" s="1106"/>
      <c r="Z132" s="1107"/>
      <c r="AA132" s="1108">
        <v>13.06066485</v>
      </c>
      <c r="AB132" s="1109"/>
      <c r="AC132" s="1109"/>
      <c r="AD132" s="1109"/>
      <c r="AE132" s="1110"/>
      <c r="AF132" s="1111">
        <v>14.22943516</v>
      </c>
      <c r="AG132" s="1109"/>
      <c r="AH132" s="1109"/>
      <c r="AI132" s="1109"/>
      <c r="AJ132" s="1110"/>
      <c r="AK132" s="1111">
        <v>12.756933650000001</v>
      </c>
      <c r="AL132" s="1109"/>
      <c r="AM132" s="1109"/>
      <c r="AN132" s="1109"/>
      <c r="AO132" s="1110"/>
      <c r="AP132" s="1013"/>
      <c r="AQ132" s="1014"/>
      <c r="AR132" s="1014"/>
      <c r="AS132" s="1014"/>
      <c r="AT132" s="1112"/>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1104"/>
      <c r="B133" s="1105"/>
      <c r="C133" s="1105"/>
      <c r="D133" s="1105"/>
      <c r="E133" s="1105"/>
      <c r="F133" s="1105"/>
      <c r="G133" s="1105"/>
      <c r="H133" s="1105"/>
      <c r="I133" s="1105"/>
      <c r="J133" s="1105"/>
      <c r="K133" s="1105"/>
      <c r="L133" s="1105"/>
      <c r="M133" s="1105"/>
      <c r="N133" s="1105"/>
      <c r="O133" s="1105"/>
      <c r="P133" s="1105"/>
      <c r="Q133" s="1105"/>
      <c r="R133" s="1105"/>
      <c r="S133" s="1105"/>
      <c r="T133" s="1105"/>
      <c r="U133" s="1105"/>
      <c r="V133" s="1089" t="s">
        <v>473</v>
      </c>
      <c r="W133" s="1089"/>
      <c r="X133" s="1089"/>
      <c r="Y133" s="1089"/>
      <c r="Z133" s="1090"/>
      <c r="AA133" s="1091">
        <v>12.9</v>
      </c>
      <c r="AB133" s="1092"/>
      <c r="AC133" s="1092"/>
      <c r="AD133" s="1092"/>
      <c r="AE133" s="1093"/>
      <c r="AF133" s="1091">
        <v>13.2</v>
      </c>
      <c r="AG133" s="1092"/>
      <c r="AH133" s="1092"/>
      <c r="AI133" s="1092"/>
      <c r="AJ133" s="1093"/>
      <c r="AK133" s="1091">
        <v>13.3</v>
      </c>
      <c r="AL133" s="1092"/>
      <c r="AM133" s="1092"/>
      <c r="AN133" s="1092"/>
      <c r="AO133" s="1093"/>
      <c r="AP133" s="1040"/>
      <c r="AQ133" s="1041"/>
      <c r="AR133" s="1041"/>
      <c r="AS133" s="1041"/>
      <c r="AT133" s="1094"/>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wXiktA9bfiDSmkGyJAKjEuD0liP/FIHVwbh+8rcJKX/aFvMn3XPTs/GYMbB1SNRUWEBgAOUgm5yL1kg97xkIw==" saltValue="mXgFGg9F/83HHyrPTN7Rx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5"/>
  <cols>
    <col min="1" max="120" width="2.79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474</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YP47L/cek+gvJfJRVcO7acQ/++9xQ/4TFkY9ptbWHoderJVDtycQ4qyXn87R7jyc63MtBLF9aRuqOPFjTpY/fw==" saltValue="vQty1Z8NPHA/DSgtQR7s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5"/>
  <cols>
    <col min="1" max="116" width="2.6640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vsj91AttoM9pfvq4hzeKTeWq/sW3jpyWPTaKdOF3+OIk9wgIRxjCtAJIW+o1KhjO9fXLhFSWeYaFOatyHppI7g==" saltValue="dOHON8bjzEq28vWzTGm1JA=="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6640625" style="255" hidden="1" customWidth="1"/>
    <col min="53" max="16384" width="8.6640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476</v>
      </c>
      <c r="AL6" s="260"/>
      <c r="AM6" s="260"/>
      <c r="AN6" s="260"/>
    </row>
    <row r="7" spans="1:46" ht="13.5" customHeight="1" x14ac:dyDescent="0.25">
      <c r="A7" s="259"/>
      <c r="AK7" s="262"/>
      <c r="AL7" s="263"/>
      <c r="AM7" s="263"/>
      <c r="AN7" s="264"/>
      <c r="AO7" s="1126" t="s">
        <v>477</v>
      </c>
      <c r="AP7" s="265"/>
      <c r="AQ7" s="266" t="s">
        <v>478</v>
      </c>
      <c r="AR7" s="267"/>
    </row>
    <row r="8" spans="1:46" ht="12.75" x14ac:dyDescent="0.25">
      <c r="A8" s="259"/>
      <c r="AK8" s="268"/>
      <c r="AL8" s="269"/>
      <c r="AM8" s="269"/>
      <c r="AN8" s="270"/>
      <c r="AO8" s="1127"/>
      <c r="AP8" s="271" t="s">
        <v>479</v>
      </c>
      <c r="AQ8" s="272" t="s">
        <v>480</v>
      </c>
      <c r="AR8" s="273" t="s">
        <v>481</v>
      </c>
    </row>
    <row r="9" spans="1:46" ht="12.75" x14ac:dyDescent="0.25">
      <c r="A9" s="259"/>
      <c r="AK9" s="1128" t="s">
        <v>482</v>
      </c>
      <c r="AL9" s="1129"/>
      <c r="AM9" s="1129"/>
      <c r="AN9" s="1130"/>
      <c r="AO9" s="274">
        <v>5622450</v>
      </c>
      <c r="AP9" s="274">
        <v>73293</v>
      </c>
      <c r="AQ9" s="275">
        <v>73824</v>
      </c>
      <c r="AR9" s="276">
        <v>-0.7</v>
      </c>
    </row>
    <row r="10" spans="1:46" ht="13.5" customHeight="1" x14ac:dyDescent="0.25">
      <c r="A10" s="259"/>
      <c r="AK10" s="1128" t="s">
        <v>483</v>
      </c>
      <c r="AL10" s="1129"/>
      <c r="AM10" s="1129"/>
      <c r="AN10" s="1130"/>
      <c r="AO10" s="277">
        <v>1340856</v>
      </c>
      <c r="AP10" s="277">
        <v>17479</v>
      </c>
      <c r="AQ10" s="278">
        <v>6244</v>
      </c>
      <c r="AR10" s="279">
        <v>179.9</v>
      </c>
    </row>
    <row r="11" spans="1:46" ht="13.5" customHeight="1" x14ac:dyDescent="0.25">
      <c r="A11" s="259"/>
      <c r="AK11" s="1128" t="s">
        <v>484</v>
      </c>
      <c r="AL11" s="1129"/>
      <c r="AM11" s="1129"/>
      <c r="AN11" s="1130"/>
      <c r="AO11" s="277">
        <v>1280</v>
      </c>
      <c r="AP11" s="277">
        <v>17</v>
      </c>
      <c r="AQ11" s="278">
        <v>1048</v>
      </c>
      <c r="AR11" s="279">
        <v>-98.4</v>
      </c>
    </row>
    <row r="12" spans="1:46" ht="13.5" customHeight="1" x14ac:dyDescent="0.25">
      <c r="A12" s="259"/>
      <c r="AK12" s="1128" t="s">
        <v>485</v>
      </c>
      <c r="AL12" s="1129"/>
      <c r="AM12" s="1129"/>
      <c r="AN12" s="1130"/>
      <c r="AO12" s="277" t="s">
        <v>486</v>
      </c>
      <c r="AP12" s="277" t="s">
        <v>486</v>
      </c>
      <c r="AQ12" s="278">
        <v>8</v>
      </c>
      <c r="AR12" s="279" t="s">
        <v>486</v>
      </c>
    </row>
    <row r="13" spans="1:46" ht="13.5" customHeight="1" x14ac:dyDescent="0.25">
      <c r="A13" s="259"/>
      <c r="AK13" s="1128" t="s">
        <v>487</v>
      </c>
      <c r="AL13" s="1129"/>
      <c r="AM13" s="1129"/>
      <c r="AN13" s="1130"/>
      <c r="AO13" s="277">
        <v>160323</v>
      </c>
      <c r="AP13" s="277">
        <v>2090</v>
      </c>
      <c r="AQ13" s="278">
        <v>2350</v>
      </c>
      <c r="AR13" s="279">
        <v>-11.1</v>
      </c>
    </row>
    <row r="14" spans="1:46" ht="13.5" customHeight="1" x14ac:dyDescent="0.25">
      <c r="A14" s="259"/>
      <c r="AK14" s="1128" t="s">
        <v>488</v>
      </c>
      <c r="AL14" s="1129"/>
      <c r="AM14" s="1129"/>
      <c r="AN14" s="1130"/>
      <c r="AO14" s="277">
        <v>170641</v>
      </c>
      <c r="AP14" s="277">
        <v>2224</v>
      </c>
      <c r="AQ14" s="278">
        <v>1698</v>
      </c>
      <c r="AR14" s="279">
        <v>31</v>
      </c>
    </row>
    <row r="15" spans="1:46" ht="13.5" customHeight="1" x14ac:dyDescent="0.25">
      <c r="A15" s="259"/>
      <c r="AK15" s="1131" t="s">
        <v>489</v>
      </c>
      <c r="AL15" s="1132"/>
      <c r="AM15" s="1132"/>
      <c r="AN15" s="1133"/>
      <c r="AO15" s="277">
        <v>-400457</v>
      </c>
      <c r="AP15" s="277">
        <v>-5220</v>
      </c>
      <c r="AQ15" s="278">
        <v>-3564</v>
      </c>
      <c r="AR15" s="279">
        <v>46.5</v>
      </c>
    </row>
    <row r="16" spans="1:46" ht="12.75" x14ac:dyDescent="0.25">
      <c r="A16" s="259"/>
      <c r="AK16" s="1131" t="s">
        <v>177</v>
      </c>
      <c r="AL16" s="1132"/>
      <c r="AM16" s="1132"/>
      <c r="AN16" s="1133"/>
      <c r="AO16" s="277">
        <v>6895093</v>
      </c>
      <c r="AP16" s="277">
        <v>89883</v>
      </c>
      <c r="AQ16" s="278">
        <v>81608</v>
      </c>
      <c r="AR16" s="279">
        <v>10.1</v>
      </c>
    </row>
    <row r="17" spans="1:46" ht="12.75" x14ac:dyDescent="0.25">
      <c r="A17" s="259"/>
    </row>
    <row r="18" spans="1:46" ht="12.75" x14ac:dyDescent="0.25">
      <c r="A18" s="259"/>
      <c r="AQ18" s="280"/>
      <c r="AR18" s="280"/>
    </row>
    <row r="19" spans="1:46" ht="12.75" x14ac:dyDescent="0.25">
      <c r="A19" s="259"/>
      <c r="AK19" s="255" t="s">
        <v>490</v>
      </c>
    </row>
    <row r="20" spans="1:46" ht="12.75" x14ac:dyDescent="0.25">
      <c r="A20" s="259"/>
      <c r="AK20" s="281"/>
      <c r="AL20" s="282"/>
      <c r="AM20" s="282"/>
      <c r="AN20" s="283"/>
      <c r="AO20" s="284" t="s">
        <v>491</v>
      </c>
      <c r="AP20" s="285" t="s">
        <v>492</v>
      </c>
      <c r="AQ20" s="286" t="s">
        <v>493</v>
      </c>
      <c r="AR20" s="287"/>
    </row>
    <row r="21" spans="1:46" s="260" customFormat="1" ht="12.75" x14ac:dyDescent="0.25">
      <c r="A21" s="288"/>
      <c r="AK21" s="1134" t="s">
        <v>494</v>
      </c>
      <c r="AL21" s="1135"/>
      <c r="AM21" s="1135"/>
      <c r="AN21" s="1136"/>
      <c r="AO21" s="289">
        <v>7.56</v>
      </c>
      <c r="AP21" s="290">
        <v>7.59</v>
      </c>
      <c r="AQ21" s="291">
        <v>-0.03</v>
      </c>
      <c r="AS21" s="292"/>
      <c r="AT21" s="288"/>
    </row>
    <row r="22" spans="1:46" s="260" customFormat="1" ht="12.75" x14ac:dyDescent="0.25">
      <c r="A22" s="288"/>
      <c r="AK22" s="1134" t="s">
        <v>495</v>
      </c>
      <c r="AL22" s="1135"/>
      <c r="AM22" s="1135"/>
      <c r="AN22" s="1136"/>
      <c r="AO22" s="293">
        <v>95.2</v>
      </c>
      <c r="AP22" s="294">
        <v>98.2</v>
      </c>
      <c r="AQ22" s="295">
        <v>-3</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25" t="s">
        <v>496</v>
      </c>
      <c r="B26" s="1125"/>
      <c r="C26" s="1125"/>
      <c r="D26" s="1125"/>
      <c r="E26" s="1125"/>
      <c r="F26" s="1125"/>
      <c r="G26" s="1125"/>
      <c r="H26" s="1125"/>
      <c r="I26" s="1125"/>
      <c r="J26" s="1125"/>
      <c r="K26" s="1125"/>
      <c r="L26" s="1125"/>
      <c r="M26" s="1125"/>
      <c r="N26" s="1125"/>
      <c r="O26" s="1125"/>
      <c r="P26" s="1125"/>
      <c r="Q26" s="1125"/>
      <c r="R26" s="1125"/>
      <c r="S26" s="1125"/>
      <c r="T26" s="1125"/>
      <c r="U26" s="1125"/>
      <c r="V26" s="1125"/>
      <c r="W26" s="1125"/>
      <c r="X26" s="1125"/>
      <c r="Y26" s="1125"/>
      <c r="Z26" s="1125"/>
      <c r="AA26" s="1125"/>
      <c r="AB26" s="1125"/>
      <c r="AC26" s="1125"/>
      <c r="AD26" s="1125"/>
      <c r="AE26" s="1125"/>
      <c r="AF26" s="1125"/>
      <c r="AG26" s="1125"/>
      <c r="AH26" s="1125"/>
      <c r="AI26" s="1125"/>
      <c r="AJ26" s="1125"/>
      <c r="AK26" s="1125"/>
      <c r="AL26" s="1125"/>
      <c r="AM26" s="1125"/>
      <c r="AN26" s="1125"/>
      <c r="AO26" s="1125"/>
      <c r="AP26" s="1125"/>
      <c r="AQ26" s="1125"/>
      <c r="AR26" s="1125"/>
      <c r="AS26" s="1125"/>
    </row>
    <row r="27" spans="1:46" ht="12.75" x14ac:dyDescent="0.25">
      <c r="A27" s="300"/>
      <c r="AS27" s="255"/>
      <c r="AT27" s="255"/>
    </row>
    <row r="28" spans="1:46" ht="16.149999999999999" x14ac:dyDescent="0.2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498</v>
      </c>
      <c r="AL29" s="260"/>
      <c r="AM29" s="260"/>
      <c r="AN29" s="260"/>
      <c r="AS29" s="302"/>
    </row>
    <row r="30" spans="1:46" ht="13.5" customHeight="1" x14ac:dyDescent="0.25">
      <c r="A30" s="259"/>
      <c r="AK30" s="262"/>
      <c r="AL30" s="263"/>
      <c r="AM30" s="263"/>
      <c r="AN30" s="264"/>
      <c r="AO30" s="1126" t="s">
        <v>477</v>
      </c>
      <c r="AP30" s="265"/>
      <c r="AQ30" s="266" t="s">
        <v>478</v>
      </c>
      <c r="AR30" s="267"/>
    </row>
    <row r="31" spans="1:46" ht="12.75" x14ac:dyDescent="0.25">
      <c r="A31" s="259"/>
      <c r="AK31" s="268"/>
      <c r="AL31" s="269"/>
      <c r="AM31" s="269"/>
      <c r="AN31" s="270"/>
      <c r="AO31" s="1127"/>
      <c r="AP31" s="271" t="s">
        <v>479</v>
      </c>
      <c r="AQ31" s="272" t="s">
        <v>480</v>
      </c>
      <c r="AR31" s="273" t="s">
        <v>481</v>
      </c>
    </row>
    <row r="32" spans="1:46" ht="27" customHeight="1" x14ac:dyDescent="0.25">
      <c r="A32" s="259"/>
      <c r="AK32" s="1142" t="s">
        <v>499</v>
      </c>
      <c r="AL32" s="1143"/>
      <c r="AM32" s="1143"/>
      <c r="AN32" s="1144"/>
      <c r="AO32" s="303">
        <v>4485065</v>
      </c>
      <c r="AP32" s="303">
        <v>58466</v>
      </c>
      <c r="AQ32" s="304">
        <v>42992</v>
      </c>
      <c r="AR32" s="305">
        <v>36</v>
      </c>
    </row>
    <row r="33" spans="1:46" ht="13.5" customHeight="1" x14ac:dyDescent="0.25">
      <c r="A33" s="259"/>
      <c r="AK33" s="1142" t="s">
        <v>500</v>
      </c>
      <c r="AL33" s="1143"/>
      <c r="AM33" s="1143"/>
      <c r="AN33" s="1144"/>
      <c r="AO33" s="303" t="s">
        <v>486</v>
      </c>
      <c r="AP33" s="303" t="s">
        <v>486</v>
      </c>
      <c r="AQ33" s="304" t="s">
        <v>486</v>
      </c>
      <c r="AR33" s="305" t="s">
        <v>486</v>
      </c>
    </row>
    <row r="34" spans="1:46" ht="27" customHeight="1" x14ac:dyDescent="0.25">
      <c r="A34" s="259"/>
      <c r="AK34" s="1142" t="s">
        <v>501</v>
      </c>
      <c r="AL34" s="1143"/>
      <c r="AM34" s="1143"/>
      <c r="AN34" s="1144"/>
      <c r="AO34" s="303" t="s">
        <v>486</v>
      </c>
      <c r="AP34" s="303" t="s">
        <v>486</v>
      </c>
      <c r="AQ34" s="304">
        <v>43</v>
      </c>
      <c r="AR34" s="305" t="s">
        <v>486</v>
      </c>
    </row>
    <row r="35" spans="1:46" ht="27" customHeight="1" x14ac:dyDescent="0.25">
      <c r="A35" s="259"/>
      <c r="AK35" s="1142" t="s">
        <v>502</v>
      </c>
      <c r="AL35" s="1143"/>
      <c r="AM35" s="1143"/>
      <c r="AN35" s="1144"/>
      <c r="AO35" s="303">
        <v>1108869</v>
      </c>
      <c r="AP35" s="303">
        <v>14455</v>
      </c>
      <c r="AQ35" s="304">
        <v>11969</v>
      </c>
      <c r="AR35" s="305">
        <v>20.8</v>
      </c>
    </row>
    <row r="36" spans="1:46" ht="27" customHeight="1" x14ac:dyDescent="0.25">
      <c r="A36" s="259"/>
      <c r="AK36" s="1142" t="s">
        <v>503</v>
      </c>
      <c r="AL36" s="1143"/>
      <c r="AM36" s="1143"/>
      <c r="AN36" s="1144"/>
      <c r="AO36" s="303">
        <v>196053</v>
      </c>
      <c r="AP36" s="303">
        <v>2556</v>
      </c>
      <c r="AQ36" s="304">
        <v>2138</v>
      </c>
      <c r="AR36" s="305">
        <v>19.600000000000001</v>
      </c>
    </row>
    <row r="37" spans="1:46" ht="13.5" customHeight="1" x14ac:dyDescent="0.25">
      <c r="A37" s="259"/>
      <c r="AK37" s="1142" t="s">
        <v>504</v>
      </c>
      <c r="AL37" s="1143"/>
      <c r="AM37" s="1143"/>
      <c r="AN37" s="1144"/>
      <c r="AO37" s="303">
        <v>71292</v>
      </c>
      <c r="AP37" s="303">
        <v>929</v>
      </c>
      <c r="AQ37" s="304">
        <v>592</v>
      </c>
      <c r="AR37" s="305">
        <v>56.9</v>
      </c>
    </row>
    <row r="38" spans="1:46" ht="27" customHeight="1" x14ac:dyDescent="0.25">
      <c r="A38" s="259"/>
      <c r="AK38" s="1145" t="s">
        <v>505</v>
      </c>
      <c r="AL38" s="1146"/>
      <c r="AM38" s="1146"/>
      <c r="AN38" s="1147"/>
      <c r="AO38" s="306">
        <v>100</v>
      </c>
      <c r="AP38" s="306">
        <v>1</v>
      </c>
      <c r="AQ38" s="307">
        <v>2</v>
      </c>
      <c r="AR38" s="295">
        <v>-50</v>
      </c>
      <c r="AS38" s="302"/>
    </row>
    <row r="39" spans="1:46" ht="12.75" x14ac:dyDescent="0.25">
      <c r="A39" s="259"/>
      <c r="AK39" s="1145" t="s">
        <v>506</v>
      </c>
      <c r="AL39" s="1146"/>
      <c r="AM39" s="1146"/>
      <c r="AN39" s="1147"/>
      <c r="AO39" s="303">
        <v>-56442</v>
      </c>
      <c r="AP39" s="303">
        <v>-736</v>
      </c>
      <c r="AQ39" s="304">
        <v>-5777</v>
      </c>
      <c r="AR39" s="305">
        <v>-87.3</v>
      </c>
      <c r="AS39" s="302"/>
    </row>
    <row r="40" spans="1:46" ht="27" customHeight="1" x14ac:dyDescent="0.25">
      <c r="A40" s="259"/>
      <c r="AK40" s="1142" t="s">
        <v>507</v>
      </c>
      <c r="AL40" s="1143"/>
      <c r="AM40" s="1143"/>
      <c r="AN40" s="1144"/>
      <c r="AO40" s="303">
        <v>-3562811</v>
      </c>
      <c r="AP40" s="303">
        <v>-46444</v>
      </c>
      <c r="AQ40" s="304">
        <v>-36457</v>
      </c>
      <c r="AR40" s="305">
        <v>27.4</v>
      </c>
      <c r="AS40" s="302"/>
    </row>
    <row r="41" spans="1:46" ht="12.75" x14ac:dyDescent="0.25">
      <c r="A41" s="259"/>
      <c r="AK41" s="1148" t="s">
        <v>287</v>
      </c>
      <c r="AL41" s="1149"/>
      <c r="AM41" s="1149"/>
      <c r="AN41" s="1150"/>
      <c r="AO41" s="303">
        <v>2242126</v>
      </c>
      <c r="AP41" s="303">
        <v>29228</v>
      </c>
      <c r="AQ41" s="304">
        <v>15502</v>
      </c>
      <c r="AR41" s="305">
        <v>88.5</v>
      </c>
      <c r="AS41" s="302"/>
    </row>
    <row r="42" spans="1:46" ht="12.75" x14ac:dyDescent="0.25">
      <c r="A42" s="259"/>
      <c r="AK42" s="308"/>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508</v>
      </c>
    </row>
    <row r="48" spans="1:46" ht="12.75" x14ac:dyDescent="0.25">
      <c r="A48" s="259"/>
      <c r="AK48" s="313" t="s">
        <v>509</v>
      </c>
      <c r="AL48" s="313"/>
      <c r="AM48" s="313"/>
      <c r="AN48" s="313"/>
      <c r="AO48" s="313"/>
      <c r="AP48" s="313"/>
      <c r="AQ48" s="314"/>
      <c r="AR48" s="313"/>
    </row>
    <row r="49" spans="1:44" ht="13.5" customHeight="1" x14ac:dyDescent="0.25">
      <c r="A49" s="259"/>
      <c r="AK49" s="315"/>
      <c r="AL49" s="316"/>
      <c r="AM49" s="1137" t="s">
        <v>477</v>
      </c>
      <c r="AN49" s="1139" t="s">
        <v>510</v>
      </c>
      <c r="AO49" s="1140"/>
      <c r="AP49" s="1140"/>
      <c r="AQ49" s="1140"/>
      <c r="AR49" s="1141"/>
    </row>
    <row r="50" spans="1:44" ht="12.75" x14ac:dyDescent="0.25">
      <c r="A50" s="259"/>
      <c r="AK50" s="317"/>
      <c r="AL50" s="318"/>
      <c r="AM50" s="1138"/>
      <c r="AN50" s="319" t="s">
        <v>511</v>
      </c>
      <c r="AO50" s="320" t="s">
        <v>512</v>
      </c>
      <c r="AP50" s="321" t="s">
        <v>513</v>
      </c>
      <c r="AQ50" s="322" t="s">
        <v>514</v>
      </c>
      <c r="AR50" s="323" t="s">
        <v>515</v>
      </c>
    </row>
    <row r="51" spans="1:44" ht="12.75" x14ac:dyDescent="0.25">
      <c r="A51" s="259"/>
      <c r="AK51" s="315" t="s">
        <v>516</v>
      </c>
      <c r="AL51" s="316"/>
      <c r="AM51" s="324">
        <v>2655332</v>
      </c>
      <c r="AN51" s="325">
        <v>33497</v>
      </c>
      <c r="AO51" s="326">
        <v>-45.6</v>
      </c>
      <c r="AP51" s="327">
        <v>62383</v>
      </c>
      <c r="AQ51" s="328">
        <v>14.1</v>
      </c>
      <c r="AR51" s="329">
        <v>-59.7</v>
      </c>
    </row>
    <row r="52" spans="1:44" ht="12.75" x14ac:dyDescent="0.25">
      <c r="A52" s="259"/>
      <c r="AK52" s="330"/>
      <c r="AL52" s="331" t="s">
        <v>517</v>
      </c>
      <c r="AM52" s="332">
        <v>1452261</v>
      </c>
      <c r="AN52" s="333">
        <v>18320</v>
      </c>
      <c r="AO52" s="334">
        <v>-57.5</v>
      </c>
      <c r="AP52" s="335">
        <v>35325</v>
      </c>
      <c r="AQ52" s="336">
        <v>7.6</v>
      </c>
      <c r="AR52" s="337">
        <v>-65.099999999999994</v>
      </c>
    </row>
    <row r="53" spans="1:44" ht="12.75" x14ac:dyDescent="0.25">
      <c r="A53" s="259"/>
      <c r="AK53" s="315" t="s">
        <v>518</v>
      </c>
      <c r="AL53" s="316"/>
      <c r="AM53" s="324">
        <v>3559379</v>
      </c>
      <c r="AN53" s="325">
        <v>45217</v>
      </c>
      <c r="AO53" s="326">
        <v>35</v>
      </c>
      <c r="AP53" s="327">
        <v>63812</v>
      </c>
      <c r="AQ53" s="328">
        <v>2.2999999999999998</v>
      </c>
      <c r="AR53" s="329">
        <v>32.700000000000003</v>
      </c>
    </row>
    <row r="54" spans="1:44" ht="12.75" x14ac:dyDescent="0.25">
      <c r="A54" s="259"/>
      <c r="AK54" s="330"/>
      <c r="AL54" s="331" t="s">
        <v>517</v>
      </c>
      <c r="AM54" s="332">
        <v>2517994</v>
      </c>
      <c r="AN54" s="333">
        <v>31988</v>
      </c>
      <c r="AO54" s="334">
        <v>74.599999999999994</v>
      </c>
      <c r="AP54" s="335">
        <v>33848</v>
      </c>
      <c r="AQ54" s="336">
        <v>-4.2</v>
      </c>
      <c r="AR54" s="337">
        <v>78.8</v>
      </c>
    </row>
    <row r="55" spans="1:44" ht="12.75" x14ac:dyDescent="0.25">
      <c r="A55" s="259"/>
      <c r="AK55" s="315" t="s">
        <v>519</v>
      </c>
      <c r="AL55" s="316"/>
      <c r="AM55" s="324">
        <v>3845883</v>
      </c>
      <c r="AN55" s="325">
        <v>49236</v>
      </c>
      <c r="AO55" s="326">
        <v>8.9</v>
      </c>
      <c r="AP55" s="327">
        <v>54225</v>
      </c>
      <c r="AQ55" s="328">
        <v>-15</v>
      </c>
      <c r="AR55" s="329">
        <v>23.9</v>
      </c>
    </row>
    <row r="56" spans="1:44" ht="12.75" x14ac:dyDescent="0.25">
      <c r="A56" s="259"/>
      <c r="AK56" s="330"/>
      <c r="AL56" s="331" t="s">
        <v>517</v>
      </c>
      <c r="AM56" s="332">
        <v>1886635</v>
      </c>
      <c r="AN56" s="333">
        <v>24153</v>
      </c>
      <c r="AO56" s="334">
        <v>-24.5</v>
      </c>
      <c r="AP56" s="335">
        <v>27337</v>
      </c>
      <c r="AQ56" s="336">
        <v>-19.2</v>
      </c>
      <c r="AR56" s="337">
        <v>-5.3</v>
      </c>
    </row>
    <row r="57" spans="1:44" ht="12.75" x14ac:dyDescent="0.25">
      <c r="A57" s="259"/>
      <c r="AK57" s="315" t="s">
        <v>520</v>
      </c>
      <c r="AL57" s="316"/>
      <c r="AM57" s="324">
        <v>5164321</v>
      </c>
      <c r="AN57" s="325">
        <v>66722</v>
      </c>
      <c r="AO57" s="326">
        <v>35.5</v>
      </c>
      <c r="AP57" s="327">
        <v>54016</v>
      </c>
      <c r="AQ57" s="328">
        <v>-0.4</v>
      </c>
      <c r="AR57" s="329">
        <v>35.9</v>
      </c>
    </row>
    <row r="58" spans="1:44" ht="12.75" x14ac:dyDescent="0.25">
      <c r="A58" s="259"/>
      <c r="AK58" s="330"/>
      <c r="AL58" s="331" t="s">
        <v>517</v>
      </c>
      <c r="AM58" s="332">
        <v>3370338</v>
      </c>
      <c r="AN58" s="333">
        <v>43544</v>
      </c>
      <c r="AO58" s="334">
        <v>80.3</v>
      </c>
      <c r="AP58" s="335">
        <v>28078</v>
      </c>
      <c r="AQ58" s="336">
        <v>2.7</v>
      </c>
      <c r="AR58" s="337">
        <v>77.599999999999994</v>
      </c>
    </row>
    <row r="59" spans="1:44" ht="12.75" x14ac:dyDescent="0.25">
      <c r="A59" s="259"/>
      <c r="AK59" s="315" t="s">
        <v>521</v>
      </c>
      <c r="AL59" s="316"/>
      <c r="AM59" s="324">
        <v>4016590</v>
      </c>
      <c r="AN59" s="325">
        <v>52359</v>
      </c>
      <c r="AO59" s="326">
        <v>-21.5</v>
      </c>
      <c r="AP59" s="327">
        <v>52786</v>
      </c>
      <c r="AQ59" s="328">
        <v>-2.2999999999999998</v>
      </c>
      <c r="AR59" s="329">
        <v>-19.2</v>
      </c>
    </row>
    <row r="60" spans="1:44" ht="12.75" x14ac:dyDescent="0.25">
      <c r="A60" s="259"/>
      <c r="AK60" s="330"/>
      <c r="AL60" s="331" t="s">
        <v>517</v>
      </c>
      <c r="AM60" s="332">
        <v>1946711</v>
      </c>
      <c r="AN60" s="333">
        <v>25377</v>
      </c>
      <c r="AO60" s="334">
        <v>-41.7</v>
      </c>
      <c r="AP60" s="335">
        <v>28742</v>
      </c>
      <c r="AQ60" s="336">
        <v>2.4</v>
      </c>
      <c r="AR60" s="337">
        <v>-44.1</v>
      </c>
    </row>
    <row r="61" spans="1:44" ht="12.75" x14ac:dyDescent="0.25">
      <c r="A61" s="259"/>
      <c r="AK61" s="315" t="s">
        <v>522</v>
      </c>
      <c r="AL61" s="338"/>
      <c r="AM61" s="324">
        <v>3848301</v>
      </c>
      <c r="AN61" s="325">
        <v>49406</v>
      </c>
      <c r="AO61" s="326">
        <v>2.5</v>
      </c>
      <c r="AP61" s="327">
        <v>57444</v>
      </c>
      <c r="AQ61" s="339">
        <v>-0.3</v>
      </c>
      <c r="AR61" s="329">
        <v>2.8</v>
      </c>
    </row>
    <row r="62" spans="1:44" ht="12.75" x14ac:dyDescent="0.25">
      <c r="A62" s="259"/>
      <c r="AK62" s="330"/>
      <c r="AL62" s="331" t="s">
        <v>517</v>
      </c>
      <c r="AM62" s="332">
        <v>2234788</v>
      </c>
      <c r="AN62" s="333">
        <v>28676</v>
      </c>
      <c r="AO62" s="334">
        <v>6.2</v>
      </c>
      <c r="AP62" s="335">
        <v>30666</v>
      </c>
      <c r="AQ62" s="336">
        <v>-2.1</v>
      </c>
      <c r="AR62" s="337">
        <v>8.3000000000000007</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yT11oF4s7XRRuh5N9D9frgmAX3zkBXpF+VhO/lwpSEmWhAAPK6HbTbCswSL+KWKKGlQ7tbMUyejUS+3isyRx9Q==" saltValue="B9mj32Wd1zAVSVzgYlE2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474</v>
      </c>
    </row>
    <row r="121" spans="125:125" ht="13.5" hidden="1" customHeight="1" x14ac:dyDescent="0.25">
      <c r="DU121" s="253"/>
    </row>
  </sheetData>
  <sheetProtection algorithmName="SHA-512" hashValue="h4/TnFT5TEoMLZgClo6NyS1QFDsyDwzXq4qzBP+gTUV3CNZ6YHDuLUmLjP9RhT7idq4fQu0qD9FQTVwavj1lJg==" saltValue="wdO8ydRdSclazK4CVUWw7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474</v>
      </c>
    </row>
  </sheetData>
  <sheetProtection algorithmName="SHA-512" hashValue="NhVH62Tgnw5mD56fNrfXuVDnMofxNXcof34wilSkeqlsvfFycwS05hM1bEcFdv6wkAlU2AiMqdpZSC5WFBusag==" saltValue="WGT1UoI8PsW2ka2E4mFSt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5"/>
  <cols>
    <col min="1" max="1" width="8.19921875" style="1" customWidth="1"/>
    <col min="2" max="16" width="14.6640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524</v>
      </c>
      <c r="G46" s="8" t="s">
        <v>525</v>
      </c>
      <c r="H46" s="8" t="s">
        <v>526</v>
      </c>
      <c r="I46" s="8" t="s">
        <v>527</v>
      </c>
      <c r="J46" s="9" t="s">
        <v>528</v>
      </c>
    </row>
    <row r="47" spans="2:10" ht="57.75" customHeight="1" x14ac:dyDescent="0.25">
      <c r="B47" s="10"/>
      <c r="C47" s="1151" t="s">
        <v>3</v>
      </c>
      <c r="D47" s="1151"/>
      <c r="E47" s="1152"/>
      <c r="F47" s="11">
        <v>12.34</v>
      </c>
      <c r="G47" s="12">
        <v>12.37</v>
      </c>
      <c r="H47" s="12">
        <v>15.03</v>
      </c>
      <c r="I47" s="12">
        <v>17.23</v>
      </c>
      <c r="J47" s="13">
        <v>15.36</v>
      </c>
    </row>
    <row r="48" spans="2:10" ht="57.75" customHeight="1" x14ac:dyDescent="0.25">
      <c r="B48" s="14"/>
      <c r="C48" s="1153" t="s">
        <v>4</v>
      </c>
      <c r="D48" s="1153"/>
      <c r="E48" s="1154"/>
      <c r="F48" s="15">
        <v>5</v>
      </c>
      <c r="G48" s="16">
        <v>6.64</v>
      </c>
      <c r="H48" s="16">
        <v>9.34</v>
      </c>
      <c r="I48" s="16">
        <v>11.18</v>
      </c>
      <c r="J48" s="17">
        <v>11.67</v>
      </c>
    </row>
    <row r="49" spans="2:10" ht="57.75" customHeight="1" thickBot="1" x14ac:dyDescent="0.3">
      <c r="B49" s="18"/>
      <c r="C49" s="1155" t="s">
        <v>5</v>
      </c>
      <c r="D49" s="1155"/>
      <c r="E49" s="1156"/>
      <c r="F49" s="19">
        <v>0.89</v>
      </c>
      <c r="G49" s="20">
        <v>2.2200000000000002</v>
      </c>
      <c r="H49" s="20">
        <v>5.86</v>
      </c>
      <c r="I49" s="20">
        <v>3.5</v>
      </c>
      <c r="J49" s="21" t="s">
        <v>529</v>
      </c>
    </row>
    <row r="50" spans="2:10" ht="12.75" x14ac:dyDescent="0.25"/>
  </sheetData>
  <sheetProtection algorithmName="SHA-512" hashValue="emKjAKOj0ETldoVJaej+6laGQs80WD81thy/ysSjuUlluzE00FBbb2npEhpqt7nO6WM0dra4X3ZjFvuhjgVA6g==" saltValue="GKUbluTENfW5X+pJ2eRh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2025-09-30T06:18:14Z</cp:lastPrinted>
  <dcterms:created xsi:type="dcterms:W3CDTF">2025-02-19T02:06:22Z</dcterms:created>
  <dcterms:modified xsi:type="dcterms:W3CDTF">2025-10-02T09:00:11Z</dcterms:modified>
  <cp:category/>
</cp:coreProperties>
</file>