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41691691-FB7E-48EB-A257-4627E9F3B79B}"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U38" i="10"/>
  <c r="C38" i="10"/>
  <c r="BE37" i="10"/>
  <c r="U37" i="10"/>
  <c r="C37" i="10"/>
  <c r="BE36" i="10"/>
  <c r="C36" i="10"/>
  <c r="BE35" i="10"/>
  <c r="C35" i="10"/>
  <c r="CO34" i="10"/>
  <c r="CO35" i="10" s="1"/>
  <c r="CO36" i="10" s="1"/>
  <c r="CO37" i="10" s="1"/>
  <c r="BW34" i="10"/>
  <c r="BW35" i="10" s="1"/>
  <c r="BW36" i="10" s="1"/>
  <c r="BW37" i="10" s="1"/>
  <c r="BW38" i="10" s="1"/>
  <c r="BW39" i="10" s="1"/>
  <c r="BW40" i="10" s="1"/>
  <c r="BW41" i="10" s="1"/>
  <c r="BW42" i="10" s="1"/>
  <c r="BW43" i="10" s="1"/>
  <c r="C34" i="10"/>
  <c r="U34" i="10" l="1"/>
  <c r="U35" i="10" s="1"/>
  <c r="U36" i="10" s="1"/>
  <c r="AM34" i="10"/>
  <c r="AM35" i="10" s="1"/>
  <c r="AM36" i="10" s="1"/>
  <c r="AM37" i="10" s="1"/>
  <c r="AM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<sst xmlns="http://schemas.openxmlformats.org/spreadsheetml/2006/main" count="1090" uniqueCount="591">
  <si>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</si>
  <si>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</si>
  <si>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</si>
  <si>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</si>
  <si>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</si>
  <si>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</si>
  <si>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</si>
  <si>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</si>
  <si>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</si>
  <si>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</si>
  <si>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</si>
  <si>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</si>
  <si>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</si>
  <si>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</si>
  <si>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</si>
  <si>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</si>
  <si>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</si>
  <si>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</si>
  <si>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</si>
  <si>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</si>
  <si>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</si>
  <si>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</si>
  <si>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</si>
  <si>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</si>
  <si>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</si>
  <si>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</si>
  <si>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</si>
  <si>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</si>
  <si>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</si>
  <si>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</si>
  <si>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</si>
  <si>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</si>
  <si>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</si>
  <si>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</si>
  <si>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</si>
  <si>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</si>
  <si>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</si>
  <si>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</si>
  <si>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</si>
  <si>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</si>
  <si>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</si>
  <si>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</si>
  <si>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</si>
  <si>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</si>
  <si>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</si>
  <si>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</si>
  <si>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</si>
  <si>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</si>
  <si>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</si>
  <si>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</si>
  <si>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</si>
  <si>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</si>
  <si>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</si>
  <si>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</si>
  <si>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</si>
  <si>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</si>
  <si>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</si>
  <si>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</si>
  <si>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</si>
  <si>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</si>
  <si>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</si>
  <si>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</si>
  <si>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</si>
  <si>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</si>
  <si>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</si>
  <si>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</si>
  <si>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</si>
  <si>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</si>
  <si>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</si>
  <si>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</si>
  <si>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</si>
  <si>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</si>
  <si>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</si>
  <si>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</si>
  <si>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</si>
  <si>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</si>
  <si>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</si>
  <si>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</si>
  <si>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</si>
  <si>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</si>
  <si>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</si>
  <si>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</si>
  <si>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</si>
  <si>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</si>
  <si>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</si>
  <si>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</si>
  <si>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</si>
  <si>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</si>
  <si>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</si>
  <si>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</si>
  <si>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</si>
  <si>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</si>
  <si>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</si>
  <si>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</si>
  <si>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胎内市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</si>
  <si>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</si>
  <si>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</si>
  <si>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</si>
  <si>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</si>
  <si>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</si>
  <si>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</si>
  <si>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</si>
  <si>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</si>
  <si>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</si>
  <si>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</si>
  <si>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</si>
  <si>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</si>
  <si>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</si>
  <si>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</si>
  <si>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</si>
  <si>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</si>
  <si>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</si>
  <si>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</si>
  <si>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</si>
  <si>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</si>
  <si>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</si>
  <si>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</si>
  <si>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</si>
  <si>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</si>
  <si>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</si>
  <si>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</si>
  <si>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</si>
  <si>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</si>
  <si>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</si>
  <si>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</si>
  <si>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</si>
  <si>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</si>
  <si>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</si>
  <si>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</si>
  <si>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</si>
  <si>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</si>
  <si>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</si>
  <si>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</si>
  <si>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</si>
  <si>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</si>
  <si>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</si>
  <si>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</si>
  <si>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</si>
  <si>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</si>
  <si>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</si>
  <si>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</si>
  <si>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</si>
  <si>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</si>
  <si>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</si>
  <si>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</si>
  <si>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</si>
  <si>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</si>
  <si>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</si>
  <si>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</si>
  <si>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</si>
  <si>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</si>
  <si>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</si>
  <si>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</si>
  <si>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</si>
  <si>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</si>
  <si>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</si>
  <si>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</si>
  <si>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</si>
  <si>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</si>
  <si>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</si>
  <si>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</si>
  <si>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</si>
  <si>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</si>
  <si>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</si>
  <si>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</si>
  <si>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</si>
  <si>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</si>
  <si>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</si>
  <si>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</si>
  <si>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</si>
  <si>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</si>
  <si>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</si>
  <si>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</si>
  <si>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</si>
  <si>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</si>
  <si>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</si>
  <si>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</si>
  <si>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</si>
  <si>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</si>
  <si>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</si>
  <si>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</si>
  <si>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</si>
  <si>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</si>
  <si>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</si>
  <si>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</si>
  <si>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</si>
  <si>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</si>
  <si>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</si>
  <si>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</si>
  <si>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</si>
  <si>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</si>
  <si>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</si>
  <si>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</si>
  <si>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</si>
  <si>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</si>
  <si>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</si>
  <si>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</si>
  <si>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</si>
  <si>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</si>
  <si>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</si>
  <si>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</si>
  <si>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</si>
  <si>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</si>
  <si>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新潟県胎内市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</si>
  <si>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</si>
  <si>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</si>
  <si>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</si>
  <si>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</si>
  <si>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</si>
  <si>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</si>
  <si>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</si>
  <si>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</si>
  <si>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</si>
  <si>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</si>
  <si>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</si>
  <si>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</si>
  <si>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</si>
  <si>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</si>
  <si>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</si>
  <si>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</si>
  <si>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</si>
  <si>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</si>
  <si>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</si>
  <si>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</si>
  <si>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</si>
  <si>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</si>
  <si>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</si>
  <si>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</si>
  <si>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</si>
  <si>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</si>
  <si>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</si>
  <si>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</si>
  <si>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</si>
  <si>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</si>
  <si>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</si>
  <si>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</si>
  <si>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</si>
  <si>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</si>
  <si>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</si>
  <si>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</si>
  <si>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</si>
  <si>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</si>
  <si>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</si>
  <si>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</si>
  <si>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</si>
  <si>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</si>
  <si>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</si>
  <si>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</si>
  <si>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</si>
  <si>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</si>
  <si>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</si>
  <si>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</si>
  <si>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</si>
  <si>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</si>
  <si>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</si>
  <si>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</si>
  <si>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</si>
  <si>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</si>
  <si>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</si>
  <si>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</si>
  <si>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</si>
  <si>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</si>
  <si>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</si>
  <si>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</si>
  <si>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</si>
  <si>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</si>
  <si>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</si>
  <si>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</si>
  <si>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</si>
  <si>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</si>
  <si>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</si>
  <si>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</si>
  <si>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</si>
  <si>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</si>
  <si>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</si>
  <si>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</si>
  <si>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</si>
  <si>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</si>
  <si>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</si>
  <si>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</si>
  <si>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</si>
  <si>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</si>
  <si>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</si>
  <si>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</si>
  <si>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</si>
  <si>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</si>
  <si>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</si>
  <si>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</si>
  <si>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</si>
  <si>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</si>
  <si>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</si>
  <si>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</si>
  <si>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</si>
  <si>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</si>
  <si>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</si>
  <si>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</si>
  <si>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</si>
  <si>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</si>
  <si>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</si>
  <si>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</si>
  <si>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</si>
  <si>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</si>
  <si>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</si>
  <si>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</si>
  <si>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</si>
  <si>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</si>
  <si>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</si>
  <si>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</si>
  <si>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</si>
  <si>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</si>
  <si>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</si>
  <si>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</si>
  <si>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</si>
  <si>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</si>
  <si>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</si>
  <si>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</si>
  <si>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</si>
  <si>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</si>
  <si>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</si>
  <si>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</si>
  <si>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</si>
  <si>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</si>
  <si>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</si>
  <si>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</si>
  <si>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</si>
  <si>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</si>
  <si>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</si>
  <si>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</si>
  <si>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</si>
  <si>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</si>
  <si>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</si>
  <si>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</si>
  <si>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</si>
  <si>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</si>
  <si>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</si>
  <si>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</si>
  <si>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</si>
  <si>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</si>
  <si>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</si>
  <si>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</si>
  <si>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</si>
  <si>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</si>
  <si>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</si>
  <si>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</si>
  <si>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</si>
  <si>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</si>
  <si>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</si>
  <si>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</si>
  <si>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</si>
  <si>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</si>
  <si>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</si>
  <si>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</si>
  <si>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</si>
  <si>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</si>
  <si>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新潟県胎内市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</si>
  <si>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</si>
  <si>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</si>
  <si>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</si>
  <si>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</si>
  <si>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</si>
  <si>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</si>
  <si>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</si>
  <si>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</si>
  <si>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</si>
  <si>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</si>
  <si>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</si>
  <si>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</si>
  <si>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</si>
  <si>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</si>
  <si>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</si>
  <si>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</si>
  <si>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</si>
  <si>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</si>
  <si>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</si>
  <si>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</si>
  <si>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黒川診療所運営事業特別会計</t>
    <phoneticPr fontId="5"/>
  </si>
  <si>
    <t>鹿ノ俣発電所運営事業特別会計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</si>
  <si>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</si>
  <si>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</si>
  <si>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</si>
  <si>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</si>
  <si>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</si>
  <si>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</si>
  <si>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</si>
  <si>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</si>
  <si>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</si>
  <si>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</si>
  <si>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</si>
  <si>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</si>
  <si>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</si>
  <si>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</si>
  <si>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</si>
  <si>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</si>
  <si>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公共下水道事業会計</t>
    <phoneticPr fontId="5"/>
  </si>
  <si>
    <t>法適用企業</t>
    <phoneticPr fontId="5"/>
  </si>
  <si>
    <t>農業集落排水事業会計</t>
    <phoneticPr fontId="5"/>
  </si>
  <si>
    <t>水道事業会計</t>
    <phoneticPr fontId="5"/>
  </si>
  <si>
    <t>簡易水道事業会計</t>
    <phoneticPr fontId="5"/>
  </si>
  <si>
    <t>工業用水道事業会計</t>
    <phoneticPr fontId="5"/>
  </si>
  <si>
    <t>地域産業振興事業特別会計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</si>
  <si>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</si>
  <si>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</si>
  <si>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</si>
  <si>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</si>
  <si>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</si>
  <si>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</si>
  <si>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</si>
  <si>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</si>
  <si>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</si>
  <si>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</si>
  <si>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</si>
  <si>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</si>
  <si>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</si>
  <si>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</si>
  <si>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</si>
  <si>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</si>
  <si>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</si>
  <si>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</si>
  <si>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</si>
  <si>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</si>
  <si>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</si>
  <si>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</si>
  <si>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</si>
  <si>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</si>
  <si>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</si>
  <si>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</si>
  <si>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</si>
  <si>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</si>
  <si>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</si>
  <si>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</si>
  <si>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</si>
  <si>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</si>
  <si>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</si>
  <si>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</si>
  <si>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</si>
  <si>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</si>
  <si>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</si>
  <si>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</si>
  <si>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</si>
  <si>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</si>
  <si>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</si>
  <si>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</si>
  <si>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</si>
  <si>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</si>
  <si>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</si>
  <si>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</si>
  <si>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</si>
  <si>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</si>
  <si>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</si>
  <si>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</si>
  <si>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</si>
  <si>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</si>
  <si>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</si>
  <si>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</si>
  <si>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</si>
  <si>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</si>
  <si>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</si>
  <si>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</si>
  <si>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</si>
  <si>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</si>
  <si>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</si>
  <si>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</si>
  <si>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</si>
  <si>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</si>
  <si>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</si>
  <si>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</si>
  <si>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</si>
  <si>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</si>
  <si>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</si>
  <si>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</si>
  <si>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</si>
  <si>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</si>
  <si>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</si>
  <si>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</si>
  <si>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</si>
  <si>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</si>
  <si>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</si>
  <si>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</si>
  <si>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</si>
  <si>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</si>
  <si>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</si>
  <si>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</si>
  <si>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</si>
  <si>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</si>
  <si>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</si>
  <si>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</si>
  <si>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</si>
  <si>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</si>
  <si>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</si>
  <si>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</si>
  <si>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</si>
  <si>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</si>
  <si>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</si>
  <si>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</si>
  <si>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</si>
  <si>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</si>
  <si>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</si>
  <si>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</si>
  <si>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</si>
  <si>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</si>
  <si>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</si>
  <si>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</si>
  <si>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</si>
  <si>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</si>
  <si>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</si>
  <si>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</si>
  <si>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</si>
  <si>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</si>
  <si>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</si>
  <si>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</si>
  <si>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</si>
  <si>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</si>
  <si>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</si>
  <si>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</si>
  <si>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</si>
  <si>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</si>
  <si>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</si>
  <si>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</si>
  <si>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</si>
  <si>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</si>
  <si>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</si>
  <si>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</si>
  <si>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</si>
  <si>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</si>
  <si>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</si>
  <si>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</si>
  <si>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</si>
  <si>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</si>
  <si>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</si>
  <si>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</si>
  <si>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</si>
  <si>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</si>
  <si>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</si>
  <si>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</si>
  <si>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</si>
  <si>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</si>
  <si>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0.51</t>
  </si>
  <si>
    <t>▲ 1.05</t>
  </si>
  <si>
    <t>一般会計</t>
  </si>
  <si>
    <t>水道事業会計</t>
  </si>
  <si>
    <t>公共下水道事業会計</t>
  </si>
  <si>
    <t>介護保険事業特別会計</t>
  </si>
  <si>
    <t>国民健康保険事業特別会計</t>
  </si>
  <si>
    <t>農業集落排水事業会計</t>
  </si>
  <si>
    <t>簡易水道事業会計</t>
  </si>
  <si>
    <t>工業用水道事業会計</t>
  </si>
  <si>
    <t>その他会計（赤字）</t>
  </si>
  <si>
    <t>その他会計（黒字）</t>
  </si>
  <si>
    <t>R01</t>
    <phoneticPr fontId="5"/>
  </si>
  <si>
    <t>R02</t>
    <phoneticPr fontId="5"/>
  </si>
  <si>
    <t>R03</t>
    <phoneticPr fontId="5"/>
  </si>
  <si>
    <t>R04</t>
    <phoneticPr fontId="5"/>
  </si>
  <si>
    <t>R05</t>
    <phoneticPr fontId="5"/>
  </si>
  <si>
    <t>合併振興基金</t>
  </si>
  <si>
    <t>鹿ノ俣発電所運営事業基金</t>
  </si>
  <si>
    <t>学校教育施設整備基金</t>
  </si>
  <si>
    <t>新型コロナウイルス感染症対策融資利子補給事業基金</t>
  </si>
  <si>
    <t>スポーツ振興基金</t>
  </si>
  <si>
    <t>下越福祉行政組合 【一般会計】</t>
  </si>
  <si>
    <t>下越福祉行政組合 【老人ホーム特別会計】</t>
  </si>
  <si>
    <t>下越福祉行政組合 【保健施設特別会計】</t>
  </si>
  <si>
    <t>新発田地域広域事務組合 【一般会計】</t>
  </si>
  <si>
    <t>新発田地域広域事務組合 【ごみ処理事業特別会計】</t>
    <rPh sb="17" eb="19">
      <t>ジギョウ</t>
    </rPh>
    <phoneticPr fontId="2"/>
  </si>
  <si>
    <t>新発田地域広域事務組合 【まちづくり事業特別会計】</t>
  </si>
  <si>
    <t>新発田地域広域事務組合 【介護保険事業特別会計】</t>
  </si>
  <si>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</si>
  <si>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</si>
  <si>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</si>
  <si>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【消防賞じゅつ金支給事業特別会計】</t>
  </si>
  <si>
    <t>新潟県市町村総合事務組合 【非常勤職員公務災害補償等特別会計】</t>
  </si>
  <si>
    <t>新潟県市町村総合事務組合 【交通災害共済事業特別会計】</t>
  </si>
  <si>
    <t>新潟県後期高齢者医療広域連合 【一般会計】</t>
    <rPh sb="16" eb="18">
      <t>イッパン</t>
    </rPh>
    <phoneticPr fontId="2"/>
  </si>
  <si>
    <t>新潟県後期高齢者医療広域連合 【後期高齢者医療特別会計】</t>
  </si>
  <si>
    <t>新潟フルーツパーク株式会社</t>
    <rPh sb="0" eb="2">
      <t>ニイガタ</t>
    </rPh>
    <rPh sb="9" eb="13">
      <t>カブ</t>
    </rPh>
    <phoneticPr fontId="2"/>
  </si>
  <si>
    <t>新潟製粉株式会社</t>
    <rPh sb="0" eb="4">
      <t>ニイガタセイフン</t>
    </rPh>
    <rPh sb="4" eb="8">
      <t>カブ</t>
    </rPh>
    <phoneticPr fontId="2"/>
  </si>
  <si>
    <t>胎内高原ハウス株式会社</t>
    <rPh sb="0" eb="4">
      <t>タイナイコウゲン</t>
    </rPh>
    <rPh sb="7" eb="11">
      <t>カブ</t>
    </rPh>
    <phoneticPr fontId="2"/>
  </si>
  <si>
    <t>胎内リゾート株式会社</t>
    <rPh sb="0" eb="2">
      <t>タイナイ</t>
    </rPh>
    <rPh sb="6" eb="10">
      <t>カブ</t>
    </rPh>
    <phoneticPr fontId="2"/>
  </si>
  <si>
    <t>○</t>
  </si>
  <si>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</si>
  <si>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</si>
  <si>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</si>
  <si>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</si>
  <si>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将来負担比率は、ここ数年緩やかに減少していますが、依然として高い水準にあり、類似団体の平均値を大きく上回っています。
　また、市有の有形固定資産の減価償却率で表される有形固定資産の消耗度は、類似団体に比べて低い傾向がありますが、年々上昇していることを考慮すると、この数値は無視できません。
　今後は公共施設等総合管理計画に従い、定期点検や予防保全型の維持管理を行い、長寿命化を図るとともに、将来の負担を考慮して、単独施設の新設ではなく、施設の複合化、集約化、統廃合を基本とした老朽化対策を進める予定で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</si>
  <si>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</si>
  <si>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</si>
  <si>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</si>
  <si>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</si>
  <si>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</si>
  <si>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</si>
  <si>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合併特例債の償還と並行して、市債の新規借入を続けたことにより、実質公債費比率が増加し続けています。
　将来負担比率と実質公債費比率は、類似団体の平均値を大きく上回る状況が続いていますので、市債の新規借入を抑制し、将来に備えるための基金を積み立てるなど、計画的な財政運営を行い、将来の財政リスクを軽減する必要があります。</t>
    <rPh sb="64" eb="65">
      <t>ヒ</t>
    </rPh>
    <rPh sb="103" eb="105">
      <t>ヨクセイ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</si>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</sst>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F83B0DB-FF3C-4510-9ED4-8B104AB468D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92919</c:v>
                </c:pt>
                <c:pt idx="3">
                  <c:v>103663</c:v>
                </c:pt>
                <c:pt idx="4">
                  <c:v>92012</c:v>
                </c:pt>
              </c:numCache>
            </c:numRef>
          </c:val>
          <c:smooth val="0"/>
          <c:extLst>
            <c:ext xmlns:c16="http://schemas.microsoft.com/office/drawing/2014/chart" uri="{C3380CC4-5D6E-409C-BE32-E72D297353CC}">
              <c16:uniqueId val="{00000000-6F8D-4A6C-ADA4-149F79D2EB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66054</c:v>
                </c:pt>
                <c:pt idx="1">
                  <c:v>79871</c:v>
                </c:pt>
                <c:pt idx="2">
                  <c:v>71564</c:v>
                </c:pt>
                <c:pt idx="3">
                  <c:v>73355</c:v>
                </c:pt>
                <c:pt idx="4">
                  <c:v>90948</c:v>
                </c:pt>
              </c:numCache>
            </c:numRef>
          </c:val>
          <c:smooth val="0"/>
          <c:extLst>
            <c:ext xmlns:c16="http://schemas.microsoft.com/office/drawing/2014/chart" uri="{C3380CC4-5D6E-409C-BE32-E72D297353CC}">
              <c16:uniqueId val="{00000001-6F8D-4A6C-ADA4-149F79D2EBC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6.33</c:v>
                </c:pt>
                <c:pt idx="1">
                  <c:v>10.46</c:v>
                </c:pt>
                <c:pt idx="2">
                  <c:v>15.54</c:v>
                </c:pt>
                <c:pt idx="3">
                  <c:v>11.56</c:v>
                </c:pt>
                <c:pt idx="4">
                  <c:v>9.4499999999999993</c:v>
                </c:pt>
              </c:numCache>
            </c:numRef>
          </c:val>
          <c:extLst>
            <c:ext xmlns:c16="http://schemas.microsoft.com/office/drawing/2014/chart" uri="{C3380CC4-5D6E-409C-BE32-E72D297353CC}">
              <c16:uniqueId val="{00000000-15B0-4E38-A332-08CD022C0A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4.5</c:v>
                </c:pt>
                <c:pt idx="1">
                  <c:v>4.37</c:v>
                </c:pt>
                <c:pt idx="2">
                  <c:v>9.9</c:v>
                </c:pt>
                <c:pt idx="3">
                  <c:v>13.71</c:v>
                </c:pt>
                <c:pt idx="4">
                  <c:v>17.57</c:v>
                </c:pt>
              </c:numCache>
            </c:numRef>
          </c:val>
          <c:extLst>
            <c:ext xmlns:c16="http://schemas.microsoft.com/office/drawing/2014/chart" uri="{C3380CC4-5D6E-409C-BE32-E72D297353CC}">
              <c16:uniqueId val="{00000001-15B0-4E38-A332-08CD022C0A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-0.51</c:v>
                </c:pt>
                <c:pt idx="1">
                  <c:v>4.3099999999999996</c:v>
                </c:pt>
                <c:pt idx="2">
                  <c:v>11.28</c:v>
                </c:pt>
                <c:pt idx="3">
                  <c:v>-1.05</c:v>
                </c:pt>
                <c:pt idx="4">
                  <c:v>1.91</c:v>
                </c:pt>
              </c:numCache>
            </c:numRef>
          </c:val>
          <c:smooth val="0"/>
          <c:extLst>
            <c:ext xmlns:c16="http://schemas.microsoft.com/office/drawing/2014/chart" uri="{C3380CC4-5D6E-409C-BE32-E72D297353CC}">
              <c16:uniqueId val="{00000002-15B0-4E38-A332-08CD022C0A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0.71</c:v>
                </c:pt>
                <c:pt idx="2">
                  <c:v>#N/A</c:v>
                </c:pt>
                <c:pt idx="3">
                  <c:v>0.14000000000000001</c:v>
                </c:pt>
                <c:pt idx="4">
                  <c:v>#N/A</c:v>
                </c:pt>
                <c:pt idx="5">
                  <c:v>0.06</c:v>
                </c:pt>
                <c:pt idx="6">
                  <c:v>#N/A</c:v>
                </c:pt>
                <c:pt idx="7">
                  <c:v>0.06</c:v>
                </c:pt>
                <c:pt idx="8">
                  <c:v>#N/A</c:v>
                </c:pt>
                <c:pt idx="9">
                  <c:v>0.22</c:v>
                </c:pt>
              </c:numCache>
            </c:numRef>
          </c:val>
          <c:extLst>
            <c:ext xmlns:c16="http://schemas.microsoft.com/office/drawing/2014/chart" uri="{C3380CC4-5D6E-409C-BE32-E72D297353CC}">
              <c16:uniqueId val="{00000000-CA23-400A-8AF6-8641FC0112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23-400A-8AF6-8641FC011293}"/>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0.08</c:v>
                </c:pt>
                <c:pt idx="4">
                  <c:v>#N/A</c:v>
                </c:pt>
                <c:pt idx="5">
                  <c:v>0.09</c:v>
                </c:pt>
                <c:pt idx="6">
                  <c:v>#N/A</c:v>
                </c:pt>
                <c:pt idx="7">
                  <c:v>0.12</c:v>
                </c:pt>
                <c:pt idx="8">
                  <c:v>#N/A</c:v>
                </c:pt>
                <c:pt idx="9">
                  <c:v>0.13</c:v>
                </c:pt>
              </c:numCache>
            </c:numRef>
          </c:val>
          <c:extLst>
            <c:ext xmlns:c16="http://schemas.microsoft.com/office/drawing/2014/chart" uri="{C3380CC4-5D6E-409C-BE32-E72D297353CC}">
              <c16:uniqueId val="{00000002-CA23-400A-8AF6-8641FC011293}"/>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#N/A</c:v>
                </c:pt>
                <c:pt idx="3">
                  <c:v>0.92</c:v>
                </c:pt>
                <c:pt idx="4">
                  <c:v>#N/A</c:v>
                </c:pt>
                <c:pt idx="5">
                  <c:v>0.87</c:v>
                </c:pt>
                <c:pt idx="6">
                  <c:v>#N/A</c:v>
                </c:pt>
                <c:pt idx="7">
                  <c:v>0.97</c:v>
                </c:pt>
                <c:pt idx="8">
                  <c:v>#N/A</c:v>
                </c:pt>
                <c:pt idx="9">
                  <c:v>0.88</c:v>
                </c:pt>
              </c:numCache>
            </c:numRef>
          </c:val>
          <c:extLst>
            <c:ext xmlns:c16="http://schemas.microsoft.com/office/drawing/2014/chart" uri="{C3380CC4-5D6E-409C-BE32-E72D297353CC}">
              <c16:uniqueId val="{00000003-CA23-400A-8AF6-8641FC011293}"/>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0.63</c:v>
                </c:pt>
                <c:pt idx="4">
                  <c:v>#N/A</c:v>
                </c:pt>
                <c:pt idx="5">
                  <c:v>0.73</c:v>
                </c:pt>
                <c:pt idx="6">
                  <c:v>#N/A</c:v>
                </c:pt>
                <c:pt idx="7">
                  <c:v>1.07</c:v>
                </c:pt>
                <c:pt idx="8">
                  <c:v>#N/A</c:v>
                </c:pt>
                <c:pt idx="9">
                  <c:v>1.4</c:v>
                </c:pt>
              </c:numCache>
            </c:numRef>
          </c:val>
          <c:extLst>
            <c:ext xmlns:c16="http://schemas.microsoft.com/office/drawing/2014/chart" uri="{C3380CC4-5D6E-409C-BE32-E72D297353CC}">
              <c16:uniqueId val="{00000004-CA23-400A-8AF6-8641FC01129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0.91</c:v>
                </c:pt>
                <c:pt idx="2">
                  <c:v>#N/A</c:v>
                </c:pt>
                <c:pt idx="3">
                  <c:v>1.37</c:v>
                </c:pt>
                <c:pt idx="4">
                  <c:v>#N/A</c:v>
                </c:pt>
                <c:pt idx="5">
                  <c:v>0.81</c:v>
                </c:pt>
                <c:pt idx="6">
                  <c:v>#N/A</c:v>
                </c:pt>
                <c:pt idx="7">
                  <c:v>1.29</c:v>
                </c:pt>
                <c:pt idx="8">
                  <c:v>#N/A</c:v>
                </c:pt>
                <c:pt idx="9">
                  <c:v>1.97</c:v>
                </c:pt>
              </c:numCache>
            </c:numRef>
          </c:val>
          <c:extLst>
            <c:ext xmlns:c16="http://schemas.microsoft.com/office/drawing/2014/chart" uri="{C3380CC4-5D6E-409C-BE32-E72D297353CC}">
              <c16:uniqueId val="{00000005-CA23-400A-8AF6-8641FC01129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1.24</c:v>
                </c:pt>
                <c:pt idx="2">
                  <c:v>#N/A</c:v>
                </c:pt>
                <c:pt idx="3">
                  <c:v>1.76</c:v>
                </c:pt>
                <c:pt idx="4">
                  <c:v>#N/A</c:v>
                </c:pt>
                <c:pt idx="5">
                  <c:v>2.0099999999999998</c:v>
                </c:pt>
                <c:pt idx="6">
                  <c:v>#N/A</c:v>
                </c:pt>
                <c:pt idx="7">
                  <c:v>3.5</c:v>
                </c:pt>
                <c:pt idx="8">
                  <c:v>#N/A</c:v>
                </c:pt>
                <c:pt idx="9">
                  <c:v>2.89</c:v>
                </c:pt>
              </c:numCache>
            </c:numRef>
          </c:val>
          <c:extLst>
            <c:ext xmlns:c16="http://schemas.microsoft.com/office/drawing/2014/chart" uri="{C3380CC4-5D6E-409C-BE32-E72D297353CC}">
              <c16:uniqueId val="{00000006-CA23-400A-8AF6-8641FC011293}"/>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3.53</c:v>
                </c:pt>
                <c:pt idx="2">
                  <c:v>#N/A</c:v>
                </c:pt>
                <c:pt idx="3">
                  <c:v>3.4</c:v>
                </c:pt>
                <c:pt idx="4">
                  <c:v>#N/A</c:v>
                </c:pt>
                <c:pt idx="5">
                  <c:v>3.07</c:v>
                </c:pt>
                <c:pt idx="6">
                  <c:v>#N/A</c:v>
                </c:pt>
                <c:pt idx="7">
                  <c:v>3</c:v>
                </c:pt>
                <c:pt idx="8">
                  <c:v>#N/A</c:v>
                </c:pt>
                <c:pt idx="9">
                  <c:v>2.93</c:v>
                </c:pt>
              </c:numCache>
            </c:numRef>
          </c:val>
          <c:extLst>
            <c:ext xmlns:c16="http://schemas.microsoft.com/office/drawing/2014/chart" uri="{C3380CC4-5D6E-409C-BE32-E72D297353CC}">
              <c16:uniqueId val="{00000007-CA23-400A-8AF6-8641FC01129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5.67</c:v>
                </c:pt>
                <c:pt idx="2">
                  <c:v>#N/A</c:v>
                </c:pt>
                <c:pt idx="3">
                  <c:v>6.36</c:v>
                </c:pt>
                <c:pt idx="4">
                  <c:v>#N/A</c:v>
                </c:pt>
                <c:pt idx="5">
                  <c:v>6.41</c:v>
                </c:pt>
                <c:pt idx="6">
                  <c:v>#N/A</c:v>
                </c:pt>
                <c:pt idx="7">
                  <c:v>6.54</c:v>
                </c:pt>
                <c:pt idx="8">
                  <c:v>#N/A</c:v>
                </c:pt>
                <c:pt idx="9">
                  <c:v>7.14</c:v>
                </c:pt>
              </c:numCache>
            </c:numRef>
          </c:val>
          <c:extLst>
            <c:ext xmlns:c16="http://schemas.microsoft.com/office/drawing/2014/chart" uri="{C3380CC4-5D6E-409C-BE32-E72D297353CC}">
              <c16:uniqueId val="{00000008-CA23-400A-8AF6-8641FC01129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6.13</c:v>
                </c:pt>
                <c:pt idx="2">
                  <c:v>#N/A</c:v>
                </c:pt>
                <c:pt idx="3">
                  <c:v>10.32</c:v>
                </c:pt>
                <c:pt idx="4">
                  <c:v>#N/A</c:v>
                </c:pt>
                <c:pt idx="5">
                  <c:v>15.5</c:v>
                </c:pt>
                <c:pt idx="6">
                  <c:v>#N/A</c:v>
                </c:pt>
                <c:pt idx="7">
                  <c:v>11.5</c:v>
                </c:pt>
                <c:pt idx="8">
                  <c:v>#N/A</c:v>
                </c:pt>
                <c:pt idx="9">
                  <c:v>9.3000000000000007</c:v>
                </c:pt>
              </c:numCache>
            </c:numRef>
          </c:val>
          <c:extLst>
            <c:ext xmlns:c16="http://schemas.microsoft.com/office/drawing/2014/chart" uri="{C3380CC4-5D6E-409C-BE32-E72D297353CC}">
              <c16:uniqueId val="{00000009-CA23-400A-8AF6-8641FC01129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1719</c:v>
                </c:pt>
                <c:pt idx="5">
                  <c:v>1734</c:v>
                </c:pt>
                <c:pt idx="8">
                  <c:v>1759</c:v>
                </c:pt>
                <c:pt idx="11">
                  <c:v>1805</c:v>
                </c:pt>
                <c:pt idx="14">
                  <c:v>1776</c:v>
                </c:pt>
              </c:numCache>
            </c:numRef>
          </c:val>
          <c:extLst>
            <c:ext xmlns:c16="http://schemas.microsoft.com/office/drawing/2014/chart" uri="{C3380CC4-5D6E-409C-BE32-E72D297353CC}">
              <c16:uniqueId val="{00000000-341F-46B5-992B-6BEB638CC2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341F-46B5-992B-6BEB638CC2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19</c:v>
                </c:pt>
                <c:pt idx="3">
                  <c:v>19</c:v>
                </c:pt>
                <c:pt idx="6">
                  <c:v>18</c:v>
                </c:pt>
                <c:pt idx="9">
                  <c:v>25</c:v>
                </c:pt>
                <c:pt idx="12">
                  <c:v>9</c:v>
                </c:pt>
              </c:numCache>
            </c:numRef>
          </c:val>
          <c:extLst>
            <c:ext xmlns:c16="http://schemas.microsoft.com/office/drawing/2014/chart" uri="{C3380CC4-5D6E-409C-BE32-E72D297353CC}">
              <c16:uniqueId val="{00000002-341F-46B5-992B-6BEB638CC2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57</c:v>
                </c:pt>
                <c:pt idx="3">
                  <c:v>57</c:v>
                </c:pt>
                <c:pt idx="6">
                  <c:v>68</c:v>
                </c:pt>
                <c:pt idx="9">
                  <c:v>79</c:v>
                </c:pt>
                <c:pt idx="12">
                  <c:v>93</c:v>
                </c:pt>
              </c:numCache>
            </c:numRef>
          </c:val>
          <c:extLst>
            <c:ext xmlns:c16="http://schemas.microsoft.com/office/drawing/2014/chart" uri="{C3380CC4-5D6E-409C-BE32-E72D297353CC}">
              <c16:uniqueId val="{00000003-341F-46B5-992B-6BEB638CC2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706</c:v>
                </c:pt>
                <c:pt idx="3">
                  <c:v>719</c:v>
                </c:pt>
                <c:pt idx="6">
                  <c:v>704</c:v>
                </c:pt>
                <c:pt idx="9">
                  <c:v>713</c:v>
                </c:pt>
                <c:pt idx="12">
                  <c:v>725</c:v>
                </c:pt>
              </c:numCache>
            </c:numRef>
          </c:val>
          <c:extLst>
            <c:ext xmlns:c16="http://schemas.microsoft.com/office/drawing/2014/chart" uri="{C3380CC4-5D6E-409C-BE32-E72D297353CC}">
              <c16:uniqueId val="{00000004-341F-46B5-992B-6BEB638CC2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1F-46B5-992B-6BEB638CC2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1F-46B5-992B-6BEB638CC2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1891</c:v>
                </c:pt>
                <c:pt idx="3">
                  <c:v>1913</c:v>
                </c:pt>
                <c:pt idx="6">
                  <c:v>1993</c:v>
                </c:pt>
                <c:pt idx="9">
                  <c:v>2012</c:v>
                </c:pt>
                <c:pt idx="12">
                  <c:v>2051</c:v>
                </c:pt>
              </c:numCache>
            </c:numRef>
          </c:val>
          <c:extLst>
            <c:ext xmlns:c16="http://schemas.microsoft.com/office/drawing/2014/chart" uri="{C3380CC4-5D6E-409C-BE32-E72D297353CC}">
              <c16:uniqueId val="{00000007-341F-46B5-992B-6BEB638CC2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954</c:v>
                </c:pt>
                <c:pt idx="2">
                  <c:v>#N/A</c:v>
                </c:pt>
                <c:pt idx="3">
                  <c:v>#N/A</c:v>
                </c:pt>
                <c:pt idx="4">
                  <c:v>974</c:v>
                </c:pt>
                <c:pt idx="5">
                  <c:v>#N/A</c:v>
                </c:pt>
                <c:pt idx="6">
                  <c:v>#N/A</c:v>
                </c:pt>
                <c:pt idx="7">
                  <c:v>1024</c:v>
                </c:pt>
                <c:pt idx="8">
                  <c:v>#N/A</c:v>
                </c:pt>
                <c:pt idx="9">
                  <c:v>#N/A</c:v>
                </c:pt>
                <c:pt idx="10">
                  <c:v>1025</c:v>
                </c:pt>
                <c:pt idx="11">
                  <c:v>#N/A</c:v>
                </c:pt>
                <c:pt idx="12">
                  <c:v>#N/A</c:v>
                </c:pt>
                <c:pt idx="13">
                  <c:v>1102</c:v>
                </c:pt>
                <c:pt idx="14">
                  <c:v>#N/A</c:v>
                </c:pt>
              </c:numCache>
            </c:numRef>
          </c:val>
          <c:smooth val="0"/>
          <c:extLst>
            <c:ext xmlns:c16="http://schemas.microsoft.com/office/drawing/2014/chart" uri="{C3380CC4-5D6E-409C-BE32-E72D297353CC}">
              <c16:uniqueId val="{00000008-341F-46B5-992B-6BEB638CC2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21306</c:v>
                </c:pt>
                <c:pt idx="5">
                  <c:v>20541</c:v>
                </c:pt>
                <c:pt idx="8">
                  <c:v>20762</c:v>
                </c:pt>
                <c:pt idx="11">
                  <c:v>19781</c:v>
                </c:pt>
                <c:pt idx="14">
                  <c:v>19650</c:v>
                </c:pt>
              </c:numCache>
            </c:numRef>
          </c:val>
          <c:extLst>
            <c:ext xmlns:c16="http://schemas.microsoft.com/office/drawing/2014/chart" uri="{C3380CC4-5D6E-409C-BE32-E72D297353CC}">
              <c16:uniqueId val="{00000000-A54D-49E3-9B8D-A649A9501A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499</c:v>
                </c:pt>
                <c:pt idx="5">
                  <c:v>437</c:v>
                </c:pt>
                <c:pt idx="8">
                  <c:v>351</c:v>
                </c:pt>
                <c:pt idx="11">
                  <c:v>321</c:v>
                </c:pt>
                <c:pt idx="14">
                  <c:v>302</c:v>
                </c:pt>
              </c:numCache>
            </c:numRef>
          </c:val>
          <c:extLst>
            <c:ext xmlns:c16="http://schemas.microsoft.com/office/drawing/2014/chart" uri="{C3380CC4-5D6E-409C-BE32-E72D297353CC}">
              <c16:uniqueId val="{00000001-A54D-49E3-9B8D-A649A9501A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1428</c:v>
                </c:pt>
                <c:pt idx="5">
                  <c:v>1508</c:v>
                </c:pt>
                <c:pt idx="8">
                  <c:v>2617</c:v>
                </c:pt>
                <c:pt idx="11">
                  <c:v>3323</c:v>
                </c:pt>
                <c:pt idx="14">
                  <c:v>3729</c:v>
                </c:pt>
              </c:numCache>
            </c:numRef>
          </c:val>
          <c:extLst>
            <c:ext xmlns:c16="http://schemas.microsoft.com/office/drawing/2014/chart" uri="{C3380CC4-5D6E-409C-BE32-E72D297353CC}">
              <c16:uniqueId val="{00000002-A54D-49E3-9B8D-A649A9501A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4D-49E3-9B8D-A649A9501A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54D-49E3-9B8D-A649A9501A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253</c:v>
                </c:pt>
                <c:pt idx="3">
                  <c:v>356</c:v>
                </c:pt>
                <c:pt idx="6">
                  <c:v>320</c:v>
                </c:pt>
                <c:pt idx="9">
                  <c:v>284</c:v>
                </c:pt>
                <c:pt idx="12">
                  <c:v>247</c:v>
                </c:pt>
              </c:numCache>
            </c:numRef>
          </c:val>
          <c:extLst>
            <c:ext xmlns:c16="http://schemas.microsoft.com/office/drawing/2014/chart" uri="{C3380CC4-5D6E-409C-BE32-E72D297353CC}">
              <c16:uniqueId val="{00000005-A54D-49E3-9B8D-A649A9501A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3254</c:v>
                </c:pt>
                <c:pt idx="3">
                  <c:v>3171</c:v>
                </c:pt>
                <c:pt idx="6">
                  <c:v>3115</c:v>
                </c:pt>
                <c:pt idx="9">
                  <c:v>3075</c:v>
                </c:pt>
                <c:pt idx="12">
                  <c:v>2973</c:v>
                </c:pt>
              </c:numCache>
            </c:numRef>
          </c:val>
          <c:extLst>
            <c:ext xmlns:c16="http://schemas.microsoft.com/office/drawing/2014/chart" uri="{C3380CC4-5D6E-409C-BE32-E72D297353CC}">
              <c16:uniqueId val="{00000006-A54D-49E3-9B8D-A649A9501A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411</c:v>
                </c:pt>
                <c:pt idx="3">
                  <c:v>486</c:v>
                </c:pt>
                <c:pt idx="6">
                  <c:v>546</c:v>
                </c:pt>
                <c:pt idx="9">
                  <c:v>567</c:v>
                </c:pt>
                <c:pt idx="12">
                  <c:v>597</c:v>
                </c:pt>
              </c:numCache>
            </c:numRef>
          </c:val>
          <c:extLst>
            <c:ext xmlns:c16="http://schemas.microsoft.com/office/drawing/2014/chart" uri="{C3380CC4-5D6E-409C-BE32-E72D297353CC}">
              <c16:uniqueId val="{00000007-A54D-49E3-9B8D-A649A9501A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11209</c:v>
                </c:pt>
                <c:pt idx="3">
                  <c:v>10802</c:v>
                </c:pt>
                <c:pt idx="6">
                  <c:v>10469</c:v>
                </c:pt>
                <c:pt idx="9">
                  <c:v>9938</c:v>
                </c:pt>
                <c:pt idx="12">
                  <c:v>9515</c:v>
                </c:pt>
              </c:numCache>
            </c:numRef>
          </c:val>
          <c:extLst>
            <c:ext xmlns:c16="http://schemas.microsoft.com/office/drawing/2014/chart" uri="{C3380CC4-5D6E-409C-BE32-E72D297353CC}">
              <c16:uniqueId val="{00000008-A54D-49E3-9B8D-A649A9501A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121</c:v>
                </c:pt>
                <c:pt idx="3">
                  <c:v>107</c:v>
                </c:pt>
                <c:pt idx="6">
                  <c:v>161</c:v>
                </c:pt>
                <c:pt idx="9">
                  <c:v>130</c:v>
                </c:pt>
                <c:pt idx="12">
                  <c:v>107</c:v>
                </c:pt>
              </c:numCache>
            </c:numRef>
          </c:val>
          <c:extLst>
            <c:ext xmlns:c16="http://schemas.microsoft.com/office/drawing/2014/chart" uri="{C3380CC4-5D6E-409C-BE32-E72D297353CC}">
              <c16:uniqueId val="{00000009-A54D-49E3-9B8D-A649A9501A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20126</c:v>
                </c:pt>
                <c:pt idx="3">
                  <c:v>19746</c:v>
                </c:pt>
                <c:pt idx="6">
                  <c:v>19592</c:v>
                </c:pt>
                <c:pt idx="9">
                  <c:v>19162</c:v>
                </c:pt>
                <c:pt idx="12">
                  <c:v>18989</c:v>
                </c:pt>
              </c:numCache>
            </c:numRef>
          </c:val>
          <c:extLst>
            <c:ext xmlns:c16="http://schemas.microsoft.com/office/drawing/2014/chart" uri="{C3380CC4-5D6E-409C-BE32-E72D297353CC}">
              <c16:uniqueId val="{0000000A-A54D-49E3-9B8D-A649A9501A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12141</c:v>
                </c:pt>
                <c:pt idx="2">
                  <c:v>#N/A</c:v>
                </c:pt>
                <c:pt idx="3">
                  <c:v>#N/A</c:v>
                </c:pt>
                <c:pt idx="4">
                  <c:v>12182</c:v>
                </c:pt>
                <c:pt idx="5">
                  <c:v>#N/A</c:v>
                </c:pt>
                <c:pt idx="6">
                  <c:v>#N/A</c:v>
                </c:pt>
                <c:pt idx="7">
                  <c:v>10473</c:v>
                </c:pt>
                <c:pt idx="8">
                  <c:v>#N/A</c:v>
                </c:pt>
                <c:pt idx="9">
                  <c:v>#N/A</c:v>
                </c:pt>
                <c:pt idx="10">
                  <c:v>9731</c:v>
                </c:pt>
                <c:pt idx="11">
                  <c:v>#N/A</c:v>
                </c:pt>
                <c:pt idx="12">
                  <c:v>#N/A</c:v>
                </c:pt>
                <c:pt idx="13">
                  <c:v>8747</c:v>
                </c:pt>
                <c:pt idx="14">
                  <c:v>#N/A</c:v>
                </c:pt>
              </c:numCache>
            </c:numRef>
          </c:val>
          <c:smooth val="0"/>
          <c:extLst>
            <c:ext xmlns:c16="http://schemas.microsoft.com/office/drawing/2014/chart" uri="{C3380CC4-5D6E-409C-BE32-E72D297353CC}">
              <c16:uniqueId val="{0000000B-A54D-49E3-9B8D-A649A9501A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977</c:v>
                </c:pt>
                <c:pt idx="1">
                  <c:v>1309</c:v>
                </c:pt>
                <c:pt idx="2">
                  <c:v>1687</c:v>
                </c:pt>
              </c:numCache>
            </c:numRef>
          </c:val>
          <c:extLst>
            <c:ext xmlns:c16="http://schemas.microsoft.com/office/drawing/2014/chart" uri="{C3380CC4-5D6E-409C-BE32-E72D297353CC}">
              <c16:uniqueId val="{00000000-AB46-4949-A715-F0B8F445135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148</c:v>
                </c:pt>
                <c:pt idx="1">
                  <c:v>148</c:v>
                </c:pt>
                <c:pt idx="2">
                  <c:v>190</c:v>
                </c:pt>
              </c:numCache>
            </c:numRef>
          </c:val>
          <c:extLst>
            <c:ext xmlns:c16="http://schemas.microsoft.com/office/drawing/2014/chart" uri="{C3380CC4-5D6E-409C-BE32-E72D297353CC}">
              <c16:uniqueId val="{00000001-AB46-4949-A715-F0B8F445135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1486</c:v>
                </c:pt>
                <c:pt idx="1">
                  <c:v>1788</c:v>
                </c:pt>
                <c:pt idx="2">
                  <c:v>1647</c:v>
                </c:pt>
              </c:numCache>
            </c:numRef>
          </c:val>
          <c:extLst>
            <c:ext xmlns:c16="http://schemas.microsoft.com/office/drawing/2014/chart" uri="{C3380CC4-5D6E-409C-BE32-E72D297353CC}">
              <c16:uniqueId val="{00000002-AB46-4949-A715-F0B8F445135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{F2A6BE25-1AC2-43B2-8CD9-C3E5D53F6490}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D33-45B9-9761-CB08C5C732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{FC3A72DD-B8DA-406E-BF72-0E76588D95CA}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33-45B9-9761-CB08C5C732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{BC725152-8095-4CE4-88C8-5ECA931B1008}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33-45B9-9761-CB08C5C732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{C5D72E66-E850-4218-A277-EE8D1EDCA2AA}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33-45B9-9761-CB08C5C732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{2AD65CF8-B1DE-49DF-A086-57B702561443}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33-45B9-9761-CB08C5C7321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{D827052C-F5EB-4481-B978-92A91FD459A5}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D33-45B9-9761-CB08C5C7321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{20D2C66F-977A-4133-A9E2-808E14B72F2B}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D33-45B9-9761-CB08C5C7321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{B1B62689-D14C-4DEF-8868-C137063B5C26}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D33-45B9-9761-CB08C5C7321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{BE0617BA-C50A-4528-A9F1-F609F8134A6E}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D33-45B9-9761-CB08C5C732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53.6</c:v>
                </c:pt>
                <c:pt idx="8">
                  <c:v>55.2</c:v>
                </c:pt>
                <c:pt idx="16">
                  <c:v>56.4</c:v>
                </c:pt>
                <c:pt idx="24">
                  <c:v>58.1</c:v>
                </c:pt>
                <c:pt idx="32">
                  <c:v>59.5</c:v>
                </c:pt>
              </c:numCache>
            </c:numRef>
          </c:xVal>
          <c:yVal>
            <c:numRef>
              <c:f>公会計指標分析・財政指標組合せ分析表!$BP$51:$DC$51</c:f>
              <c:numCache>
                <c:formatCode>#,##0.0;"▲ "#,##0.0</c:formatCode>
                <c:ptCount val="40"/>
                <c:pt idx="0">
                  <c:v>160.9</c:v>
                </c:pt>
                <c:pt idx="8">
                  <c:v>156.30000000000001</c:v>
                </c:pt>
                <c:pt idx="16">
                  <c:v>127.8</c:v>
                </c:pt>
                <c:pt idx="24">
                  <c:v>124</c:v>
                </c:pt>
                <c:pt idx="32">
                  <c:v>110.6</c:v>
                </c:pt>
              </c:numCache>
            </c:numRef>
          </c:yVal>
          <c:smooth val="0"/>
          <c:extLst>
            <c:ext xmlns:c16="http://schemas.microsoft.com/office/drawing/2014/chart" uri="{C3380CC4-5D6E-409C-BE32-E72D297353CC}">
              <c16:uniqueId val="{00000009-AD33-45B9-9761-CB08C5C732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689141038563233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{82AF4BC7-5468-4764-AEDD-1AF9DB83105C}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D33-45B9-9761-CB08C5C7321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{5545C98B-1C7D-4F7B-8340-60E2790F42A8}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33-45B9-9761-CB08C5C732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{27875F94-95B3-485E-BECD-BB7EF4BE53C2}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33-45B9-9761-CB08C5C732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{BDEECF6A-684F-434A-9B94-03CD57B160C5}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33-45B9-9761-CB08C5C732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{4EB7598E-3CB7-4CCE-8955-51126BC5D1FA}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33-45B9-9761-CB08C5C73215}"/>
                </c:ext>
              </c:extLst>
            </c:dLbl>
            <c:dLbl>
              <c:idx val="8"/>
              <c:layout>
                <c:manualLayout>
                  <c:x val="-3.2342360261905088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{F8523070-CF10-4676-877D-26646FE53162}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D33-45B9-9761-CB08C5C7321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{66C6D5B5-ACE1-49FD-8FD4-22E9E89FDD65}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D33-45B9-9761-CB08C5C7321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{056CB0C7-EACD-4A57-9D10-4621E5C0632C}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D33-45B9-9761-CB08C5C7321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{BAE2AC80-24DD-42C9-8CCD-DC7E8CBDA998}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D33-45B9-9761-CB08C5C732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61.5</c:v>
                </c:pt>
                <c:pt idx="24">
                  <c:v>62.3</c:v>
                </c:pt>
                <c:pt idx="32">
                  <c:v>63.5</c:v>
                </c:pt>
              </c:numCache>
            </c:numRef>
          </c:xVal>
          <c:yVal>
            <c:numRef>
              <c:f>公会計指標分析・財政指標組合せ分析表!$BP$55:$DC$55</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AD33-45B9-9761-CB08C5C73215}"/>
            </c:ext>
          </c:extLst>
        </c:ser>
        <c:dLbls>
          <c:showLegendKey val="0"/>
          <c:showVal val="1"/>
          <c:showCatName val="0"/>
          <c:showSerName val="0"/>
          <c:showPercent val="0"/>
          <c:showBubbleSize val="0"/>
        </c:dLbls>
        <c:axId val="46179840"/>
        <c:axId val="46181760"/>
      </c:scatterChart>
      <c:valAx>
        <c:axId val="46179840"/>
        <c:scaling>
          <c:orientation val="maxMin"/>
          <c:max val="65"/>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8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034324773247319E-2"/>
                  <c:y val="-6.2416647087793951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{562C6181-7E58-4628-AD93-8F42E393FDB5}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1C7-4BAC-A5B5-2AD22E8262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{1E715764-DF09-47DF-B005-1BB94D39EAB3}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C7-4BAC-A5B5-2AD22E8262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{F6502383-B79E-421A-8474-FBA05F9ED918}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C7-4BAC-A5B5-2AD22E8262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{E3639061-97D2-4AD8-9473-430DBE01ED50}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C7-4BAC-A5B5-2AD22E8262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{81D0D51C-DD0A-430A-8FD4-F155829E492E}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C7-4BAC-A5B5-2AD22E826255}"/>
                </c:ext>
              </c:extLst>
            </c:dLbl>
            <c:dLbl>
              <c:idx val="8"/>
              <c:layout>
                <c:manualLayout>
                  <c:x val="-3.279743771767801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{20F40D80-6C57-490C-81B2-59A256F08D80}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1C7-4BAC-A5B5-2AD22E826255}"/>
                </c:ext>
              </c:extLst>
            </c:dLbl>
            <c:dLbl>
              <c:idx val="16"/>
              <c:layout>
                <c:manualLayout>
                  <c:x val="-2.4289402011597239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{DF617970-C295-4AA4-934D-FA99BD934DE6}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1C7-4BAC-A5B5-2AD22E826255}"/>
                </c:ext>
              </c:extLst>
            </c:dLbl>
            <c:dLbl>
              <c:idx val="24"/>
              <c:layout>
                <c:manualLayout>
                  <c:x val="-3.8851283438553964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{C4761C0A-75ED-4DBE-A852-67B6CCF6DE2F}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1C7-4BAC-A5B5-2AD22E82625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{53BA588A-00DC-48E1-84AA-A399A4195176}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1C7-4BAC-A5B5-2AD22E8262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12.3</c:v>
                </c:pt>
                <c:pt idx="16">
                  <c:v>12.5</c:v>
                </c:pt>
                <c:pt idx="24">
                  <c:v>12.6</c:v>
                </c:pt>
                <c:pt idx="32">
                  <c:v>13.1</c:v>
                </c:pt>
              </c:numCache>
            </c:numRef>
          </c:xVal>
          <c:yVal>
            <c:numRef>
              <c:f>公会計指標分析・財政指標組合せ分析表!$BP$73:$DC$73</c:f>
              <c:numCache>
                <c:formatCode>#,##0.0;"▲ "#,##0.0</c:formatCode>
                <c:ptCount val="40"/>
                <c:pt idx="0">
                  <c:v>160.9</c:v>
                </c:pt>
                <c:pt idx="8">
                  <c:v>156.30000000000001</c:v>
                </c:pt>
                <c:pt idx="16">
                  <c:v>127.8</c:v>
                </c:pt>
                <c:pt idx="24">
                  <c:v>124</c:v>
                </c:pt>
                <c:pt idx="32">
                  <c:v>110.6</c:v>
                </c:pt>
              </c:numCache>
            </c:numRef>
          </c:yVal>
          <c:smooth val="0"/>
          <c:extLst>
            <c:ext xmlns:c16="http://schemas.microsoft.com/office/drawing/2014/chart" uri="{C3380CC4-5D6E-409C-BE32-E72D297353CC}">
              <c16:uniqueId val="{00000009-11C7-4BAC-A5B5-2AD22E82625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9744654967747907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{C2CFD1ED-12CC-410C-B36A-F2CC495EB966}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1C7-4BAC-A5B5-2AD22E82625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{2C4C613F-B8E1-4888-B0DB-1B8A69AD9A28}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C7-4BAC-A5B5-2AD22E8262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{1B325D8A-1C3C-44D0-A72B-B299715F8ACE}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C7-4BAC-A5B5-2AD22E8262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{C9DFA6A6-B6D9-4B47-8542-79D8C3C3E233}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C7-4BAC-A5B5-2AD22E8262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{3280E962-0003-425F-A894-A53D0D86A1F1}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C7-4BAC-A5B5-2AD22E826255}"/>
                </c:ext>
              </c:extLst>
            </c:dLbl>
            <c:dLbl>
              <c:idx val="8"/>
              <c:layout>
                <c:manualLayout>
                  <c:x val="0"/>
                  <c:y val="-8.472234875235203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{D5E42432-B159-4628-A398-0400BD32E41F}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1C7-4BAC-A5B5-2AD22E826255}"/>
                </c:ext>
              </c:extLst>
            </c:dLbl>
            <c:dLbl>
              <c:idx val="16"/>
              <c:layout>
                <c:manualLayout>
                  <c:x val="0"/>
                  <c:y val="2.125135368211806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{B1F1CA3D-073D-4891-9EB0-8612319C80FA}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1C7-4BAC-A5B5-2AD22E826255}"/>
                </c:ext>
              </c:extLst>
            </c:dLbl>
            <c:dLbl>
              <c:idx val="24"/>
              <c:layout>
                <c:manualLayout>
                  <c:x val="0"/>
                  <c:y val="2.122207099493323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{D43AA6B9-ED74-4AAD-A216-EB34221F4790}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1C7-4BAC-A5B5-2AD22E826255}"/>
                </c:ext>
              </c:extLst>
            </c:dLbl>
            <c:dLbl>
              <c:idx val="32"/>
              <c:layout>
                <c:manualLayout>
                  <c:x val="0"/>
                  <c:y val="2.5051253264762757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{D25C5237-69F4-4314-83C7-DC29D2EC5AE9}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1C7-4BAC-A5B5-2AD22E8262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8.4</c:v>
                </c:pt>
                <c:pt idx="24">
                  <c:v>8.4</c:v>
                </c:pt>
                <c:pt idx="32">
                  <c:v>8.6</c:v>
                </c:pt>
              </c:numCache>
            </c:numRef>
          </c:xVal>
          <c:yVal>
            <c:numRef>
              <c:f>公会計指標分析・財政指標組合せ分析表!$BP$77:$DC$77</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11C7-4BAC-A5B5-2AD22E826255}"/>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8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新潟県胎内市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合併特例事業債の償還が続いている中で新規に辺地対策事業債等を借り入れていることから、元利償還金が増加している。</a:t>
          </a:r>
        </a:p>
        <a:p>
          <a:r>
            <a:rPr kumimoji="1" lang="ja-JP" altLang="en-US" sz="1400">
              <a:latin typeface="ＭＳ ゴシック" pitchFamily="49" charset="-128"/>
              <a:ea typeface="ＭＳ ゴシック" pitchFamily="49" charset="-128"/>
            </a:rPr>
            <a:t>　今後も起債による事業が予定されているが、交付税算入率の高い地方債の活用により算入公債費等の増加も見込まれるため、実質公債費比率への影響は軽微であると考えている。</a:t>
          </a:r>
        </a:p>
        <a:p>
          <a:r>
            <a:rPr kumimoji="1" lang="ja-JP" altLang="en-US" sz="1400">
              <a:latin typeface="ＭＳ ゴシック" pitchFamily="49" charset="-128"/>
              <a:ea typeface="ＭＳ ゴシック" pitchFamily="49" charset="-128"/>
            </a:rPr>
            <a:t>　元利償還金の次に大きい割合を占める公営企業債の元利償還金に対する繰入金は、公営企業会計で行った下水道などの整備事業に係る地方債の償還に対する一般会計からの繰入金であり、今後も横ばいで推移すると考え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新潟県胎内市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一般会計等地方債の現在高、公営企業債等繰入見込額等がそれぞれ</a:t>
          </a:r>
          <a:r>
            <a:rPr kumimoji="1" lang="en-US" altLang="ja-JP" sz="1400">
              <a:solidFill>
                <a:sysClr val="windowText" lastClr="000000"/>
              </a:solidFill>
              <a:latin typeface="ＭＳ ゴシック" pitchFamily="49" charset="-128"/>
              <a:ea typeface="ＭＳ ゴシック" pitchFamily="49" charset="-128"/>
            </a:rPr>
            <a:t>173</a:t>
          </a:r>
          <a:r>
            <a:rPr kumimoji="1" lang="ja-JP" altLang="en-US" sz="1400">
              <a:solidFill>
                <a:sysClr val="windowText" lastClr="000000"/>
              </a:solidFill>
              <a:latin typeface="ＭＳ ゴシック" pitchFamily="49" charset="-128"/>
              <a:ea typeface="ＭＳ ゴシック" pitchFamily="49" charset="-128"/>
            </a:rPr>
            <a:t>百万円（</a:t>
          </a:r>
          <a:r>
            <a:rPr kumimoji="1" lang="en-US" altLang="ja-JP" sz="1400">
              <a:solidFill>
                <a:sysClr val="windowText" lastClr="000000"/>
              </a:solidFill>
              <a:latin typeface="ＭＳ ゴシック" pitchFamily="49" charset="-128"/>
              <a:ea typeface="ＭＳ ゴシック" pitchFamily="49" charset="-128"/>
            </a:rPr>
            <a:t>0.9</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423</a:t>
          </a:r>
          <a:r>
            <a:rPr kumimoji="1" lang="ja-JP" altLang="en-US" sz="1400">
              <a:solidFill>
                <a:sysClr val="windowText" lastClr="000000"/>
              </a:solidFill>
              <a:latin typeface="ＭＳ ゴシック" pitchFamily="49" charset="-128"/>
              <a:ea typeface="ＭＳ ゴシック" pitchFamily="49" charset="-128"/>
            </a:rPr>
            <a:t>百万円（</a:t>
          </a:r>
          <a:r>
            <a:rPr kumimoji="1" lang="en-US" altLang="ja-JP" sz="1400">
              <a:solidFill>
                <a:sysClr val="windowText" lastClr="000000"/>
              </a:solidFill>
              <a:latin typeface="ＭＳ ゴシック" pitchFamily="49" charset="-128"/>
              <a:ea typeface="ＭＳ ゴシック" pitchFamily="49" charset="-128"/>
            </a:rPr>
            <a:t>4.3</a:t>
          </a:r>
          <a:r>
            <a:rPr kumimoji="1" lang="ja-JP" altLang="en-US" sz="1400">
              <a:solidFill>
                <a:sysClr val="windowText" lastClr="000000"/>
              </a:solidFill>
              <a:latin typeface="ＭＳ ゴシック" pitchFamily="49" charset="-128"/>
              <a:ea typeface="ＭＳ ゴシック" pitchFamily="49" charset="-128"/>
            </a:rPr>
            <a:t>％）減少したため、将来負担額は減少している。充当可能財源等については、基準財政需要額算入見込額が減少した一方で、基金が</a:t>
          </a:r>
          <a:r>
            <a:rPr kumimoji="1" lang="en-US" altLang="ja-JP" sz="1400">
              <a:solidFill>
                <a:sysClr val="windowText" lastClr="000000"/>
              </a:solidFill>
              <a:latin typeface="ＭＳ ゴシック" pitchFamily="49" charset="-128"/>
              <a:ea typeface="ＭＳ ゴシック" pitchFamily="49" charset="-128"/>
            </a:rPr>
            <a:t>406</a:t>
          </a:r>
          <a:r>
            <a:rPr kumimoji="1" lang="ja-JP" altLang="en-US" sz="1400">
              <a:solidFill>
                <a:sysClr val="windowText" lastClr="000000"/>
              </a:solidFill>
              <a:latin typeface="ＭＳ ゴシック" pitchFamily="49" charset="-128"/>
              <a:ea typeface="ＭＳ ゴシック" pitchFamily="49" charset="-128"/>
            </a:rPr>
            <a:t>百万円（</a:t>
          </a:r>
          <a:r>
            <a:rPr kumimoji="1" lang="en-US" altLang="ja-JP" sz="1400">
              <a:solidFill>
                <a:sysClr val="windowText" lastClr="000000"/>
              </a:solidFill>
              <a:latin typeface="ＭＳ ゴシック" pitchFamily="49" charset="-128"/>
              <a:ea typeface="ＭＳ ゴシック" pitchFamily="49" charset="-128"/>
            </a:rPr>
            <a:t>12.2</a:t>
          </a:r>
          <a:r>
            <a:rPr kumimoji="1" lang="ja-JP" altLang="en-US" sz="1400">
              <a:solidFill>
                <a:sysClr val="windowText" lastClr="000000"/>
              </a:solidFill>
              <a:latin typeface="ＭＳ ゴシック" pitchFamily="49" charset="-128"/>
              <a:ea typeface="ＭＳ ゴシック" pitchFamily="49" charset="-128"/>
            </a:rPr>
            <a:t>％）増加した。</a:t>
          </a:r>
        </a:p>
        <a:p>
          <a:r>
            <a:rPr kumimoji="1" lang="ja-JP" altLang="en-US" sz="1400">
              <a:solidFill>
                <a:sysClr val="windowText" lastClr="000000"/>
              </a:solidFill>
              <a:latin typeface="ＭＳ ゴシック" pitchFamily="49" charset="-128"/>
              <a:ea typeface="ＭＳ ゴシック" pitchFamily="49" charset="-128"/>
            </a:rPr>
            <a:t>　将来負担額が減少したことから、将来負担比率の分子は</a:t>
          </a:r>
          <a:r>
            <a:rPr kumimoji="1" lang="en-US" altLang="ja-JP" sz="1400">
              <a:solidFill>
                <a:sysClr val="windowText" lastClr="000000"/>
              </a:solidFill>
              <a:latin typeface="ＭＳ ゴシック" pitchFamily="49" charset="-128"/>
              <a:ea typeface="ＭＳ ゴシック" pitchFamily="49" charset="-128"/>
            </a:rPr>
            <a:t>984</a:t>
          </a:r>
          <a:r>
            <a:rPr kumimoji="1" lang="ja-JP" altLang="en-US" sz="1400">
              <a:solidFill>
                <a:sysClr val="windowText" lastClr="000000"/>
              </a:solidFill>
              <a:latin typeface="ＭＳ ゴシック" pitchFamily="49" charset="-128"/>
              <a:ea typeface="ＭＳ ゴシック" pitchFamily="49" charset="-128"/>
            </a:rPr>
            <a:t>百万円（</a:t>
          </a:r>
          <a:r>
            <a:rPr kumimoji="1" lang="en-US" altLang="ja-JP" sz="1400">
              <a:solidFill>
                <a:sysClr val="windowText" lastClr="000000"/>
              </a:solidFill>
              <a:latin typeface="ＭＳ ゴシック" pitchFamily="49" charset="-128"/>
              <a:ea typeface="ＭＳ ゴシック" pitchFamily="49" charset="-128"/>
            </a:rPr>
            <a:t>10.1</a:t>
          </a:r>
          <a:r>
            <a:rPr kumimoji="1" lang="ja-JP" altLang="en-US" sz="1400">
              <a:solidFill>
                <a:sysClr val="windowText" lastClr="000000"/>
              </a:solidFill>
              <a:latin typeface="ＭＳ ゴシック" pitchFamily="49" charset="-128"/>
              <a:ea typeface="ＭＳ ゴシック" pitchFamily="49" charset="-128"/>
            </a:rPr>
            <a:t>％）減少した。</a:t>
          </a:r>
        </a:p>
        <a:p>
          <a:r>
            <a:rPr kumimoji="1" lang="ja-JP" altLang="en-US" sz="1400">
              <a:solidFill>
                <a:sysClr val="windowText" lastClr="000000"/>
              </a:solidFill>
              <a:latin typeface="ＭＳ ゴシック" pitchFamily="49" charset="-128"/>
              <a:ea typeface="ＭＳ ゴシック" pitchFamily="49" charset="-128"/>
            </a:rPr>
            <a:t>　これにより、将来負担比率は</a:t>
          </a:r>
          <a:r>
            <a:rPr kumimoji="1" lang="en-US" altLang="ja-JP" sz="1400">
              <a:solidFill>
                <a:sysClr val="windowText" lastClr="000000"/>
              </a:solidFill>
              <a:latin typeface="ＭＳ ゴシック" pitchFamily="49" charset="-128"/>
              <a:ea typeface="ＭＳ ゴシック" pitchFamily="49" charset="-128"/>
            </a:rPr>
            <a:t>13.4</a:t>
          </a:r>
          <a:r>
            <a:rPr kumimoji="1" lang="ja-JP" altLang="en-US" sz="1400">
              <a:solidFill>
                <a:sysClr val="windowText" lastClr="000000"/>
              </a:solidFill>
              <a:latin typeface="ＭＳ ゴシック" pitchFamily="49" charset="-128"/>
              <a:ea typeface="ＭＳ ゴシック" pitchFamily="49" charset="-128"/>
            </a:rPr>
            <a:t>ポイント改善し、</a:t>
          </a:r>
          <a:r>
            <a:rPr kumimoji="1" lang="en-US" altLang="ja-JP" sz="1400">
              <a:solidFill>
                <a:sysClr val="windowText" lastClr="000000"/>
              </a:solidFill>
              <a:latin typeface="ＭＳ ゴシック" pitchFamily="49" charset="-128"/>
              <a:ea typeface="ＭＳ ゴシック" pitchFamily="49" charset="-128"/>
            </a:rPr>
            <a:t>110.6</a:t>
          </a:r>
          <a:r>
            <a:rPr kumimoji="1" lang="ja-JP" altLang="en-US" sz="1400">
              <a:solidFill>
                <a:sysClr val="windowText" lastClr="000000"/>
              </a:solidFill>
              <a:latin typeface="ＭＳ ゴシック" pitchFamily="49" charset="-128"/>
              <a:ea typeface="ＭＳ ゴシック" pitchFamily="49" charset="-128"/>
            </a:rPr>
            <a:t>％となった。しかし、全国平均等と比較すると比率は依然高い水準である。</a:t>
          </a:r>
        </a:p>
        <a:p>
          <a:r>
            <a:rPr kumimoji="1" lang="ja-JP" altLang="en-US" sz="1400">
              <a:solidFill>
                <a:sysClr val="windowText" lastClr="000000"/>
              </a:solidFill>
              <a:latin typeface="ＭＳ ゴシック" pitchFamily="49" charset="-128"/>
              <a:ea typeface="ＭＳ ゴシック" pitchFamily="49" charset="-128"/>
            </a:rPr>
            <a:t>　地方債の適正な借入や交付税算入のある有利な地方債の活用、充当可能基金の計画的な積立てなどにより将来世代の負担軽減に努めていく。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新潟県胎内市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ふるさと納税寄附金が好調なことから財政調整基金に積み立てを行うことができた。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中条小学校改築事業に充当するため、令和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年度に財政調整基金や学校教育施設整備基金の取り崩しを行う。一方で、今後も行財政経費の削減などにより積み立てを行っていきたいと考えている。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主に大規模改修や施設整備など将来の資金需要に備えて必要に応じ基金の積み立てを行っている。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学校教育施設整備基金：中条小学校改築事業に充当するため取り崩しを行った。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鹿ノ俣発電所運営事業基金：今後予想される施設の改修に備え積み立てを行った。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鹿ノ俣発電所運営事業基金：今後予想される施設の改修に備え、引き続き積み立てを行えるよう運営を行う。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学校教育施設整備基金：中条小学校改築事業のため、令和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ふるさと納税寄附金が好調なことから財政調整基金に積み立てを行うことができた。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年度末の基金残高は標準財政規模比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％まで上昇した。令和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年度に中条小学校改築事業のため取り崩しを行うが、基金残高について標準財政規模の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％程度を目標に財政運営に取り組んでいきたいと考えている。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臨時財政対策債に係る後年度の普通交付税算入分を減債基金に積み立てたことにより基金残高が増加した。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繰上償還の予定や満期一括償還の地方債がないことから、財政調整基金の積み立てを優先させていきたいと考えている。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454A19F-99C1-416A-AB82-850014318A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4B0F8CB-9D99-4A8D-99F3-66EEBBA210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A0587C5-87A1-4C9E-99CA-7B0C3ED5B5D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7037283-8D6D-4E4F-9DDC-F823AE9CEEA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7958CEC-99E5-4B20-B6CD-CD02B64290B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10C0BD4-69F7-4FB1-8701-5FA96A8D2BC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5B6B063-FBB7-4277-8CC5-6D2996FCDE4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786055C-2625-4568-8E8E-372D6FDB510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6D72C20-5F2D-4CC1-86BA-1B09E345727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0330E2B-15ED-4F11-B377-62AC01CF678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829F586-F4AD-401B-B780-341A8762175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BE21205-9147-4783-B64F-D929F45D00F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27,284
26,930
264.89
20,558,718
19,280,451
907,859
9,604,378
18,953,877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4832E1E-73DD-4672-ABFB-CFF5875CE7B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9CCFE42-66C1-41E7-90F9-31BD04699AF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2C81332-247F-4D3E-9E2A-C6CDF1235F6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25C3CFF-6713-4FF7-BCE3-E6090DB2EE0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3F33487-7701-49BA-8C44-B409AFB0B64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1893432-9F7D-4C7A-977C-90B74CAA071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6638659-E996-45D5-8697-4434430F1FA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713F1EF-C9C2-4B3B-8EAD-45691EAAA26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36DE283-F083-4017-B468-0919E754706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1053020-565F-4B55-AB0B-362617497DE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779D6E0-BD24-4B4E-AE40-BC6D861074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4E675F6-12FC-44BB-AAF5-9474E207BD3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1F7499B-A542-41A9-BAAA-B9CBDDCEECE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83A307B-B12A-48CD-A8F7-902C09E2967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671D909-E6B0-4CEF-B6F3-B9CD4AE3235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394998C-EBF2-47BC-B594-9750636AA50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A12B2A3-89C0-45E0-AFD9-4271AD5D0B3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93A3997-F2BE-45C1-B743-05D3E3D1AA9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5756D2D-5F62-472C-B1F8-F60F252002A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1829BE9-F622-401C-AF01-D0A605D6D94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EBA06869-8ECA-42C7-9943-4367D34C3AC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1FB899C6-36A9-4D6D-A948-1C38FA8703D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0AA09D1-7A0C-4027-993A-E4B4C7F791A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A6E8B0B-0020-4D6D-A45F-C1A36F495F3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AEB4381-0262-4655-9B49-F3A1A5B4547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A6F6106-E89D-4777-84CC-1B783CF0B03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459BEE9-B206-4A85-B217-217CCDA3F9A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7D56F4C-1634-48DA-BEED-F12315B8964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463E38C-09F9-43A6-BEE8-0A475DC9D17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2314766-76E5-4B14-B9E9-4BC99C91A20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ED4470C-B16D-4F83-BD6D-CFCEE4F8E55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6DFA3AF-A35F-4D89-985C-1AE6628D045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4FFE899-C376-41B5-B5C2-58364E379EE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4140B91-787B-4E7A-B0BC-0C1F06C5197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E8F40BE-859A-4A94-B029-0C4031AB958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有形固定資産減価償却率は令和元年より増加が続いており、令和４年度と比較すると</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ポイント増加となっています。</a:t>
          </a:r>
          <a:b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類似団体の中で</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減価償却率は中位ですが、老朽化が徐々に進行しています。　インフラ施設（道路、橋、上下水道）については、昭和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年から平成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年にかけて集中的に整備されたため、令和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年代後半から更新費用がピークに達することが予想され、大きな財政負担となる可能性があります。</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重要なインフラ施設や事業施設に関しては、ライフサイクルコストを削減するために、計画的に長寿命化工事や統廃合を実施する必要があります。</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1DD2B9C-7E55-421A-8F91-0A3CBAE4D79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97024E3-D203-40FA-AD10-17D7D8FEB2E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D106ECAF-A758-4093-A836-45B01F14B95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1794DF0D-6E02-4C5C-A3CF-B601FEBAE41A}"/>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197ABEDA-2996-4AB3-A0FD-61E6F27F190B}"/>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F61E3692-EBC7-4198-99F2-84FCBBEFD95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807848D0-E268-4FA1-826E-40DB6A1B065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361F62DB-2C74-4893-B665-EE9512976393}"/>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C0495AA3-58B6-41A5-B4C3-BAAAFF041778}"/>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1A81A7CD-B72D-44F5-BE29-E5F89DD5FB1D}"/>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38D5191E-DEBE-47E9-A32A-7DB38D6C5FA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A662B0AF-3959-4ECF-8107-53EEBD953E4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3B0CAAEF-64FC-4CEF-8891-CA2EF8607C1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E4419768-4C11-48D6-8373-68527F8549B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139827</xdr:rowOff>
    </xdr:to>
    <xdr:cxnSp macro="">
      <xdr:nvCxnSpPr>
        <xdr:cNvPr id="63" name="直線コネクタ 62">
          <a:extLst>
            <a:ext uri="{FF2B5EF4-FFF2-40B4-BE49-F238E27FC236}">
              <a16:creationId xmlns:a16="http://schemas.microsoft.com/office/drawing/2014/main" id="{9ABF1067-4187-4A7B-824F-DE625722768D}"/>
            </a:ext>
          </a:extLst>
        </xdr:cNvPr>
        <xdr:cNvCxnSpPr/>
      </xdr:nvCxnSpPr>
      <xdr:spPr>
        <a:xfrm flipV="1">
          <a:off x="4760595" y="5566156"/>
          <a:ext cx="1270" cy="117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143654</xdr:rowOff>
    </xdr:from>
    <xdr:ext cx="405111" cy="259045"/>
    <xdr:sp macro="" textlink="">
      <xdr:nvSpPr>
        <xdr:cNvPr id="64" name="有形固定資産減価償却率最小値テキスト">
          <a:extLst>
            <a:ext uri="{FF2B5EF4-FFF2-40B4-BE49-F238E27FC236}">
              <a16:creationId xmlns:a16="http://schemas.microsoft.com/office/drawing/2014/main" id="{1A458C25-C7D3-4D33-B5E3-28CB64A8B8DB}"/>
            </a:ext>
          </a:extLst>
        </xdr:cNvPr>
        <xdr:cNvSpPr txBox="1"/>
      </xdr:nvSpPr>
      <xdr:spPr>
        <a:xfrm>
          <a:off x="4813300" y="674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139827</xdr:rowOff>
    </xdr:from>
    <xdr:to>
      <xdr:col>23</xdr:col>
      <xdr:colOff>174625</xdr:colOff>
      <xdr:row>34</xdr:row>
      <xdr:rowOff>139827</xdr:rowOff>
    </xdr:to>
    <xdr:cxnSp macro="">
      <xdr:nvCxnSpPr>
        <xdr:cNvPr id="65" name="直線コネクタ 64">
          <a:extLst>
            <a:ext uri="{FF2B5EF4-FFF2-40B4-BE49-F238E27FC236}">
              <a16:creationId xmlns:a16="http://schemas.microsoft.com/office/drawing/2014/main" id="{A7607264-FCF2-4A9F-A59E-69CD380C5A23}"/>
            </a:ext>
          </a:extLst>
        </xdr:cNvPr>
        <xdr:cNvCxnSpPr/>
      </xdr:nvCxnSpPr>
      <xdr:spPr>
        <a:xfrm>
          <a:off x="4673600" y="674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66" name="有形固定資産減価償却率最大値テキスト">
          <a:extLst>
            <a:ext uri="{FF2B5EF4-FFF2-40B4-BE49-F238E27FC236}">
              <a16:creationId xmlns:a16="http://schemas.microsoft.com/office/drawing/2014/main" id="{8288CD0C-FD4F-472E-8E77-5837AA6AF74C}"/>
            </a:ext>
          </a:extLst>
        </xdr:cNvPr>
        <xdr:cNvSpPr txBox="1"/>
      </xdr:nvSpPr>
      <xdr:spPr>
        <a:xfrm>
          <a:off x="4813300" y="53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67" name="直線コネクタ 66">
          <a:extLst>
            <a:ext uri="{FF2B5EF4-FFF2-40B4-BE49-F238E27FC236}">
              <a16:creationId xmlns:a16="http://schemas.microsoft.com/office/drawing/2014/main" id="{00C6EE0B-FC5D-4AC8-A0C3-C47924FD6935}"/>
            </a:ext>
          </a:extLst>
        </xdr:cNvPr>
        <xdr:cNvCxnSpPr/>
      </xdr:nvCxnSpPr>
      <xdr:spPr>
        <a:xfrm>
          <a:off x="4673600" y="55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69232</xdr:rowOff>
    </xdr:from>
    <xdr:ext cx="405111" cy="259045"/>
    <xdr:sp macro="" textlink="">
      <xdr:nvSpPr>
        <xdr:cNvPr id="68" name="有形固定資産減価償却率平均値テキスト">
          <a:extLst>
            <a:ext uri="{FF2B5EF4-FFF2-40B4-BE49-F238E27FC236}">
              <a16:creationId xmlns:a16="http://schemas.microsoft.com/office/drawing/2014/main" id="{672E2896-EE59-4631-93DA-62D1E9124BD9}"/>
            </a:ext>
          </a:extLst>
        </xdr:cNvPr>
        <xdr:cNvSpPr txBox="1"/>
      </xdr:nvSpPr>
      <xdr:spPr>
        <a:xfrm>
          <a:off x="48133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69" name="フローチャート: 判断 68">
          <a:extLst>
            <a:ext uri="{FF2B5EF4-FFF2-40B4-BE49-F238E27FC236}">
              <a16:creationId xmlns:a16="http://schemas.microsoft.com/office/drawing/2014/main" id="{2D31CE4A-2B8A-44DE-A603-2AFC7E5F5E73}"/>
            </a:ext>
          </a:extLst>
        </xdr:cNvPr>
        <xdr:cNvSpPr/>
      </xdr:nvSpPr>
      <xdr:spPr>
        <a:xfrm>
          <a:off x="4711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38989</xdr:rowOff>
    </xdr:from>
    <xdr:to>
      <xdr:col>19</xdr:col>
      <xdr:colOff>187325</xdr:colOff>
      <xdr:row>32</xdr:row>
      <xdr:rowOff>140589</xdr:rowOff>
    </xdr:to>
    <xdr:sp macro="" textlink="">
      <xdr:nvSpPr>
        <xdr:cNvPr id="70" name="フローチャート: 判断 69">
          <a:extLst>
            <a:ext uri="{FF2B5EF4-FFF2-40B4-BE49-F238E27FC236}">
              <a16:creationId xmlns:a16="http://schemas.microsoft.com/office/drawing/2014/main" id="{723C28CC-B004-4AD6-85F4-1279F6E85FA6}"/>
            </a:ext>
          </a:extLst>
        </xdr:cNvPr>
        <xdr:cNvSpPr/>
      </xdr:nvSpPr>
      <xdr:spPr>
        <a:xfrm>
          <a:off x="4000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4445</xdr:rowOff>
    </xdr:from>
    <xdr:to>
      <xdr:col>15</xdr:col>
      <xdr:colOff>187325</xdr:colOff>
      <xdr:row>32</xdr:row>
      <xdr:rowOff>106045</xdr:rowOff>
    </xdr:to>
    <xdr:sp macro="" textlink="">
      <xdr:nvSpPr>
        <xdr:cNvPr id="71" name="フローチャート: 判断 70">
          <a:extLst>
            <a:ext uri="{FF2B5EF4-FFF2-40B4-BE49-F238E27FC236}">
              <a16:creationId xmlns:a16="http://schemas.microsoft.com/office/drawing/2014/main" id="{19626480-91DD-4F86-AD24-05E9DB50F557}"/>
            </a:ext>
          </a:extLst>
        </xdr:cNvPr>
        <xdr:cNvSpPr/>
      </xdr:nvSpPr>
      <xdr:spPr>
        <a:xfrm>
          <a:off x="323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63627</xdr:rowOff>
    </xdr:from>
    <xdr:to>
      <xdr:col>11</xdr:col>
      <xdr:colOff>187325</xdr:colOff>
      <xdr:row>31</xdr:row>
      <xdr:rowOff>165227</xdr:rowOff>
    </xdr:to>
    <xdr:sp macro="" textlink="">
      <xdr:nvSpPr>
        <xdr:cNvPr id="72" name="フローチャート: 判断 71">
          <a:extLst>
            <a:ext uri="{FF2B5EF4-FFF2-40B4-BE49-F238E27FC236}">
              <a16:creationId xmlns:a16="http://schemas.microsoft.com/office/drawing/2014/main" id="{ECBB2E83-96F1-4EC3-B8E3-B861C25737A7}"/>
            </a:ext>
          </a:extLst>
        </xdr:cNvPr>
        <xdr:cNvSpPr/>
      </xdr:nvSpPr>
      <xdr:spPr>
        <a:xfrm>
          <a:off x="2476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46355</xdr:rowOff>
    </xdr:from>
    <xdr:to>
      <xdr:col>7</xdr:col>
      <xdr:colOff>187325</xdr:colOff>
      <xdr:row>31</xdr:row>
      <xdr:rowOff>147955</xdr:rowOff>
    </xdr:to>
    <xdr:sp macro="" textlink="">
      <xdr:nvSpPr>
        <xdr:cNvPr id="73" name="フローチャート: 判断 72">
          <a:extLst>
            <a:ext uri="{FF2B5EF4-FFF2-40B4-BE49-F238E27FC236}">
              <a16:creationId xmlns:a16="http://schemas.microsoft.com/office/drawing/2014/main" id="{4E4510C2-6065-4499-833B-30CA3312D636}"/>
            </a:ext>
          </a:extLst>
        </xdr:cNvPr>
        <xdr:cNvSpPr/>
      </xdr:nvSpPr>
      <xdr:spPr>
        <a:xfrm>
          <a:off x="1714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E5ACAAF3-F02F-4F17-A637-4397CDF1982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D65F2A1-21D5-423E-AABC-E56B71428B6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3D6823C-2C3E-410A-B55B-817BFE85FA2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567164B-63CE-4341-87DC-CB9EFDDD0EA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EE86062-0443-4FF9-98A3-953C8A231B7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79" name="楕円 78">
          <a:extLst>
            <a:ext uri="{FF2B5EF4-FFF2-40B4-BE49-F238E27FC236}">
              <a16:creationId xmlns:a16="http://schemas.microsoft.com/office/drawing/2014/main" id="{28EEC6D0-8192-4664-A4FF-D5AA4B70E972}"/>
            </a:ext>
          </a:extLst>
        </xdr:cNvPr>
        <xdr:cNvSpPr/>
      </xdr:nvSpPr>
      <xdr:spPr>
        <a:xfrm>
          <a:off x="47117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112412</xdr:rowOff>
    </xdr:from>
    <xdr:ext cx="405111" cy="259045"/>
    <xdr:sp macro="" textlink="">
      <xdr:nvSpPr>
        <xdr:cNvPr id="80" name="有形固定資産減価償却率該当値テキスト">
          <a:extLst>
            <a:ext uri="{FF2B5EF4-FFF2-40B4-BE49-F238E27FC236}">
              <a16:creationId xmlns:a16="http://schemas.microsoft.com/office/drawing/2014/main" id="{A14FB78D-2C14-4C0F-ACBC-8DFFDBE33F23}"/>
            </a:ext>
          </a:extLst>
        </xdr:cNvPr>
        <xdr:cNvSpPr txBox="1"/>
      </xdr:nvSpPr>
      <xdr:spPr>
        <a:xfrm>
          <a:off x="4813300" y="602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29083</xdr:rowOff>
    </xdr:from>
    <xdr:to>
      <xdr:col>19</xdr:col>
      <xdr:colOff>187325</xdr:colOff>
      <xdr:row>31</xdr:row>
      <xdr:rowOff>130683</xdr:rowOff>
    </xdr:to>
    <xdr:sp macro="" textlink="">
      <xdr:nvSpPr>
        <xdr:cNvPr id="81" name="楕円 80">
          <a:extLst>
            <a:ext uri="{FF2B5EF4-FFF2-40B4-BE49-F238E27FC236}">
              <a16:creationId xmlns:a16="http://schemas.microsoft.com/office/drawing/2014/main" id="{61F46243-5D95-4750-9BCF-AA8D648E386C}"/>
            </a:ext>
          </a:extLst>
        </xdr:cNvPr>
        <xdr:cNvSpPr/>
      </xdr:nvSpPr>
      <xdr:spPr>
        <a:xfrm>
          <a:off x="40005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79883</xdr:rowOff>
    </xdr:from>
    <xdr:to>
      <xdr:col>23</xdr:col>
      <xdr:colOff>85725</xdr:colOff>
      <xdr:row>31</xdr:row>
      <xdr:rowOff>140335</xdr:rowOff>
    </xdr:to>
    <xdr:cxnSp macro="">
      <xdr:nvCxnSpPr>
        <xdr:cNvPr id="82" name="直線コネクタ 81">
          <a:extLst>
            <a:ext uri="{FF2B5EF4-FFF2-40B4-BE49-F238E27FC236}">
              <a16:creationId xmlns:a16="http://schemas.microsoft.com/office/drawing/2014/main" id="{9219F46C-C65C-4224-8B25-50E57DDDD812}"/>
            </a:ext>
          </a:extLst>
        </xdr:cNvPr>
        <xdr:cNvCxnSpPr/>
      </xdr:nvCxnSpPr>
      <xdr:spPr>
        <a:xfrm>
          <a:off x="4051300" y="6166358"/>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127127</xdr:rowOff>
    </xdr:from>
    <xdr:to>
      <xdr:col>15</xdr:col>
      <xdr:colOff>187325</xdr:colOff>
      <xdr:row>31</xdr:row>
      <xdr:rowOff>57277</xdr:rowOff>
    </xdr:to>
    <xdr:sp macro="" textlink="">
      <xdr:nvSpPr>
        <xdr:cNvPr id="83" name="楕円 82">
          <a:extLst>
            <a:ext uri="{FF2B5EF4-FFF2-40B4-BE49-F238E27FC236}">
              <a16:creationId xmlns:a16="http://schemas.microsoft.com/office/drawing/2014/main" id="{AA5D9064-B964-4EF3-A365-DC24F1CF7965}"/>
            </a:ext>
          </a:extLst>
        </xdr:cNvPr>
        <xdr:cNvSpPr/>
      </xdr:nvSpPr>
      <xdr:spPr>
        <a:xfrm>
          <a:off x="32385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6477</xdr:rowOff>
    </xdr:from>
    <xdr:to>
      <xdr:col>19</xdr:col>
      <xdr:colOff>136525</xdr:colOff>
      <xdr:row>31</xdr:row>
      <xdr:rowOff>79883</xdr:rowOff>
    </xdr:to>
    <xdr:cxnSp macro="">
      <xdr:nvCxnSpPr>
        <xdr:cNvPr id="84" name="直線コネクタ 83">
          <a:extLst>
            <a:ext uri="{FF2B5EF4-FFF2-40B4-BE49-F238E27FC236}">
              <a16:creationId xmlns:a16="http://schemas.microsoft.com/office/drawing/2014/main" id="{5107785B-D0CD-44D2-B9C7-6A61ADC62C4D}"/>
            </a:ext>
          </a:extLst>
        </xdr:cNvPr>
        <xdr:cNvCxnSpPr/>
      </xdr:nvCxnSpPr>
      <xdr:spPr>
        <a:xfrm>
          <a:off x="3289300" y="6092952"/>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75311</xdr:rowOff>
    </xdr:from>
    <xdr:to>
      <xdr:col>11</xdr:col>
      <xdr:colOff>187325</xdr:colOff>
      <xdr:row>31</xdr:row>
      <xdr:rowOff>5461</xdr:rowOff>
    </xdr:to>
    <xdr:sp macro="" textlink="">
      <xdr:nvSpPr>
        <xdr:cNvPr id="85" name="楕円 84">
          <a:extLst>
            <a:ext uri="{FF2B5EF4-FFF2-40B4-BE49-F238E27FC236}">
              <a16:creationId xmlns:a16="http://schemas.microsoft.com/office/drawing/2014/main" id="{BD209A03-18CD-41F9-8FDB-D04D10282B42}"/>
            </a:ext>
          </a:extLst>
        </xdr:cNvPr>
        <xdr:cNvSpPr/>
      </xdr:nvSpPr>
      <xdr:spPr>
        <a:xfrm>
          <a:off x="2476500" y="599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126111</xdr:rowOff>
    </xdr:from>
    <xdr:to>
      <xdr:col>15</xdr:col>
      <xdr:colOff>136525</xdr:colOff>
      <xdr:row>31</xdr:row>
      <xdr:rowOff>6477</xdr:rowOff>
    </xdr:to>
    <xdr:cxnSp macro="">
      <xdr:nvCxnSpPr>
        <xdr:cNvPr id="86" name="直線コネクタ 85">
          <a:extLst>
            <a:ext uri="{FF2B5EF4-FFF2-40B4-BE49-F238E27FC236}">
              <a16:creationId xmlns:a16="http://schemas.microsoft.com/office/drawing/2014/main" id="{534F074C-3FCF-4700-B86D-F55043062342}"/>
            </a:ext>
          </a:extLst>
        </xdr:cNvPr>
        <xdr:cNvCxnSpPr/>
      </xdr:nvCxnSpPr>
      <xdr:spPr>
        <a:xfrm>
          <a:off x="2527300" y="6041136"/>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6223</xdr:rowOff>
    </xdr:from>
    <xdr:to>
      <xdr:col>7</xdr:col>
      <xdr:colOff>187325</xdr:colOff>
      <xdr:row>30</xdr:row>
      <xdr:rowOff>107823</xdr:rowOff>
    </xdr:to>
    <xdr:sp macro="" textlink="">
      <xdr:nvSpPr>
        <xdr:cNvPr id="87" name="楕円 86">
          <a:extLst>
            <a:ext uri="{FF2B5EF4-FFF2-40B4-BE49-F238E27FC236}">
              <a16:creationId xmlns:a16="http://schemas.microsoft.com/office/drawing/2014/main" id="{99FC20F6-A97C-4449-8D20-5BD412E06EF2}"/>
            </a:ext>
          </a:extLst>
        </xdr:cNvPr>
        <xdr:cNvSpPr/>
      </xdr:nvSpPr>
      <xdr:spPr>
        <a:xfrm>
          <a:off x="1714500" y="59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57023</xdr:rowOff>
    </xdr:from>
    <xdr:to>
      <xdr:col>11</xdr:col>
      <xdr:colOff>136525</xdr:colOff>
      <xdr:row>30</xdr:row>
      <xdr:rowOff>126111</xdr:rowOff>
    </xdr:to>
    <xdr:cxnSp macro="">
      <xdr:nvCxnSpPr>
        <xdr:cNvPr id="88" name="直線コネクタ 87">
          <a:extLst>
            <a:ext uri="{FF2B5EF4-FFF2-40B4-BE49-F238E27FC236}">
              <a16:creationId xmlns:a16="http://schemas.microsoft.com/office/drawing/2014/main" id="{42AE3D8B-DD30-4E8B-858F-0999C1F392E7}"/>
            </a:ext>
          </a:extLst>
        </xdr:cNvPr>
        <xdr:cNvCxnSpPr/>
      </xdr:nvCxnSpPr>
      <xdr:spPr>
        <a:xfrm>
          <a:off x="1765300" y="5972048"/>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131716</xdr:rowOff>
    </xdr:from>
    <xdr:ext cx="405111" cy="259045"/>
    <xdr:sp macro="" textlink="">
      <xdr:nvSpPr>
        <xdr:cNvPr id="89" name="n_1aveValue有形固定資産減価償却率">
          <a:extLst>
            <a:ext uri="{FF2B5EF4-FFF2-40B4-BE49-F238E27FC236}">
              <a16:creationId xmlns:a16="http://schemas.microsoft.com/office/drawing/2014/main" id="{46C037AE-5D35-4972-85B0-04B8EC38FD11}"/>
            </a:ext>
          </a:extLst>
        </xdr:cNvPr>
        <xdr:cNvSpPr txBox="1"/>
      </xdr:nvSpPr>
      <xdr:spPr>
        <a:xfrm>
          <a:off x="3836044" y="638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97172</xdr:rowOff>
    </xdr:from>
    <xdr:ext cx="405111" cy="259045"/>
    <xdr:sp macro="" textlink="">
      <xdr:nvSpPr>
        <xdr:cNvPr id="90" name="n_2aveValue有形固定資産減価償却率">
          <a:extLst>
            <a:ext uri="{FF2B5EF4-FFF2-40B4-BE49-F238E27FC236}">
              <a16:creationId xmlns:a16="http://schemas.microsoft.com/office/drawing/2014/main" id="{81D6F8DA-9486-4E2D-AF62-74B07AAAAA71}"/>
            </a:ext>
          </a:extLst>
        </xdr:cNvPr>
        <xdr:cNvSpPr txBox="1"/>
      </xdr:nvSpPr>
      <xdr:spPr>
        <a:xfrm>
          <a:off x="3086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156354</xdr:rowOff>
    </xdr:from>
    <xdr:ext cx="405111" cy="259045"/>
    <xdr:sp macro="" textlink="">
      <xdr:nvSpPr>
        <xdr:cNvPr id="91" name="n_3aveValue有形固定資産減価償却率">
          <a:extLst>
            <a:ext uri="{FF2B5EF4-FFF2-40B4-BE49-F238E27FC236}">
              <a16:creationId xmlns:a16="http://schemas.microsoft.com/office/drawing/2014/main" id="{768832F1-12E8-4272-BAAE-06BD9C60720B}"/>
            </a:ext>
          </a:extLst>
        </xdr:cNvPr>
        <xdr:cNvSpPr txBox="1"/>
      </xdr:nvSpPr>
      <xdr:spPr>
        <a:xfrm>
          <a:off x="23247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139082</xdr:rowOff>
    </xdr:from>
    <xdr:ext cx="405111" cy="259045"/>
    <xdr:sp macro="" textlink="">
      <xdr:nvSpPr>
        <xdr:cNvPr id="92" name="n_4aveValue有形固定資産減価償却率">
          <a:extLst>
            <a:ext uri="{FF2B5EF4-FFF2-40B4-BE49-F238E27FC236}">
              <a16:creationId xmlns:a16="http://schemas.microsoft.com/office/drawing/2014/main" id="{AFD4D2C2-3C39-45FB-9284-40D942B50BF0}"/>
            </a:ext>
          </a:extLst>
        </xdr:cNvPr>
        <xdr:cNvSpPr txBox="1"/>
      </xdr:nvSpPr>
      <xdr:spPr>
        <a:xfrm>
          <a:off x="1562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147210</xdr:rowOff>
    </xdr:from>
    <xdr:ext cx="405111" cy="259045"/>
    <xdr:sp macro="" textlink="">
      <xdr:nvSpPr>
        <xdr:cNvPr id="93" name="n_1mainValue有形固定資産減価償却率">
          <a:extLst>
            <a:ext uri="{FF2B5EF4-FFF2-40B4-BE49-F238E27FC236}">
              <a16:creationId xmlns:a16="http://schemas.microsoft.com/office/drawing/2014/main" id="{BC4B2F39-EF78-4B0E-874E-687839257586}"/>
            </a:ext>
          </a:extLst>
        </xdr:cNvPr>
        <xdr:cNvSpPr txBox="1"/>
      </xdr:nvSpPr>
      <xdr:spPr>
        <a:xfrm>
          <a:off x="3836044" y="589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73804</xdr:rowOff>
    </xdr:from>
    <xdr:ext cx="405111" cy="259045"/>
    <xdr:sp macro="" textlink="">
      <xdr:nvSpPr>
        <xdr:cNvPr id="94" name="n_2mainValue有形固定資産減価償却率">
          <a:extLst>
            <a:ext uri="{FF2B5EF4-FFF2-40B4-BE49-F238E27FC236}">
              <a16:creationId xmlns:a16="http://schemas.microsoft.com/office/drawing/2014/main" id="{54876147-F090-4378-A219-7A7661F0B266}"/>
            </a:ext>
          </a:extLst>
        </xdr:cNvPr>
        <xdr:cNvSpPr txBox="1"/>
      </xdr:nvSpPr>
      <xdr:spPr>
        <a:xfrm>
          <a:off x="3086744" y="581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21988</xdr:rowOff>
    </xdr:from>
    <xdr:ext cx="405111" cy="259045"/>
    <xdr:sp macro="" textlink="">
      <xdr:nvSpPr>
        <xdr:cNvPr id="95" name="n_3mainValue有形固定資産減価償却率">
          <a:extLst>
            <a:ext uri="{FF2B5EF4-FFF2-40B4-BE49-F238E27FC236}">
              <a16:creationId xmlns:a16="http://schemas.microsoft.com/office/drawing/2014/main" id="{3A131975-E467-4E5F-906F-6DCEB9208ADF}"/>
            </a:ext>
          </a:extLst>
        </xdr:cNvPr>
        <xdr:cNvSpPr txBox="1"/>
      </xdr:nvSpPr>
      <xdr:spPr>
        <a:xfrm>
          <a:off x="2324744" y="576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124350</xdr:rowOff>
    </xdr:from>
    <xdr:ext cx="405111" cy="259045"/>
    <xdr:sp macro="" textlink="">
      <xdr:nvSpPr>
        <xdr:cNvPr id="96" name="n_4mainValue有形固定資産減価償却率">
          <a:extLst>
            <a:ext uri="{FF2B5EF4-FFF2-40B4-BE49-F238E27FC236}">
              <a16:creationId xmlns:a16="http://schemas.microsoft.com/office/drawing/2014/main" id="{F817F3A6-6EC8-4C43-8FE1-9216CA580170}"/>
            </a:ext>
          </a:extLst>
        </xdr:cNvPr>
        <xdr:cNvSpPr txBox="1"/>
      </xdr:nvSpPr>
      <xdr:spPr>
        <a:xfrm>
          <a:off x="1562744" y="5696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261ED051-0AFF-48CE-8BB6-8032622295C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1469A4F1-9211-4598-8D94-0E18942317C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5436AED4-8709-4BC5-9F8A-0BDE2E81CBC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[ 984.0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EB451B11-609E-40A6-811D-34AAF1224A5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220C0897-B8E7-43C3-A5C0-32537A71BC2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4159CE4B-EA1C-45F4-8899-E11F336DF51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D3E3A7A-FC5E-4BC4-87B6-DF130ED33D2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2BD3D8D2-9988-4A14-9AEA-9B94E8D19DD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CE73B824-2E17-484F-838C-BA831B89FB8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733A957D-4C42-4E28-9270-EFFB74230C4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3E1CDB7B-A97C-45B4-9D09-4B5FB47FC83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19766CEA-B575-4DC9-BB7E-D08B3523E93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BEA18598-8D47-46C4-A149-996B33A5B86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この指標は市債の残高を経常的な収入で返済する場合に、何年で返済できるかを示す指標です</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令和５年度は前年度と比較して</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28.8</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ポイント減少しましたが、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類似団体と比</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べ、</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債務返済能力</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状況が続いています。</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これは、経常的収入に比べて市債の残高が多いことが要因です</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今後も引き続き市債の借入抑制や行政コストの削減を行うなど、より一層財政健全化に努めていく必要があります。</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88640B2F-EEF9-4AEF-BC40-C69977DD9EB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FE9B3075-14A6-4751-88EF-8A6D99A303B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C532BB7B-5DEF-4D50-A188-7A8790BBD7A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69850</xdr:rowOff>
    </xdr:from>
    <xdr:to>
      <xdr:col>80</xdr:col>
      <xdr:colOff>9525</xdr:colOff>
      <xdr:row>35</xdr:row>
      <xdr:rowOff>69850</xdr:rowOff>
    </xdr:to>
    <xdr:cxnSp macro="">
      <xdr:nvCxnSpPr>
        <xdr:cNvPr id="113" name="直線コネクタ 112">
          <a:extLst>
            <a:ext uri="{FF2B5EF4-FFF2-40B4-BE49-F238E27FC236}">
              <a16:creationId xmlns:a16="http://schemas.microsoft.com/office/drawing/2014/main" id="{3BFAC09C-6BA1-4735-A56F-00D2C5749921}"/>
            </a:ext>
          </a:extLst>
        </xdr:cNvPr>
        <xdr:cNvCxnSpPr/>
      </xdr:nvCxnSpPr>
      <xdr:spPr>
        <a:xfrm>
          <a:off x="11303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147499</xdr:rowOff>
    </xdr:from>
    <xdr:ext cx="482824" cy="225703"/>
    <xdr:sp macro="" textlink="">
      <xdr:nvSpPr>
        <xdr:cNvPr id="114" name="テキスト ボックス 113">
          <a:extLst>
            <a:ext uri="{FF2B5EF4-FFF2-40B4-BE49-F238E27FC236}">
              <a16:creationId xmlns:a16="http://schemas.microsoft.com/office/drawing/2014/main" id="{CE93AA5D-7459-4871-A3B4-9A4A3FACBBAB}"/>
            </a:ext>
          </a:extLst>
        </xdr:cNvPr>
        <xdr:cNvSpPr txBox="1"/>
      </xdr:nvSpPr>
      <xdr:spPr>
        <a:xfrm>
          <a:off x="10756676" y="67483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142875</xdr:rowOff>
    </xdr:from>
    <xdr:to>
      <xdr:col>80</xdr:col>
      <xdr:colOff>9525</xdr:colOff>
      <xdr:row>33</xdr:row>
      <xdr:rowOff>142875</xdr:rowOff>
    </xdr:to>
    <xdr:cxnSp macro="">
      <xdr:nvCxnSpPr>
        <xdr:cNvPr id="115" name="直線コネクタ 114">
          <a:extLst>
            <a:ext uri="{FF2B5EF4-FFF2-40B4-BE49-F238E27FC236}">
              <a16:creationId xmlns:a16="http://schemas.microsoft.com/office/drawing/2014/main" id="{41FD4115-59DE-41B0-BD86-0FBF2B5D5A66}"/>
            </a:ext>
          </a:extLst>
        </xdr:cNvPr>
        <xdr:cNvCxnSpPr/>
      </xdr:nvCxnSpPr>
      <xdr:spPr>
        <a:xfrm>
          <a:off x="11303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49074</xdr:rowOff>
    </xdr:from>
    <xdr:ext cx="482824" cy="225703"/>
    <xdr:sp macro="" textlink="">
      <xdr:nvSpPr>
        <xdr:cNvPr id="116" name="テキスト ボックス 115">
          <a:extLst>
            <a:ext uri="{FF2B5EF4-FFF2-40B4-BE49-F238E27FC236}">
              <a16:creationId xmlns:a16="http://schemas.microsoft.com/office/drawing/2014/main" id="{DF7959B7-B027-47F0-83C3-19119FE2BCCA}"/>
            </a:ext>
          </a:extLst>
        </xdr:cNvPr>
        <xdr:cNvSpPr txBox="1"/>
      </xdr:nvSpPr>
      <xdr:spPr>
        <a:xfrm>
          <a:off x="10756676" y="64784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44450</xdr:rowOff>
    </xdr:from>
    <xdr:to>
      <xdr:col>80</xdr:col>
      <xdr:colOff>9525</xdr:colOff>
      <xdr:row>32</xdr:row>
      <xdr:rowOff>44450</xdr:rowOff>
    </xdr:to>
    <xdr:cxnSp macro="">
      <xdr:nvCxnSpPr>
        <xdr:cNvPr id="117" name="直線コネクタ 116">
          <a:extLst>
            <a:ext uri="{FF2B5EF4-FFF2-40B4-BE49-F238E27FC236}">
              <a16:creationId xmlns:a16="http://schemas.microsoft.com/office/drawing/2014/main" id="{0A018578-08DC-46F3-862C-D282909EA60A}"/>
            </a:ext>
          </a:extLst>
        </xdr:cNvPr>
        <xdr:cNvCxnSpPr/>
      </xdr:nvCxnSpPr>
      <xdr:spPr>
        <a:xfrm>
          <a:off x="11303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122099</xdr:rowOff>
    </xdr:from>
    <xdr:ext cx="482824" cy="225703"/>
    <xdr:sp macro="" textlink="">
      <xdr:nvSpPr>
        <xdr:cNvPr id="118" name="テキスト ボックス 117">
          <a:extLst>
            <a:ext uri="{FF2B5EF4-FFF2-40B4-BE49-F238E27FC236}">
              <a16:creationId xmlns:a16="http://schemas.microsoft.com/office/drawing/2014/main" id="{34A9B277-AA3B-48E0-BD4C-59B77EF3D090}"/>
            </a:ext>
          </a:extLst>
        </xdr:cNvPr>
        <xdr:cNvSpPr txBox="1"/>
      </xdr:nvSpPr>
      <xdr:spPr>
        <a:xfrm>
          <a:off x="10756676" y="62085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430F6D51-00E1-4AA3-A972-3003EAB93F7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392B8363-C58E-404A-B498-4DA55F4AFF3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19050</xdr:rowOff>
    </xdr:from>
    <xdr:to>
      <xdr:col>80</xdr:col>
      <xdr:colOff>9525</xdr:colOff>
      <xdr:row>29</xdr:row>
      <xdr:rowOff>19050</xdr:rowOff>
    </xdr:to>
    <xdr:cxnSp macro="">
      <xdr:nvCxnSpPr>
        <xdr:cNvPr id="121" name="直線コネクタ 120">
          <a:extLst>
            <a:ext uri="{FF2B5EF4-FFF2-40B4-BE49-F238E27FC236}">
              <a16:creationId xmlns:a16="http://schemas.microsoft.com/office/drawing/2014/main" id="{A8690FC2-68F8-4E80-A1F2-DD7F0C640BF8}"/>
            </a:ext>
          </a:extLst>
        </xdr:cNvPr>
        <xdr:cNvCxnSpPr/>
      </xdr:nvCxnSpPr>
      <xdr:spPr>
        <a:xfrm>
          <a:off x="11303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96699</xdr:rowOff>
    </xdr:from>
    <xdr:ext cx="410689" cy="225703"/>
    <xdr:sp macro="" textlink="">
      <xdr:nvSpPr>
        <xdr:cNvPr id="122" name="テキスト ボックス 121">
          <a:extLst>
            <a:ext uri="{FF2B5EF4-FFF2-40B4-BE49-F238E27FC236}">
              <a16:creationId xmlns:a16="http://schemas.microsoft.com/office/drawing/2014/main" id="{9035ADE7-D4C0-48CD-B018-CBDB7FF6B982}"/>
            </a:ext>
          </a:extLst>
        </xdr:cNvPr>
        <xdr:cNvSpPr txBox="1"/>
      </xdr:nvSpPr>
      <xdr:spPr>
        <a:xfrm>
          <a:off x="10828811" y="5668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92075</xdr:rowOff>
    </xdr:from>
    <xdr:to>
      <xdr:col>80</xdr:col>
      <xdr:colOff>9525</xdr:colOff>
      <xdr:row>27</xdr:row>
      <xdr:rowOff>92075</xdr:rowOff>
    </xdr:to>
    <xdr:cxnSp macro="">
      <xdr:nvCxnSpPr>
        <xdr:cNvPr id="123" name="直線コネクタ 122">
          <a:extLst>
            <a:ext uri="{FF2B5EF4-FFF2-40B4-BE49-F238E27FC236}">
              <a16:creationId xmlns:a16="http://schemas.microsoft.com/office/drawing/2014/main" id="{4A7FBBBD-5515-435A-AC8B-D9903DDD87F5}"/>
            </a:ext>
          </a:extLst>
        </xdr:cNvPr>
        <xdr:cNvCxnSpPr/>
      </xdr:nvCxnSpPr>
      <xdr:spPr>
        <a:xfrm>
          <a:off x="11303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169724</xdr:rowOff>
    </xdr:from>
    <xdr:ext cx="410689" cy="225703"/>
    <xdr:sp macro="" textlink="">
      <xdr:nvSpPr>
        <xdr:cNvPr id="124" name="テキスト ボックス 123">
          <a:extLst>
            <a:ext uri="{FF2B5EF4-FFF2-40B4-BE49-F238E27FC236}">
              <a16:creationId xmlns:a16="http://schemas.microsoft.com/office/drawing/2014/main" id="{93FE4EDD-2360-4931-B657-D88501880E92}"/>
            </a:ext>
          </a:extLst>
        </xdr:cNvPr>
        <xdr:cNvSpPr txBox="1"/>
      </xdr:nvSpPr>
      <xdr:spPr>
        <a:xfrm>
          <a:off x="10828811" y="53989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25</xdr:row>
      <xdr:rowOff>165100</xdr:rowOff>
    </xdr:from>
    <xdr:to>
      <xdr:col>80</xdr:col>
      <xdr:colOff>9525</xdr:colOff>
      <xdr:row>25</xdr:row>
      <xdr:rowOff>165100</xdr:rowOff>
    </xdr:to>
    <xdr:cxnSp macro="">
      <xdr:nvCxnSpPr>
        <xdr:cNvPr id="125" name="直線コネクタ 124">
          <a:extLst>
            <a:ext uri="{FF2B5EF4-FFF2-40B4-BE49-F238E27FC236}">
              <a16:creationId xmlns:a16="http://schemas.microsoft.com/office/drawing/2014/main" id="{84E7FDC0-530E-4941-927D-C3BDEBEDD82A}"/>
            </a:ext>
          </a:extLst>
        </xdr:cNvPr>
        <xdr:cNvCxnSpPr/>
      </xdr:nvCxnSpPr>
      <xdr:spPr>
        <a:xfrm>
          <a:off x="11303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71299</xdr:rowOff>
    </xdr:from>
    <xdr:ext cx="410689" cy="225703"/>
    <xdr:sp macro="" textlink="">
      <xdr:nvSpPr>
        <xdr:cNvPr id="126" name="テキスト ボックス 125">
          <a:extLst>
            <a:ext uri="{FF2B5EF4-FFF2-40B4-BE49-F238E27FC236}">
              <a16:creationId xmlns:a16="http://schemas.microsoft.com/office/drawing/2014/main" id="{4DA38DBD-4DBF-45D1-BE4A-36A950991A07}"/>
            </a:ext>
          </a:extLst>
        </xdr:cNvPr>
        <xdr:cNvSpPr txBox="1"/>
      </xdr:nvSpPr>
      <xdr:spPr>
        <a:xfrm>
          <a:off x="10828811" y="5129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D3A49A07-6806-43F3-AFD0-B39996CE7C8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a:extLst>
            <a:ext uri="{FF2B5EF4-FFF2-40B4-BE49-F238E27FC236}">
              <a16:creationId xmlns:a16="http://schemas.microsoft.com/office/drawing/2014/main" id="{B1F33AD1-4383-402E-A640-22480292147F}"/>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F6490B81-396D-401B-B5CF-710D4ED2766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101195</xdr:rowOff>
    </xdr:from>
    <xdr:to>
      <xdr:col>76</xdr:col>
      <xdr:colOff>21589</xdr:colOff>
      <xdr:row>32</xdr:row>
      <xdr:rowOff>22860</xdr:rowOff>
    </xdr:to>
    <xdr:cxnSp macro="">
      <xdr:nvCxnSpPr>
        <xdr:cNvPr id="130" name="直線コネクタ 129">
          <a:extLst>
            <a:ext uri="{FF2B5EF4-FFF2-40B4-BE49-F238E27FC236}">
              <a16:creationId xmlns:a16="http://schemas.microsoft.com/office/drawing/2014/main" id="{7F4E89F7-2636-4D44-8E4C-3CC402E04BCF}"/>
            </a:ext>
          </a:extLst>
        </xdr:cNvPr>
        <xdr:cNvCxnSpPr/>
      </xdr:nvCxnSpPr>
      <xdr:spPr>
        <a:xfrm flipV="1">
          <a:off x="14793595" y="5330420"/>
          <a:ext cx="1269" cy="950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26687</xdr:rowOff>
    </xdr:from>
    <xdr:ext cx="469744" cy="259045"/>
    <xdr:sp macro="" textlink="">
      <xdr:nvSpPr>
        <xdr:cNvPr id="131" name="債務償還比率最小値テキスト">
          <a:extLst>
            <a:ext uri="{FF2B5EF4-FFF2-40B4-BE49-F238E27FC236}">
              <a16:creationId xmlns:a16="http://schemas.microsoft.com/office/drawing/2014/main" id="{81F5EB8E-F0B1-48A1-AB71-0475C8CDE552}"/>
            </a:ext>
          </a:extLst>
        </xdr:cNvPr>
        <xdr:cNvSpPr txBox="1"/>
      </xdr:nvSpPr>
      <xdr:spPr>
        <a:xfrm>
          <a:off x="14846300" y="628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22860</xdr:rowOff>
    </xdr:from>
    <xdr:to>
      <xdr:col>76</xdr:col>
      <xdr:colOff>111125</xdr:colOff>
      <xdr:row>32</xdr:row>
      <xdr:rowOff>22860</xdr:rowOff>
    </xdr:to>
    <xdr:cxnSp macro="">
      <xdr:nvCxnSpPr>
        <xdr:cNvPr id="132" name="直線コネクタ 131">
          <a:extLst>
            <a:ext uri="{FF2B5EF4-FFF2-40B4-BE49-F238E27FC236}">
              <a16:creationId xmlns:a16="http://schemas.microsoft.com/office/drawing/2014/main" id="{7A6EA52D-BE0C-4015-B641-E4A2B12B57E1}"/>
            </a:ext>
          </a:extLst>
        </xdr:cNvPr>
        <xdr:cNvCxnSpPr/>
      </xdr:nvCxnSpPr>
      <xdr:spPr>
        <a:xfrm>
          <a:off x="14706600" y="628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47872</xdr:rowOff>
    </xdr:from>
    <xdr:ext cx="469744" cy="259045"/>
    <xdr:sp macro="" textlink="">
      <xdr:nvSpPr>
        <xdr:cNvPr id="133" name="債務償還比率最大値テキスト">
          <a:extLst>
            <a:ext uri="{FF2B5EF4-FFF2-40B4-BE49-F238E27FC236}">
              <a16:creationId xmlns:a16="http://schemas.microsoft.com/office/drawing/2014/main" id="{4474F846-19CA-4C7C-BA36-EEC5E446808C}"/>
            </a:ext>
          </a:extLst>
        </xdr:cNvPr>
        <xdr:cNvSpPr txBox="1"/>
      </xdr:nvSpPr>
      <xdr:spPr>
        <a:xfrm>
          <a:off x="14846300" y="5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101195</xdr:rowOff>
    </xdr:from>
    <xdr:to>
      <xdr:col>76</xdr:col>
      <xdr:colOff>111125</xdr:colOff>
      <xdr:row>26</xdr:row>
      <xdr:rowOff>101195</xdr:rowOff>
    </xdr:to>
    <xdr:cxnSp macro="">
      <xdr:nvCxnSpPr>
        <xdr:cNvPr id="134" name="直線コネクタ 133">
          <a:extLst>
            <a:ext uri="{FF2B5EF4-FFF2-40B4-BE49-F238E27FC236}">
              <a16:creationId xmlns:a16="http://schemas.microsoft.com/office/drawing/2014/main" id="{8C417EE3-AA5F-4989-84E2-F328CB524702}"/>
            </a:ext>
          </a:extLst>
        </xdr:cNvPr>
        <xdr:cNvCxnSpPr/>
      </xdr:nvCxnSpPr>
      <xdr:spPr>
        <a:xfrm>
          <a:off x="14706600" y="533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33037</xdr:rowOff>
    </xdr:from>
    <xdr:ext cx="469744" cy="259045"/>
    <xdr:sp macro="" textlink="">
      <xdr:nvSpPr>
        <xdr:cNvPr id="135" name="債務償還比率平均値テキスト">
          <a:extLst>
            <a:ext uri="{FF2B5EF4-FFF2-40B4-BE49-F238E27FC236}">
              <a16:creationId xmlns:a16="http://schemas.microsoft.com/office/drawing/2014/main" id="{7ED200D4-C957-4C5A-BD40-26F9500BA568}"/>
            </a:ext>
          </a:extLst>
        </xdr:cNvPr>
        <xdr:cNvSpPr txBox="1"/>
      </xdr:nvSpPr>
      <xdr:spPr>
        <a:xfrm>
          <a:off x="14846300" y="5433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10160</xdr:rowOff>
    </xdr:from>
    <xdr:to>
      <xdr:col>76</xdr:col>
      <xdr:colOff>73025</xdr:colOff>
      <xdr:row>28</xdr:row>
      <xdr:rowOff>111760</xdr:rowOff>
    </xdr:to>
    <xdr:sp macro="" textlink="">
      <xdr:nvSpPr>
        <xdr:cNvPr id="136" name="フローチャート: 判断 135">
          <a:extLst>
            <a:ext uri="{FF2B5EF4-FFF2-40B4-BE49-F238E27FC236}">
              <a16:creationId xmlns:a16="http://schemas.microsoft.com/office/drawing/2014/main" id="{5B2A943B-529D-47D0-94ED-124FFE7B6D94}"/>
            </a:ext>
          </a:extLst>
        </xdr:cNvPr>
        <xdr:cNvSpPr/>
      </xdr:nvSpPr>
      <xdr:spPr>
        <a:xfrm>
          <a:off x="14744700" y="558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37687</xdr:rowOff>
    </xdr:from>
    <xdr:to>
      <xdr:col>72</xdr:col>
      <xdr:colOff>123825</xdr:colOff>
      <xdr:row>28</xdr:row>
      <xdr:rowOff>139287</xdr:rowOff>
    </xdr:to>
    <xdr:sp macro="" textlink="">
      <xdr:nvSpPr>
        <xdr:cNvPr id="137" name="フローチャート: 判断 136">
          <a:extLst>
            <a:ext uri="{FF2B5EF4-FFF2-40B4-BE49-F238E27FC236}">
              <a16:creationId xmlns:a16="http://schemas.microsoft.com/office/drawing/2014/main" id="{64271908-21E9-4EE5-ADBA-90F9BBD728E4}"/>
            </a:ext>
          </a:extLst>
        </xdr:cNvPr>
        <xdr:cNvSpPr/>
      </xdr:nvSpPr>
      <xdr:spPr>
        <a:xfrm>
          <a:off x="14033500" y="560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168656</xdr:rowOff>
    </xdr:from>
    <xdr:to>
      <xdr:col>68</xdr:col>
      <xdr:colOff>123825</xdr:colOff>
      <xdr:row>28</xdr:row>
      <xdr:rowOff>98806</xdr:rowOff>
    </xdr:to>
    <xdr:sp macro="" textlink="">
      <xdr:nvSpPr>
        <xdr:cNvPr id="138" name="フローチャート: 判断 137">
          <a:extLst>
            <a:ext uri="{FF2B5EF4-FFF2-40B4-BE49-F238E27FC236}">
              <a16:creationId xmlns:a16="http://schemas.microsoft.com/office/drawing/2014/main" id="{EEAF5F16-2177-4357-A52C-E97CA9123565}"/>
            </a:ext>
          </a:extLst>
        </xdr:cNvPr>
        <xdr:cNvSpPr/>
      </xdr:nvSpPr>
      <xdr:spPr>
        <a:xfrm>
          <a:off x="13271500" y="556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112847</xdr:rowOff>
    </xdr:from>
    <xdr:to>
      <xdr:col>64</xdr:col>
      <xdr:colOff>123825</xdr:colOff>
      <xdr:row>29</xdr:row>
      <xdr:rowOff>42997</xdr:rowOff>
    </xdr:to>
    <xdr:sp macro="" textlink="">
      <xdr:nvSpPr>
        <xdr:cNvPr id="139" name="フローチャート: 判断 138">
          <a:extLst>
            <a:ext uri="{FF2B5EF4-FFF2-40B4-BE49-F238E27FC236}">
              <a16:creationId xmlns:a16="http://schemas.microsoft.com/office/drawing/2014/main" id="{6EDB997B-E1AF-43A9-BF73-B4F77A6DE7CD}"/>
            </a:ext>
          </a:extLst>
        </xdr:cNvPr>
        <xdr:cNvSpPr/>
      </xdr:nvSpPr>
      <xdr:spPr>
        <a:xfrm>
          <a:off x="12509500" y="568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149551</xdr:rowOff>
    </xdr:from>
    <xdr:to>
      <xdr:col>60</xdr:col>
      <xdr:colOff>123825</xdr:colOff>
      <xdr:row>29</xdr:row>
      <xdr:rowOff>79701</xdr:rowOff>
    </xdr:to>
    <xdr:sp macro="" textlink="">
      <xdr:nvSpPr>
        <xdr:cNvPr id="140" name="フローチャート: 判断 139">
          <a:extLst>
            <a:ext uri="{FF2B5EF4-FFF2-40B4-BE49-F238E27FC236}">
              <a16:creationId xmlns:a16="http://schemas.microsoft.com/office/drawing/2014/main" id="{69F8A492-01AE-4858-B5CE-0AEA916EE506}"/>
            </a:ext>
          </a:extLst>
        </xdr:cNvPr>
        <xdr:cNvSpPr/>
      </xdr:nvSpPr>
      <xdr:spPr>
        <a:xfrm>
          <a:off x="11747500" y="572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C38F0EA-08CA-465A-8FBA-B3F972F929D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D464957-4849-4870-A10D-E3A47861138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5879F07-E65E-480C-9370-A37662EDB20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E6CBD59-BB27-4C11-9FF6-26504040342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66F15B9-DA6D-4FB5-8093-1201D00084D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143510</xdr:rowOff>
    </xdr:from>
    <xdr:to>
      <xdr:col>76</xdr:col>
      <xdr:colOff>73025</xdr:colOff>
      <xdr:row>32</xdr:row>
      <xdr:rowOff>73660</xdr:rowOff>
    </xdr:to>
    <xdr:sp macro="" textlink="">
      <xdr:nvSpPr>
        <xdr:cNvPr id="146" name="楕円 145">
          <a:extLst>
            <a:ext uri="{FF2B5EF4-FFF2-40B4-BE49-F238E27FC236}">
              <a16:creationId xmlns:a16="http://schemas.microsoft.com/office/drawing/2014/main" id="{1A99908A-8B8E-49E4-826C-23ABE7E3AB97}"/>
            </a:ext>
          </a:extLst>
        </xdr:cNvPr>
        <xdr:cNvSpPr/>
      </xdr:nvSpPr>
      <xdr:spPr>
        <a:xfrm>
          <a:off x="147447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58437</xdr:rowOff>
    </xdr:from>
    <xdr:ext cx="469744" cy="259045"/>
    <xdr:sp macro="" textlink="">
      <xdr:nvSpPr>
        <xdr:cNvPr id="147" name="債務償還比率該当値テキスト">
          <a:extLst>
            <a:ext uri="{FF2B5EF4-FFF2-40B4-BE49-F238E27FC236}">
              <a16:creationId xmlns:a16="http://schemas.microsoft.com/office/drawing/2014/main" id="{EBC70BFE-69FF-43F8-99E3-0A4BD670BC08}"/>
            </a:ext>
          </a:extLst>
        </xdr:cNvPr>
        <xdr:cNvSpPr txBox="1"/>
      </xdr:nvSpPr>
      <xdr:spPr>
        <a:xfrm>
          <a:off x="14846300" y="614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10922</xdr:rowOff>
    </xdr:from>
    <xdr:to>
      <xdr:col>72</xdr:col>
      <xdr:colOff>123825</xdr:colOff>
      <xdr:row>32</xdr:row>
      <xdr:rowOff>112522</xdr:rowOff>
    </xdr:to>
    <xdr:sp macro="" textlink="">
      <xdr:nvSpPr>
        <xdr:cNvPr id="148" name="楕円 147">
          <a:extLst>
            <a:ext uri="{FF2B5EF4-FFF2-40B4-BE49-F238E27FC236}">
              <a16:creationId xmlns:a16="http://schemas.microsoft.com/office/drawing/2014/main" id="{80619FD7-4D9F-4985-9B16-E793189D00D5}"/>
            </a:ext>
          </a:extLst>
        </xdr:cNvPr>
        <xdr:cNvSpPr/>
      </xdr:nvSpPr>
      <xdr:spPr>
        <a:xfrm>
          <a:off x="14033500" y="626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22860</xdr:rowOff>
    </xdr:from>
    <xdr:to>
      <xdr:col>76</xdr:col>
      <xdr:colOff>22225</xdr:colOff>
      <xdr:row>32</xdr:row>
      <xdr:rowOff>61722</xdr:rowOff>
    </xdr:to>
    <xdr:cxnSp macro="">
      <xdr:nvCxnSpPr>
        <xdr:cNvPr id="149" name="直線コネクタ 148">
          <a:extLst>
            <a:ext uri="{FF2B5EF4-FFF2-40B4-BE49-F238E27FC236}">
              <a16:creationId xmlns:a16="http://schemas.microsoft.com/office/drawing/2014/main" id="{A507CA59-D1C6-4F6E-AD77-6CA4ADFD2683}"/>
            </a:ext>
          </a:extLst>
        </xdr:cNvPr>
        <xdr:cNvCxnSpPr/>
      </xdr:nvCxnSpPr>
      <xdr:spPr>
        <a:xfrm flipV="1">
          <a:off x="14084300" y="6280785"/>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69024</xdr:rowOff>
    </xdr:from>
    <xdr:to>
      <xdr:col>68</xdr:col>
      <xdr:colOff>123825</xdr:colOff>
      <xdr:row>31</xdr:row>
      <xdr:rowOff>170624</xdr:rowOff>
    </xdr:to>
    <xdr:sp macro="" textlink="">
      <xdr:nvSpPr>
        <xdr:cNvPr id="150" name="楕円 149">
          <a:extLst>
            <a:ext uri="{FF2B5EF4-FFF2-40B4-BE49-F238E27FC236}">
              <a16:creationId xmlns:a16="http://schemas.microsoft.com/office/drawing/2014/main" id="{212932C7-AEEE-4FBA-9F3C-2BF329779F65}"/>
            </a:ext>
          </a:extLst>
        </xdr:cNvPr>
        <xdr:cNvSpPr/>
      </xdr:nvSpPr>
      <xdr:spPr>
        <a:xfrm>
          <a:off x="13271500" y="615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119824</xdr:rowOff>
    </xdr:from>
    <xdr:to>
      <xdr:col>72</xdr:col>
      <xdr:colOff>73025</xdr:colOff>
      <xdr:row>32</xdr:row>
      <xdr:rowOff>61722</xdr:rowOff>
    </xdr:to>
    <xdr:cxnSp macro="">
      <xdr:nvCxnSpPr>
        <xdr:cNvPr id="151" name="直線コネクタ 150">
          <a:extLst>
            <a:ext uri="{FF2B5EF4-FFF2-40B4-BE49-F238E27FC236}">
              <a16:creationId xmlns:a16="http://schemas.microsoft.com/office/drawing/2014/main" id="{D871F24B-36B4-461D-947D-39DB73D9479B}"/>
            </a:ext>
          </a:extLst>
        </xdr:cNvPr>
        <xdr:cNvCxnSpPr/>
      </xdr:nvCxnSpPr>
      <xdr:spPr>
        <a:xfrm>
          <a:off x="13322300" y="6206299"/>
          <a:ext cx="762000" cy="1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64008</xdr:rowOff>
    </xdr:from>
    <xdr:to>
      <xdr:col>64</xdr:col>
      <xdr:colOff>123825</xdr:colOff>
      <xdr:row>33</xdr:row>
      <xdr:rowOff>165608</xdr:rowOff>
    </xdr:to>
    <xdr:sp macro="" textlink="">
      <xdr:nvSpPr>
        <xdr:cNvPr id="152" name="楕円 151">
          <a:extLst>
            <a:ext uri="{FF2B5EF4-FFF2-40B4-BE49-F238E27FC236}">
              <a16:creationId xmlns:a16="http://schemas.microsoft.com/office/drawing/2014/main" id="{84B70CA3-5283-4B74-B8FA-727F110D5CD5}"/>
            </a:ext>
          </a:extLst>
        </xdr:cNvPr>
        <xdr:cNvSpPr/>
      </xdr:nvSpPr>
      <xdr:spPr>
        <a:xfrm>
          <a:off x="12509500" y="649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119824</xdr:rowOff>
    </xdr:from>
    <xdr:to>
      <xdr:col>68</xdr:col>
      <xdr:colOff>73025</xdr:colOff>
      <xdr:row>33</xdr:row>
      <xdr:rowOff>114808</xdr:rowOff>
    </xdr:to>
    <xdr:cxnSp macro="">
      <xdr:nvCxnSpPr>
        <xdr:cNvPr id="153" name="直線コネクタ 152">
          <a:extLst>
            <a:ext uri="{FF2B5EF4-FFF2-40B4-BE49-F238E27FC236}">
              <a16:creationId xmlns:a16="http://schemas.microsoft.com/office/drawing/2014/main" id="{FF8D3811-27B5-4D93-BDB0-20F7A2B20265}"/>
            </a:ext>
          </a:extLst>
        </xdr:cNvPr>
        <xdr:cNvCxnSpPr/>
      </xdr:nvCxnSpPr>
      <xdr:spPr>
        <a:xfrm flipV="1">
          <a:off x="12560300" y="6206299"/>
          <a:ext cx="762000" cy="3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373</xdr:rowOff>
    </xdr:from>
    <xdr:to>
      <xdr:col>60</xdr:col>
      <xdr:colOff>123825</xdr:colOff>
      <xdr:row>34</xdr:row>
      <xdr:rowOff>101973</xdr:rowOff>
    </xdr:to>
    <xdr:sp macro="" textlink="">
      <xdr:nvSpPr>
        <xdr:cNvPr id="154" name="楕円 153">
          <a:extLst>
            <a:ext uri="{FF2B5EF4-FFF2-40B4-BE49-F238E27FC236}">
              <a16:creationId xmlns:a16="http://schemas.microsoft.com/office/drawing/2014/main" id="{2CC7C88A-97C3-47F4-9035-F424E86D758C}"/>
            </a:ext>
          </a:extLst>
        </xdr:cNvPr>
        <xdr:cNvSpPr/>
      </xdr:nvSpPr>
      <xdr:spPr>
        <a:xfrm>
          <a:off x="11747500" y="66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114808</xdr:rowOff>
    </xdr:from>
    <xdr:to>
      <xdr:col>64</xdr:col>
      <xdr:colOff>73025</xdr:colOff>
      <xdr:row>34</xdr:row>
      <xdr:rowOff>51173</xdr:rowOff>
    </xdr:to>
    <xdr:cxnSp macro="">
      <xdr:nvCxnSpPr>
        <xdr:cNvPr id="155" name="直線コネクタ 154">
          <a:extLst>
            <a:ext uri="{FF2B5EF4-FFF2-40B4-BE49-F238E27FC236}">
              <a16:creationId xmlns:a16="http://schemas.microsoft.com/office/drawing/2014/main" id="{422B4474-CDEB-41FE-86F0-B9194E82825C}"/>
            </a:ext>
          </a:extLst>
        </xdr:cNvPr>
        <xdr:cNvCxnSpPr/>
      </xdr:nvCxnSpPr>
      <xdr:spPr>
        <a:xfrm flipV="1">
          <a:off x="11798300" y="6544183"/>
          <a:ext cx="762000" cy="10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155814</xdr:rowOff>
    </xdr:from>
    <xdr:ext cx="469744" cy="259045"/>
    <xdr:sp macro="" textlink="">
      <xdr:nvSpPr>
        <xdr:cNvPr id="156" name="n_1aveValue債務償還比率">
          <a:extLst>
            <a:ext uri="{FF2B5EF4-FFF2-40B4-BE49-F238E27FC236}">
              <a16:creationId xmlns:a16="http://schemas.microsoft.com/office/drawing/2014/main" id="{12B009BE-2AF9-456E-88B7-35291D5CFF2B}"/>
            </a:ext>
          </a:extLst>
        </xdr:cNvPr>
        <xdr:cNvSpPr txBox="1"/>
      </xdr:nvSpPr>
      <xdr:spPr>
        <a:xfrm>
          <a:off x="13836727" y="538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115333</xdr:rowOff>
    </xdr:from>
    <xdr:ext cx="469744" cy="259045"/>
    <xdr:sp macro="" textlink="">
      <xdr:nvSpPr>
        <xdr:cNvPr id="157" name="n_2aveValue債務償還比率">
          <a:extLst>
            <a:ext uri="{FF2B5EF4-FFF2-40B4-BE49-F238E27FC236}">
              <a16:creationId xmlns:a16="http://schemas.microsoft.com/office/drawing/2014/main" id="{F5C34E59-A1B1-4C2F-8234-639D60AD62C8}"/>
            </a:ext>
          </a:extLst>
        </xdr:cNvPr>
        <xdr:cNvSpPr txBox="1"/>
      </xdr:nvSpPr>
      <xdr:spPr>
        <a:xfrm>
          <a:off x="13087427" y="534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59524</xdr:rowOff>
    </xdr:from>
    <xdr:ext cx="469744" cy="259045"/>
    <xdr:sp macro="" textlink="">
      <xdr:nvSpPr>
        <xdr:cNvPr id="158" name="n_3aveValue債務償還比率">
          <a:extLst>
            <a:ext uri="{FF2B5EF4-FFF2-40B4-BE49-F238E27FC236}">
              <a16:creationId xmlns:a16="http://schemas.microsoft.com/office/drawing/2014/main" id="{020EC065-54C3-4C66-A54B-990366B3C76A}"/>
            </a:ext>
          </a:extLst>
        </xdr:cNvPr>
        <xdr:cNvSpPr txBox="1"/>
      </xdr:nvSpPr>
      <xdr:spPr>
        <a:xfrm>
          <a:off x="12325427" y="546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96228</xdr:rowOff>
    </xdr:from>
    <xdr:ext cx="469744" cy="259045"/>
    <xdr:sp macro="" textlink="">
      <xdr:nvSpPr>
        <xdr:cNvPr id="159" name="n_4aveValue債務償還比率">
          <a:extLst>
            <a:ext uri="{FF2B5EF4-FFF2-40B4-BE49-F238E27FC236}">
              <a16:creationId xmlns:a16="http://schemas.microsoft.com/office/drawing/2014/main" id="{505CD97F-BAAF-48DD-9CF0-F940B7BEB255}"/>
            </a:ext>
          </a:extLst>
        </xdr:cNvPr>
        <xdr:cNvSpPr txBox="1"/>
      </xdr:nvSpPr>
      <xdr:spPr>
        <a:xfrm>
          <a:off x="11563427" y="549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103649</xdr:rowOff>
    </xdr:from>
    <xdr:ext cx="560923" cy="259045"/>
    <xdr:sp macro="" textlink="">
      <xdr:nvSpPr>
        <xdr:cNvPr id="160" name="n_1mainValue債務償還比率">
          <a:extLst>
            <a:ext uri="{FF2B5EF4-FFF2-40B4-BE49-F238E27FC236}">
              <a16:creationId xmlns:a16="http://schemas.microsoft.com/office/drawing/2014/main" id="{4CBB0A3B-AFA1-4280-81A1-A4CCFA0ABC6E}"/>
            </a:ext>
          </a:extLst>
        </xdr:cNvPr>
        <xdr:cNvSpPr txBox="1"/>
      </xdr:nvSpPr>
      <xdr:spPr>
        <a:xfrm>
          <a:off x="13791138" y="63615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161751</xdr:rowOff>
    </xdr:from>
    <xdr:ext cx="469744" cy="259045"/>
    <xdr:sp macro="" textlink="">
      <xdr:nvSpPr>
        <xdr:cNvPr id="161" name="n_2mainValue債務償還比率">
          <a:extLst>
            <a:ext uri="{FF2B5EF4-FFF2-40B4-BE49-F238E27FC236}">
              <a16:creationId xmlns:a16="http://schemas.microsoft.com/office/drawing/2014/main" id="{4E16EA0D-E071-4592-9CC0-8DF637B23B46}"/>
            </a:ext>
          </a:extLst>
        </xdr:cNvPr>
        <xdr:cNvSpPr txBox="1"/>
      </xdr:nvSpPr>
      <xdr:spPr>
        <a:xfrm>
          <a:off x="13087427" y="624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156735</xdr:rowOff>
    </xdr:from>
    <xdr:ext cx="560923" cy="259045"/>
    <xdr:sp macro="" textlink="">
      <xdr:nvSpPr>
        <xdr:cNvPr id="162" name="n_3mainValue債務償還比率">
          <a:extLst>
            <a:ext uri="{FF2B5EF4-FFF2-40B4-BE49-F238E27FC236}">
              <a16:creationId xmlns:a16="http://schemas.microsoft.com/office/drawing/2014/main" id="{4E2DBDC1-57EB-43B0-AEE8-AC5AE080D511}"/>
            </a:ext>
          </a:extLst>
        </xdr:cNvPr>
        <xdr:cNvSpPr txBox="1"/>
      </xdr:nvSpPr>
      <xdr:spPr>
        <a:xfrm>
          <a:off x="12279838" y="65861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93100</xdr:rowOff>
    </xdr:from>
    <xdr:ext cx="560923" cy="259045"/>
    <xdr:sp macro="" textlink="">
      <xdr:nvSpPr>
        <xdr:cNvPr id="163" name="n_4mainValue債務償還比率">
          <a:extLst>
            <a:ext uri="{FF2B5EF4-FFF2-40B4-BE49-F238E27FC236}">
              <a16:creationId xmlns:a16="http://schemas.microsoft.com/office/drawing/2014/main" id="{3013640D-C911-4150-821E-22445553E014}"/>
            </a:ext>
          </a:extLst>
        </xdr:cNvPr>
        <xdr:cNvSpPr txBox="1"/>
      </xdr:nvSpPr>
      <xdr:spPr>
        <a:xfrm>
          <a:off x="11517838" y="66939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87695D86-73A4-4E5A-AAD0-C370A15EDE4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8CEFE110-E1FB-4F06-AE1D-1657F4A3699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A576B76D-B11E-4790-A9D5-A0742DA0708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F9EBB0DE-9DDB-447B-9345-0B7129D8429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D7F1DFD0-1689-4E25-BA1A-6949B50AD3B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8F00CDF8-2CDC-4B7B-A298-6A97227B51E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86E1AF1-783C-4164-B086-DFD2C418D11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E03CE5-F229-4A51-A809-1F01F097025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D7F426A-6864-4485-825C-1AECB78F95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FAF7322-81B0-4A23-88E2-F26F8F4828B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B104D4C-01B1-4139-AF4A-C6DEA66C614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3275ADE-F4F7-4B5A-9707-88F9749C04E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05B5DA6-0D02-446D-8974-A6A69A38154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A90EDB6-CF0B-4362-A867-A333107BC08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678BFCE-7F56-430B-8E51-9B6E23EF7A9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620AAE6-2D17-49B9-B85C-8C26F562753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27,284
26,930
264.89
20,558,718
19,280,451
907,859
9,604,378
18,953,877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6C8B93E-7B37-47D1-B40A-9F80C1B9D69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901261F-0D3E-439F-9515-401F7A8FACF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CA5EA21-4C21-4067-8227-BA58C4FD62F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693A911-69A2-4671-8F8B-23A97A17B75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6BE6748-EBC3-4E4E-A6DA-F0D7F26BA4D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5711A64-8472-40D2-8F90-834B45520A7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54576C3-1B81-42BD-ABD2-85C35E3C8F4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222DEB2-D400-46B8-B0AC-6CF55AB1A97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6D72008-F6E1-4778-B04C-F622A7C0A9F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20A852A-2ADB-48C6-92B7-14DDDFB07F2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7752B25-98F4-496B-B08B-C7DC6E256E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9C8F63D-36B0-4396-BB53-C322B7090A3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1F122E5-9583-4A44-9BCB-0B26160852A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9BA5789-4774-4E5E-9F5C-B6C07F660AA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97C52DC-BC6C-4468-8FDE-34CBEB0E984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CC1020-4354-47C8-B72B-671EE1F8CEF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4DA729-DCB0-41A2-A548-9664CE1334D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761542-0F7F-4FE3-9D7A-C239DC99BCE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B3F3218-60D0-4644-BA2F-0ADBE25A6D2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1F56E14-5470-479F-819D-DD386F85235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4DF960B-5E9B-4DC9-AB5B-1E7ED274E26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F366A64-F6FE-4563-BC27-C663FCB5B90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8410605-F703-40E5-A5D7-9AE7672F43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5DF30EE-FD00-40C3-B9EB-121F8E29D6C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226F83F-5347-4AE4-B9D0-D2E5B44402D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E4A9B1F-52FC-4121-AFF3-9B3D224926A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049DD27-40C1-4A40-92EA-E3AE0BF1B65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B059E06-2DD3-43FC-A116-A60AA4EDC20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0FF6571-C5BB-4745-8E52-3010E18AAB6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7FE3185-1ED9-4C19-B196-D1531556F1D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161F845-244F-4F5D-9B7D-B3C70E14A57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EFC60A6E-67EF-4838-9AF4-03161668CD01}"/>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433FC95-BEF4-4739-A8C8-08CCBF17102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962AD4EE-4C3B-46C4-A39F-0EAF3CD60276}"/>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4D40296-3595-4F4F-B9F8-2183F3AB881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079351A-169F-41B6-A7F2-BDA9DD46628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D5F50D7-8C73-40BE-A75B-7F2F79E0E6D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D043613-A65A-4E94-8BC0-E251BF3A4F5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CBD7F5B-8636-43EC-A69A-671E9CD8811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C7B55A2-A440-40CC-98C3-AA4968A20EE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79F97FB-ABEB-4C3B-AD94-E6C79AEDF26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D14B056-009B-4CF2-993B-98005057F90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BFE9630-25D8-4853-ACA0-2611B79FF03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16CA73E7-1EF4-4A47-B6C7-28B62E4841D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734E386-61A7-4FA6-896A-82A3FD916A9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80010</xdr:rowOff>
    </xdr:from>
    <xdr:to>
      <xdr:col>24</xdr:col>
      <xdr:colOff>62865</xdr:colOff>
      <xdr:row>40</xdr:row>
      <xdr:rowOff>148590</xdr:rowOff>
    </xdr:to>
    <xdr:cxnSp macro="">
      <xdr:nvCxnSpPr>
        <xdr:cNvPr id="57" name="直線コネクタ 56">
          <a:extLst>
            <a:ext uri="{FF2B5EF4-FFF2-40B4-BE49-F238E27FC236}">
              <a16:creationId xmlns:a16="http://schemas.microsoft.com/office/drawing/2014/main" id="{02DC8205-58EA-4AEF-8C5E-FE1585347356}"/>
            </a:ext>
          </a:extLst>
        </xdr:cNvPr>
        <xdr:cNvCxnSpPr/>
      </xdr:nvCxnSpPr>
      <xdr:spPr>
        <a:xfrm flipV="1">
          <a:off x="4634865" y="59093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152417</xdr:rowOff>
    </xdr:from>
    <xdr:ext cx="405111" cy="259045"/>
    <xdr:sp macro="" textlink="">
      <xdr:nvSpPr>
        <xdr:cNvPr id="58" name="【道路】&#10;有形固定資産減価償却率最小値テキスト">
          <a:extLst>
            <a:ext uri="{FF2B5EF4-FFF2-40B4-BE49-F238E27FC236}">
              <a16:creationId xmlns:a16="http://schemas.microsoft.com/office/drawing/2014/main" id="{44B53274-2FF7-4307-863B-FF1E4548E9B8}"/>
            </a:ext>
          </a:extLst>
        </xdr:cNvPr>
        <xdr:cNvSpPr txBox="1"/>
      </xdr:nvSpPr>
      <xdr:spPr>
        <a:xfrm>
          <a:off x="467360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148590</xdr:rowOff>
    </xdr:from>
    <xdr:to>
      <xdr:col>24</xdr:col>
      <xdr:colOff>152400</xdr:colOff>
      <xdr:row>40</xdr:row>
      <xdr:rowOff>148590</xdr:rowOff>
    </xdr:to>
    <xdr:cxnSp macro="">
      <xdr:nvCxnSpPr>
        <xdr:cNvPr id="59" name="直線コネクタ 58">
          <a:extLst>
            <a:ext uri="{FF2B5EF4-FFF2-40B4-BE49-F238E27FC236}">
              <a16:creationId xmlns:a16="http://schemas.microsoft.com/office/drawing/2014/main" id="{7068F0F9-F97F-43E7-B9A9-F2B20F1E89F4}"/>
            </a:ext>
          </a:extLst>
        </xdr:cNvPr>
        <xdr:cNvCxnSpPr/>
      </xdr:nvCxnSpPr>
      <xdr:spPr>
        <a:xfrm>
          <a:off x="4546600" y="700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26687</xdr:rowOff>
    </xdr:from>
    <xdr:ext cx="405111" cy="259045"/>
    <xdr:sp macro="" textlink="">
      <xdr:nvSpPr>
        <xdr:cNvPr id="60" name="【道路】&#10;有形固定資産減価償却率最大値テキスト">
          <a:extLst>
            <a:ext uri="{FF2B5EF4-FFF2-40B4-BE49-F238E27FC236}">
              <a16:creationId xmlns:a16="http://schemas.microsoft.com/office/drawing/2014/main" id="{51CFBF5B-6C36-4559-8E4E-65D0A01B60AA}"/>
            </a:ext>
          </a:extLst>
        </xdr:cNvPr>
        <xdr:cNvSpPr txBox="1"/>
      </xdr:nvSpPr>
      <xdr:spPr>
        <a:xfrm>
          <a:off x="4673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80010</xdr:rowOff>
    </xdr:from>
    <xdr:to>
      <xdr:col>24</xdr:col>
      <xdr:colOff>152400</xdr:colOff>
      <xdr:row>34</xdr:row>
      <xdr:rowOff>80010</xdr:rowOff>
    </xdr:to>
    <xdr:cxnSp macro="">
      <xdr:nvCxnSpPr>
        <xdr:cNvPr id="61" name="直線コネクタ 60">
          <a:extLst>
            <a:ext uri="{FF2B5EF4-FFF2-40B4-BE49-F238E27FC236}">
              <a16:creationId xmlns:a16="http://schemas.microsoft.com/office/drawing/2014/main" id="{4FA251D8-985A-4242-AA6C-808D57E12734}"/>
            </a:ext>
          </a:extLst>
        </xdr:cNvPr>
        <xdr:cNvCxnSpPr/>
      </xdr:nvCxnSpPr>
      <xdr:spPr>
        <a:xfrm>
          <a:off x="4546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38117</xdr:rowOff>
    </xdr:from>
    <xdr:ext cx="405111" cy="259045"/>
    <xdr:sp macro="" textlink="">
      <xdr:nvSpPr>
        <xdr:cNvPr id="62" name="【道路】&#10;有形固定資産減価償却率平均値テキスト">
          <a:extLst>
            <a:ext uri="{FF2B5EF4-FFF2-40B4-BE49-F238E27FC236}">
              <a16:creationId xmlns:a16="http://schemas.microsoft.com/office/drawing/2014/main" id="{CB9A2043-728D-4CD9-9490-5C4FE2E1B519}"/>
            </a:ext>
          </a:extLst>
        </xdr:cNvPr>
        <xdr:cNvSpPr txBox="1"/>
      </xdr:nvSpPr>
      <xdr:spPr>
        <a:xfrm>
          <a:off x="4673600" y="655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3" name="フローチャート: 判断 62">
          <a:extLst>
            <a:ext uri="{FF2B5EF4-FFF2-40B4-BE49-F238E27FC236}">
              <a16:creationId xmlns:a16="http://schemas.microsoft.com/office/drawing/2014/main" id="{026575D8-2075-419F-B8FB-96A35970A96E}"/>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8BE6CD84-6191-43DE-926E-8A34B404A9B1}"/>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E5B4C657-7B4A-415B-8903-7AA77376ACDD}"/>
            </a:ext>
          </a:extLst>
        </xdr:cNvPr>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6B4E2D70-60BF-4350-BE42-0D1E9F0A5090}"/>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E59C68FB-EA7B-42C2-9469-649F31C370B7}"/>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26F0122-3C48-4D8D-8CCF-68F4EAD734E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F912E9D-B90B-4D72-8190-7FD617022AA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600ABA9-ADD0-48C2-85AE-6D76C304323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FF82F7A-A538-4621-8CA8-A453E135618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28ED34A-3CE1-4BD6-BC37-3536A1F2F91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73" name="楕円 72">
          <a:extLst>
            <a:ext uri="{FF2B5EF4-FFF2-40B4-BE49-F238E27FC236}">
              <a16:creationId xmlns:a16="http://schemas.microsoft.com/office/drawing/2014/main" id="{CF9AF696-98AA-43EF-8615-80FF6AB3EDDD}"/>
            </a:ext>
          </a:extLst>
        </xdr:cNvPr>
        <xdr:cNvSpPr/>
      </xdr:nvSpPr>
      <xdr:spPr>
        <a:xfrm>
          <a:off x="4584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101617</xdr:rowOff>
    </xdr:from>
    <xdr:ext cx="405111" cy="259045"/>
    <xdr:sp macro="" textlink="">
      <xdr:nvSpPr>
        <xdr:cNvPr id="74" name="【道路】&#10;有形固定資産減価償却率該当値テキスト">
          <a:extLst>
            <a:ext uri="{FF2B5EF4-FFF2-40B4-BE49-F238E27FC236}">
              <a16:creationId xmlns:a16="http://schemas.microsoft.com/office/drawing/2014/main" id="{82F744DC-310E-4EAA-9E78-EF56D62E116B}"/>
            </a:ext>
          </a:extLst>
        </xdr:cNvPr>
        <xdr:cNvSpPr txBox="1"/>
      </xdr:nvSpPr>
      <xdr:spPr>
        <a:xfrm>
          <a:off x="4673600"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63500</xdr:rowOff>
    </xdr:from>
    <xdr:to>
      <xdr:col>20</xdr:col>
      <xdr:colOff>38100</xdr:colOff>
      <xdr:row>37</xdr:row>
      <xdr:rowOff>165100</xdr:rowOff>
    </xdr:to>
    <xdr:sp macro="" textlink="">
      <xdr:nvSpPr>
        <xdr:cNvPr id="75" name="楕円 74">
          <a:extLst>
            <a:ext uri="{FF2B5EF4-FFF2-40B4-BE49-F238E27FC236}">
              <a16:creationId xmlns:a16="http://schemas.microsoft.com/office/drawing/2014/main" id="{D30280AC-4795-4DC5-B949-52CDD8E3F8A0}"/>
            </a:ext>
          </a:extLst>
        </xdr:cNvPr>
        <xdr:cNvSpPr/>
      </xdr:nvSpPr>
      <xdr:spPr>
        <a:xfrm>
          <a:off x="3746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114300</xdr:rowOff>
    </xdr:from>
    <xdr:to>
      <xdr:col>24</xdr:col>
      <xdr:colOff>63500</xdr:colOff>
      <xdr:row>37</xdr:row>
      <xdr:rowOff>129540</xdr:rowOff>
    </xdr:to>
    <xdr:cxnSp macro="">
      <xdr:nvCxnSpPr>
        <xdr:cNvPr id="76" name="直線コネクタ 75">
          <a:extLst>
            <a:ext uri="{FF2B5EF4-FFF2-40B4-BE49-F238E27FC236}">
              <a16:creationId xmlns:a16="http://schemas.microsoft.com/office/drawing/2014/main" id="{9EFE678F-18D2-46DD-BE24-02731B601D81}"/>
            </a:ext>
          </a:extLst>
        </xdr:cNvPr>
        <xdr:cNvCxnSpPr/>
      </xdr:nvCxnSpPr>
      <xdr:spPr>
        <a:xfrm>
          <a:off x="3797300" y="64579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55880</xdr:rowOff>
    </xdr:from>
    <xdr:to>
      <xdr:col>15</xdr:col>
      <xdr:colOff>101600</xdr:colOff>
      <xdr:row>37</xdr:row>
      <xdr:rowOff>157480</xdr:rowOff>
    </xdr:to>
    <xdr:sp macro="" textlink="">
      <xdr:nvSpPr>
        <xdr:cNvPr id="77" name="楕円 76">
          <a:extLst>
            <a:ext uri="{FF2B5EF4-FFF2-40B4-BE49-F238E27FC236}">
              <a16:creationId xmlns:a16="http://schemas.microsoft.com/office/drawing/2014/main" id="{62D94E08-F143-4AA6-8CCA-E8EF0698D9CA}"/>
            </a:ext>
          </a:extLst>
        </xdr:cNvPr>
        <xdr:cNvSpPr/>
      </xdr:nvSpPr>
      <xdr:spPr>
        <a:xfrm>
          <a:off x="2857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106680</xdr:rowOff>
    </xdr:from>
    <xdr:to>
      <xdr:col>19</xdr:col>
      <xdr:colOff>177800</xdr:colOff>
      <xdr:row>37</xdr:row>
      <xdr:rowOff>114300</xdr:rowOff>
    </xdr:to>
    <xdr:cxnSp macro="">
      <xdr:nvCxnSpPr>
        <xdr:cNvPr id="78" name="直線コネクタ 77">
          <a:extLst>
            <a:ext uri="{FF2B5EF4-FFF2-40B4-BE49-F238E27FC236}">
              <a16:creationId xmlns:a16="http://schemas.microsoft.com/office/drawing/2014/main" id="{DC0A777F-B0AC-40C6-9357-86D44A6A559A}"/>
            </a:ext>
          </a:extLst>
        </xdr:cNvPr>
        <xdr:cNvCxnSpPr/>
      </xdr:nvCxnSpPr>
      <xdr:spPr>
        <a:xfrm>
          <a:off x="2908300" y="6450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166370</xdr:rowOff>
    </xdr:from>
    <xdr:to>
      <xdr:col>10</xdr:col>
      <xdr:colOff>165100</xdr:colOff>
      <xdr:row>37</xdr:row>
      <xdr:rowOff>96520</xdr:rowOff>
    </xdr:to>
    <xdr:sp macro="" textlink="">
      <xdr:nvSpPr>
        <xdr:cNvPr id="79" name="楕円 78">
          <a:extLst>
            <a:ext uri="{FF2B5EF4-FFF2-40B4-BE49-F238E27FC236}">
              <a16:creationId xmlns:a16="http://schemas.microsoft.com/office/drawing/2014/main" id="{20F4CD57-6648-4FB1-8460-A8FE19EBB8F1}"/>
            </a:ext>
          </a:extLst>
        </xdr:cNvPr>
        <xdr:cNvSpPr/>
      </xdr:nvSpPr>
      <xdr:spPr>
        <a:xfrm>
          <a:off x="1968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45720</xdr:rowOff>
    </xdr:from>
    <xdr:to>
      <xdr:col>15</xdr:col>
      <xdr:colOff>50800</xdr:colOff>
      <xdr:row>37</xdr:row>
      <xdr:rowOff>106680</xdr:rowOff>
    </xdr:to>
    <xdr:cxnSp macro="">
      <xdr:nvCxnSpPr>
        <xdr:cNvPr id="80" name="直線コネクタ 79">
          <a:extLst>
            <a:ext uri="{FF2B5EF4-FFF2-40B4-BE49-F238E27FC236}">
              <a16:creationId xmlns:a16="http://schemas.microsoft.com/office/drawing/2014/main" id="{282A3DCF-718E-449B-8C1E-149B5EC2490D}"/>
            </a:ext>
          </a:extLst>
        </xdr:cNvPr>
        <xdr:cNvCxnSpPr/>
      </xdr:nvCxnSpPr>
      <xdr:spPr>
        <a:xfrm>
          <a:off x="2019300" y="63893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93980</xdr:rowOff>
    </xdr:from>
    <xdr:to>
      <xdr:col>6</xdr:col>
      <xdr:colOff>38100</xdr:colOff>
      <xdr:row>37</xdr:row>
      <xdr:rowOff>24130</xdr:rowOff>
    </xdr:to>
    <xdr:sp macro="" textlink="">
      <xdr:nvSpPr>
        <xdr:cNvPr id="81" name="楕円 80">
          <a:extLst>
            <a:ext uri="{FF2B5EF4-FFF2-40B4-BE49-F238E27FC236}">
              <a16:creationId xmlns:a16="http://schemas.microsoft.com/office/drawing/2014/main" id="{266D4B4D-B874-4194-8B0D-1D1C7281C6EA}"/>
            </a:ext>
          </a:extLst>
        </xdr:cNvPr>
        <xdr:cNvSpPr/>
      </xdr:nvSpPr>
      <xdr:spPr>
        <a:xfrm>
          <a:off x="1079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144780</xdr:rowOff>
    </xdr:from>
    <xdr:to>
      <xdr:col>10</xdr:col>
      <xdr:colOff>114300</xdr:colOff>
      <xdr:row>37</xdr:row>
      <xdr:rowOff>45720</xdr:rowOff>
    </xdr:to>
    <xdr:cxnSp macro="">
      <xdr:nvCxnSpPr>
        <xdr:cNvPr id="82" name="直線コネクタ 81">
          <a:extLst>
            <a:ext uri="{FF2B5EF4-FFF2-40B4-BE49-F238E27FC236}">
              <a16:creationId xmlns:a16="http://schemas.microsoft.com/office/drawing/2014/main" id="{FE06FCBA-7757-4F0F-8070-0BA780AB195D}"/>
            </a:ext>
          </a:extLst>
        </xdr:cNvPr>
        <xdr:cNvCxnSpPr/>
      </xdr:nvCxnSpPr>
      <xdr:spPr>
        <a:xfrm>
          <a:off x="1130300" y="63169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3" name="n_1aveValue【道路】&#10;有形固定資産減価償却率">
          <a:extLst>
            <a:ext uri="{FF2B5EF4-FFF2-40B4-BE49-F238E27FC236}">
              <a16:creationId xmlns:a16="http://schemas.microsoft.com/office/drawing/2014/main" id="{6D42DBD0-8ECE-4275-9072-878B5BFF8F30}"/>
            </a:ext>
          </a:extLst>
        </xdr:cNvPr>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41927</xdr:rowOff>
    </xdr:from>
    <xdr:ext cx="405111" cy="259045"/>
    <xdr:sp macro="" textlink="">
      <xdr:nvSpPr>
        <xdr:cNvPr id="84" name="n_2aveValue【道路】&#10;有形固定資産減価償却率">
          <a:extLst>
            <a:ext uri="{FF2B5EF4-FFF2-40B4-BE49-F238E27FC236}">
              <a16:creationId xmlns:a16="http://schemas.microsoft.com/office/drawing/2014/main" id="{57AC1208-E9A5-4B1D-BC22-DD5DEBFF7662}"/>
            </a:ext>
          </a:extLst>
        </xdr:cNvPr>
        <xdr:cNvSpPr txBox="1"/>
      </xdr:nvSpPr>
      <xdr:spPr>
        <a:xfrm>
          <a:off x="2705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5" name="n_3aveValue【道路】&#10;有形固定資産減価償却率">
          <a:extLst>
            <a:ext uri="{FF2B5EF4-FFF2-40B4-BE49-F238E27FC236}">
              <a16:creationId xmlns:a16="http://schemas.microsoft.com/office/drawing/2014/main" id="{C1C76780-EEFB-400C-8E52-7A6DCD6C0208}"/>
            </a:ext>
          </a:extLst>
        </xdr:cNvPr>
        <xdr:cNvSpPr txBox="1"/>
      </xdr:nvSpPr>
      <xdr:spPr>
        <a:xfrm>
          <a:off x="1816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2D45423B-A3F6-4403-B9C8-E5862FFB33DA}"/>
            </a:ext>
          </a:extLst>
        </xdr:cNvPr>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10177</xdr:rowOff>
    </xdr:from>
    <xdr:ext cx="405111" cy="259045"/>
    <xdr:sp macro="" textlink="">
      <xdr:nvSpPr>
        <xdr:cNvPr id="87" name="n_1mainValue【道路】&#10;有形固定資産減価償却率">
          <a:extLst>
            <a:ext uri="{FF2B5EF4-FFF2-40B4-BE49-F238E27FC236}">
              <a16:creationId xmlns:a16="http://schemas.microsoft.com/office/drawing/2014/main" id="{2903862B-19F1-4378-A848-E01ADEED0835}"/>
            </a:ext>
          </a:extLst>
        </xdr:cNvPr>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2557</xdr:rowOff>
    </xdr:from>
    <xdr:ext cx="405111" cy="259045"/>
    <xdr:sp macro="" textlink="">
      <xdr:nvSpPr>
        <xdr:cNvPr id="88" name="n_2mainValue【道路】&#10;有形固定資産減価償却率">
          <a:extLst>
            <a:ext uri="{FF2B5EF4-FFF2-40B4-BE49-F238E27FC236}">
              <a16:creationId xmlns:a16="http://schemas.microsoft.com/office/drawing/2014/main" id="{4F05545B-D079-43C0-8917-FACFE16CBC3A}"/>
            </a:ext>
          </a:extLst>
        </xdr:cNvPr>
        <xdr:cNvSpPr txBox="1"/>
      </xdr:nvSpPr>
      <xdr:spPr>
        <a:xfrm>
          <a:off x="2705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113047</xdr:rowOff>
    </xdr:from>
    <xdr:ext cx="405111" cy="259045"/>
    <xdr:sp macro="" textlink="">
      <xdr:nvSpPr>
        <xdr:cNvPr id="89" name="n_3mainValue【道路】&#10;有形固定資産減価償却率">
          <a:extLst>
            <a:ext uri="{FF2B5EF4-FFF2-40B4-BE49-F238E27FC236}">
              <a16:creationId xmlns:a16="http://schemas.microsoft.com/office/drawing/2014/main" id="{2E06C516-727A-422D-ADFA-DD196AF6E957}"/>
            </a:ext>
          </a:extLst>
        </xdr:cNvPr>
        <xdr:cNvSpPr txBox="1"/>
      </xdr:nvSpPr>
      <xdr:spPr>
        <a:xfrm>
          <a:off x="1816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40657</xdr:rowOff>
    </xdr:from>
    <xdr:ext cx="405111" cy="259045"/>
    <xdr:sp macro="" textlink="">
      <xdr:nvSpPr>
        <xdr:cNvPr id="90" name="n_4mainValue【道路】&#10;有形固定資産減価償却率">
          <a:extLst>
            <a:ext uri="{FF2B5EF4-FFF2-40B4-BE49-F238E27FC236}">
              <a16:creationId xmlns:a16="http://schemas.microsoft.com/office/drawing/2014/main" id="{36D016A8-9998-41CE-9F0B-5D7E2655413A}"/>
            </a:ext>
          </a:extLst>
        </xdr:cNvPr>
        <xdr:cNvSpPr txBox="1"/>
      </xdr:nvSpPr>
      <xdr:spPr>
        <a:xfrm>
          <a:off x="927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CAD0958-053E-4D92-A22E-D5674B399C4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C0A7AFE-A86F-46D6-8DF4-D092289F67A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217DBCA-AAF2-4CBB-9318-AEB0E55937B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4997B50-2A6F-4000-9831-70A876B4390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1A76802-337C-4485-898B-3654BBA0F74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FE2D96F-573B-4678-9C04-8F4CD83F902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521119B-E1CF-4121-A4B3-D4072730518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5F4DEA9-C6F2-4F34-8D78-6085B3691D0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A81D815-F032-4F0C-AC40-DBF36003475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CCE2D7F-4B43-492C-A082-2917330FBD2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EA7F3E6-E408-45B1-9D27-E438445D5DD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55F0180-61B7-4B23-AB6A-263306EC5EF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5FD517E-4E1B-467D-BDA7-BA272895D9B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21898A6-8119-4490-961A-4DE4CE83525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CF4B1B0-1163-481F-8D56-8ECE7B4BECA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4FA737F-E6AA-4CC7-B784-433D9DEC5C6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EECD491-C67E-456D-85E9-4B3FBC4C009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1175B8B-6F63-4572-9586-C8EDBF50D8B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3DFD6EF-CE6D-4845-8E2C-B91E4312FD7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BCCF8A9B-5D00-4F2D-B3B4-29E7F6F8C4A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03C93D3-29ED-40D9-9F99-43B997B1489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1D6B314-550E-4C20-BA41-4DD2D940B28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0C166CF-5424-4C9A-BCB1-F49C176A4EA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129559</xdr:rowOff>
    </xdr:from>
    <xdr:to>
      <xdr:col>54</xdr:col>
      <xdr:colOff>189865</xdr:colOff>
      <xdr:row>41</xdr:row>
      <xdr:rowOff>59017</xdr:rowOff>
    </xdr:to>
    <xdr:cxnSp macro="">
      <xdr:nvCxnSpPr>
        <xdr:cNvPr id="114" name="直線コネクタ 113">
          <a:extLst>
            <a:ext uri="{FF2B5EF4-FFF2-40B4-BE49-F238E27FC236}">
              <a16:creationId xmlns:a16="http://schemas.microsoft.com/office/drawing/2014/main" id="{84528EC2-DB50-4021-A820-860A9A0C401D}"/>
            </a:ext>
          </a:extLst>
        </xdr:cNvPr>
        <xdr:cNvCxnSpPr/>
      </xdr:nvCxnSpPr>
      <xdr:spPr>
        <a:xfrm flipV="1">
          <a:off x="10476865" y="5958859"/>
          <a:ext cx="0" cy="112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62844</xdr:rowOff>
    </xdr:from>
    <xdr:ext cx="469744" cy="259045"/>
    <xdr:sp macro="" textlink="">
      <xdr:nvSpPr>
        <xdr:cNvPr id="115" name="【道路】&#10;一人当たり延長最小値テキスト">
          <a:extLst>
            <a:ext uri="{FF2B5EF4-FFF2-40B4-BE49-F238E27FC236}">
              <a16:creationId xmlns:a16="http://schemas.microsoft.com/office/drawing/2014/main" id="{43304F70-E96D-4652-8BDF-B2726933E2F9}"/>
            </a:ext>
          </a:extLst>
        </xdr:cNvPr>
        <xdr:cNvSpPr txBox="1"/>
      </xdr:nvSpPr>
      <xdr:spPr>
        <a:xfrm>
          <a:off x="10515600" y="709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59017</xdr:rowOff>
    </xdr:from>
    <xdr:to>
      <xdr:col>55</xdr:col>
      <xdr:colOff>88900</xdr:colOff>
      <xdr:row>41</xdr:row>
      <xdr:rowOff>59017</xdr:rowOff>
    </xdr:to>
    <xdr:cxnSp macro="">
      <xdr:nvCxnSpPr>
        <xdr:cNvPr id="116" name="直線コネクタ 115">
          <a:extLst>
            <a:ext uri="{FF2B5EF4-FFF2-40B4-BE49-F238E27FC236}">
              <a16:creationId xmlns:a16="http://schemas.microsoft.com/office/drawing/2014/main" id="{55C39914-39E1-4052-8674-017B3B999D4B}"/>
            </a:ext>
          </a:extLst>
        </xdr:cNvPr>
        <xdr:cNvCxnSpPr/>
      </xdr:nvCxnSpPr>
      <xdr:spPr>
        <a:xfrm>
          <a:off x="10388600" y="708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76236</xdr:rowOff>
    </xdr:from>
    <xdr:ext cx="534377" cy="259045"/>
    <xdr:sp macro="" textlink="">
      <xdr:nvSpPr>
        <xdr:cNvPr id="117" name="【道路】&#10;一人当たり延長最大値テキスト">
          <a:extLst>
            <a:ext uri="{FF2B5EF4-FFF2-40B4-BE49-F238E27FC236}">
              <a16:creationId xmlns:a16="http://schemas.microsoft.com/office/drawing/2014/main" id="{47B7FB8A-5ECE-4195-8C85-43324B8BA7E0}"/>
            </a:ext>
          </a:extLst>
        </xdr:cNvPr>
        <xdr:cNvSpPr txBox="1"/>
      </xdr:nvSpPr>
      <xdr:spPr>
        <a:xfrm>
          <a:off x="10515600" y="57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129559</xdr:rowOff>
    </xdr:from>
    <xdr:to>
      <xdr:col>55</xdr:col>
      <xdr:colOff>88900</xdr:colOff>
      <xdr:row>34</xdr:row>
      <xdr:rowOff>129559</xdr:rowOff>
    </xdr:to>
    <xdr:cxnSp macro="">
      <xdr:nvCxnSpPr>
        <xdr:cNvPr id="118" name="直線コネクタ 117">
          <a:extLst>
            <a:ext uri="{FF2B5EF4-FFF2-40B4-BE49-F238E27FC236}">
              <a16:creationId xmlns:a16="http://schemas.microsoft.com/office/drawing/2014/main" id="{D3574C84-C0DA-4AB1-BCF6-DE3F2460D8E1}"/>
            </a:ext>
          </a:extLst>
        </xdr:cNvPr>
        <xdr:cNvCxnSpPr/>
      </xdr:nvCxnSpPr>
      <xdr:spPr>
        <a:xfrm>
          <a:off x="10388600" y="59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42695</xdr:rowOff>
    </xdr:from>
    <xdr:ext cx="534377" cy="259045"/>
    <xdr:sp macro="" textlink="">
      <xdr:nvSpPr>
        <xdr:cNvPr id="119" name="【道路】&#10;一人当たり延長平均値テキスト">
          <a:extLst>
            <a:ext uri="{FF2B5EF4-FFF2-40B4-BE49-F238E27FC236}">
              <a16:creationId xmlns:a16="http://schemas.microsoft.com/office/drawing/2014/main" id="{33E16219-1573-4707-B528-CB5D556D6D83}"/>
            </a:ext>
          </a:extLst>
        </xdr:cNvPr>
        <xdr:cNvSpPr txBox="1"/>
      </xdr:nvSpPr>
      <xdr:spPr>
        <a:xfrm>
          <a:off x="10515600" y="6386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19818</xdr:rowOff>
    </xdr:from>
    <xdr:to>
      <xdr:col>55</xdr:col>
      <xdr:colOff>50800</xdr:colOff>
      <xdr:row>38</xdr:row>
      <xdr:rowOff>121418</xdr:rowOff>
    </xdr:to>
    <xdr:sp macro="" textlink="">
      <xdr:nvSpPr>
        <xdr:cNvPr id="120" name="フローチャート: 判断 119">
          <a:extLst>
            <a:ext uri="{FF2B5EF4-FFF2-40B4-BE49-F238E27FC236}">
              <a16:creationId xmlns:a16="http://schemas.microsoft.com/office/drawing/2014/main" id="{18A56045-F06A-4703-B2D4-3AF565F521D8}"/>
            </a:ext>
          </a:extLst>
        </xdr:cNvPr>
        <xdr:cNvSpPr/>
      </xdr:nvSpPr>
      <xdr:spPr>
        <a:xfrm>
          <a:off x="10426700" y="653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49250</xdr:rowOff>
    </xdr:from>
    <xdr:to>
      <xdr:col>50</xdr:col>
      <xdr:colOff>165100</xdr:colOff>
      <xdr:row>38</xdr:row>
      <xdr:rowOff>150850</xdr:rowOff>
    </xdr:to>
    <xdr:sp macro="" textlink="">
      <xdr:nvSpPr>
        <xdr:cNvPr id="121" name="フローチャート: 判断 120">
          <a:extLst>
            <a:ext uri="{FF2B5EF4-FFF2-40B4-BE49-F238E27FC236}">
              <a16:creationId xmlns:a16="http://schemas.microsoft.com/office/drawing/2014/main" id="{9A3FF78E-A83C-44E0-B758-D37B1E67A279}"/>
            </a:ext>
          </a:extLst>
        </xdr:cNvPr>
        <xdr:cNvSpPr/>
      </xdr:nvSpPr>
      <xdr:spPr>
        <a:xfrm>
          <a:off x="95885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44621</xdr:rowOff>
    </xdr:from>
    <xdr:to>
      <xdr:col>46</xdr:col>
      <xdr:colOff>38100</xdr:colOff>
      <xdr:row>38</xdr:row>
      <xdr:rowOff>146221</xdr:rowOff>
    </xdr:to>
    <xdr:sp macro="" textlink="">
      <xdr:nvSpPr>
        <xdr:cNvPr id="122" name="フローチャート: 判断 121">
          <a:extLst>
            <a:ext uri="{FF2B5EF4-FFF2-40B4-BE49-F238E27FC236}">
              <a16:creationId xmlns:a16="http://schemas.microsoft.com/office/drawing/2014/main" id="{BEE189C5-2EE1-40AE-8573-5CD77608150B}"/>
            </a:ext>
          </a:extLst>
        </xdr:cNvPr>
        <xdr:cNvSpPr/>
      </xdr:nvSpPr>
      <xdr:spPr>
        <a:xfrm>
          <a:off x="8699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a:extLst>
            <a:ext uri="{FF2B5EF4-FFF2-40B4-BE49-F238E27FC236}">
              <a16:creationId xmlns:a16="http://schemas.microsoft.com/office/drawing/2014/main" id="{F3F969DB-429A-4E39-8A7E-8A3AC3F7DF9F}"/>
            </a:ext>
          </a:extLst>
        </xdr:cNvPr>
        <xdr:cNvSpPr/>
      </xdr:nvSpPr>
      <xdr:spPr>
        <a:xfrm>
          <a:off x="7810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a:extLst>
            <a:ext uri="{FF2B5EF4-FFF2-40B4-BE49-F238E27FC236}">
              <a16:creationId xmlns:a16="http://schemas.microsoft.com/office/drawing/2014/main" id="{C9F620CE-70F0-4460-913B-AEAFABDCCBEE}"/>
            </a:ext>
          </a:extLst>
        </xdr:cNvPr>
        <xdr:cNvSpPr/>
      </xdr:nvSpPr>
      <xdr:spPr>
        <a:xfrm>
          <a:off x="6921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B72EE3D-9A7A-4D75-A3F1-47FA67EBC73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559D8C1-34F7-471E-B34F-B385F3EFFC7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E06AECA-5AF9-4CEF-841B-EFC6365A6DF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185B0A8-C426-4F07-B57B-0287B3E81E0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42314FE-2237-46EA-B911-1BA672BC72A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35592</xdr:rowOff>
    </xdr:from>
    <xdr:to>
      <xdr:col>55</xdr:col>
      <xdr:colOff>50800</xdr:colOff>
      <xdr:row>40</xdr:row>
      <xdr:rowOff>137192</xdr:rowOff>
    </xdr:to>
    <xdr:sp macro="" textlink="">
      <xdr:nvSpPr>
        <xdr:cNvPr id="130" name="楕円 129">
          <a:extLst>
            <a:ext uri="{FF2B5EF4-FFF2-40B4-BE49-F238E27FC236}">
              <a16:creationId xmlns:a16="http://schemas.microsoft.com/office/drawing/2014/main" id="{032B2703-BB9A-4673-95C6-6C801C728C09}"/>
            </a:ext>
          </a:extLst>
        </xdr:cNvPr>
        <xdr:cNvSpPr/>
      </xdr:nvSpPr>
      <xdr:spPr>
        <a:xfrm>
          <a:off x="10426700" y="689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14019</xdr:rowOff>
    </xdr:from>
    <xdr:ext cx="534377" cy="259045"/>
    <xdr:sp macro="" textlink="">
      <xdr:nvSpPr>
        <xdr:cNvPr id="131" name="【道路】&#10;一人当たり延長該当値テキスト">
          <a:extLst>
            <a:ext uri="{FF2B5EF4-FFF2-40B4-BE49-F238E27FC236}">
              <a16:creationId xmlns:a16="http://schemas.microsoft.com/office/drawing/2014/main" id="{25062686-0B1A-4318-A8FB-4A2541F00573}"/>
            </a:ext>
          </a:extLst>
        </xdr:cNvPr>
        <xdr:cNvSpPr txBox="1"/>
      </xdr:nvSpPr>
      <xdr:spPr>
        <a:xfrm>
          <a:off x="10515600" y="687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39345</xdr:rowOff>
    </xdr:from>
    <xdr:to>
      <xdr:col>50</xdr:col>
      <xdr:colOff>165100</xdr:colOff>
      <xdr:row>40</xdr:row>
      <xdr:rowOff>140945</xdr:rowOff>
    </xdr:to>
    <xdr:sp macro="" textlink="">
      <xdr:nvSpPr>
        <xdr:cNvPr id="132" name="楕円 131">
          <a:extLst>
            <a:ext uri="{FF2B5EF4-FFF2-40B4-BE49-F238E27FC236}">
              <a16:creationId xmlns:a16="http://schemas.microsoft.com/office/drawing/2014/main" id="{70F17395-C221-498F-BE83-8017B442B164}"/>
            </a:ext>
          </a:extLst>
        </xdr:cNvPr>
        <xdr:cNvSpPr/>
      </xdr:nvSpPr>
      <xdr:spPr>
        <a:xfrm>
          <a:off x="9588500" y="68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86392</xdr:rowOff>
    </xdr:from>
    <xdr:to>
      <xdr:col>55</xdr:col>
      <xdr:colOff>0</xdr:colOff>
      <xdr:row>40</xdr:row>
      <xdr:rowOff>90145</xdr:rowOff>
    </xdr:to>
    <xdr:cxnSp macro="">
      <xdr:nvCxnSpPr>
        <xdr:cNvPr id="133" name="直線コネクタ 132">
          <a:extLst>
            <a:ext uri="{FF2B5EF4-FFF2-40B4-BE49-F238E27FC236}">
              <a16:creationId xmlns:a16="http://schemas.microsoft.com/office/drawing/2014/main" id="{4CA4AA63-3796-4B86-A4A4-0984D7DE384F}"/>
            </a:ext>
          </a:extLst>
        </xdr:cNvPr>
        <xdr:cNvCxnSpPr/>
      </xdr:nvCxnSpPr>
      <xdr:spPr>
        <a:xfrm flipV="1">
          <a:off x="9639300" y="6944392"/>
          <a:ext cx="8382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87465</xdr:rowOff>
    </xdr:from>
    <xdr:to>
      <xdr:col>46</xdr:col>
      <xdr:colOff>38100</xdr:colOff>
      <xdr:row>40</xdr:row>
      <xdr:rowOff>17615</xdr:rowOff>
    </xdr:to>
    <xdr:sp macro="" textlink="">
      <xdr:nvSpPr>
        <xdr:cNvPr id="134" name="楕円 133">
          <a:extLst>
            <a:ext uri="{FF2B5EF4-FFF2-40B4-BE49-F238E27FC236}">
              <a16:creationId xmlns:a16="http://schemas.microsoft.com/office/drawing/2014/main" id="{79ECB23A-2074-4344-B181-C308CEAD7695}"/>
            </a:ext>
          </a:extLst>
        </xdr:cNvPr>
        <xdr:cNvSpPr/>
      </xdr:nvSpPr>
      <xdr:spPr>
        <a:xfrm>
          <a:off x="8699500" y="67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138265</xdr:rowOff>
    </xdr:from>
    <xdr:to>
      <xdr:col>50</xdr:col>
      <xdr:colOff>114300</xdr:colOff>
      <xdr:row>40</xdr:row>
      <xdr:rowOff>90145</xdr:rowOff>
    </xdr:to>
    <xdr:cxnSp macro="">
      <xdr:nvCxnSpPr>
        <xdr:cNvPr id="135" name="直線コネクタ 134">
          <a:extLst>
            <a:ext uri="{FF2B5EF4-FFF2-40B4-BE49-F238E27FC236}">
              <a16:creationId xmlns:a16="http://schemas.microsoft.com/office/drawing/2014/main" id="{37F7E264-55BC-45B4-B7C2-F7F8D608FAAD}"/>
            </a:ext>
          </a:extLst>
        </xdr:cNvPr>
        <xdr:cNvCxnSpPr/>
      </xdr:nvCxnSpPr>
      <xdr:spPr>
        <a:xfrm>
          <a:off x="8750300" y="6824815"/>
          <a:ext cx="889000" cy="12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94037</xdr:rowOff>
    </xdr:from>
    <xdr:to>
      <xdr:col>41</xdr:col>
      <xdr:colOff>101600</xdr:colOff>
      <xdr:row>40</xdr:row>
      <xdr:rowOff>24187</xdr:rowOff>
    </xdr:to>
    <xdr:sp macro="" textlink="">
      <xdr:nvSpPr>
        <xdr:cNvPr id="136" name="楕円 135">
          <a:extLst>
            <a:ext uri="{FF2B5EF4-FFF2-40B4-BE49-F238E27FC236}">
              <a16:creationId xmlns:a16="http://schemas.microsoft.com/office/drawing/2014/main" id="{3A891454-26E6-41A5-9F61-211B7D13F1E2}"/>
            </a:ext>
          </a:extLst>
        </xdr:cNvPr>
        <xdr:cNvSpPr/>
      </xdr:nvSpPr>
      <xdr:spPr>
        <a:xfrm>
          <a:off x="7810500" y="678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138265</xdr:rowOff>
    </xdr:from>
    <xdr:to>
      <xdr:col>45</xdr:col>
      <xdr:colOff>177800</xdr:colOff>
      <xdr:row>39</xdr:row>
      <xdr:rowOff>144837</xdr:rowOff>
    </xdr:to>
    <xdr:cxnSp macro="">
      <xdr:nvCxnSpPr>
        <xdr:cNvPr id="137" name="直線コネクタ 136">
          <a:extLst>
            <a:ext uri="{FF2B5EF4-FFF2-40B4-BE49-F238E27FC236}">
              <a16:creationId xmlns:a16="http://schemas.microsoft.com/office/drawing/2014/main" id="{EE09E794-49F6-40DF-AB55-8F526BB25A60}"/>
            </a:ext>
          </a:extLst>
        </xdr:cNvPr>
        <xdr:cNvCxnSpPr/>
      </xdr:nvCxnSpPr>
      <xdr:spPr>
        <a:xfrm flipV="1">
          <a:off x="7861300" y="6824815"/>
          <a:ext cx="8890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100495</xdr:rowOff>
    </xdr:from>
    <xdr:to>
      <xdr:col>36</xdr:col>
      <xdr:colOff>165100</xdr:colOff>
      <xdr:row>40</xdr:row>
      <xdr:rowOff>30645</xdr:rowOff>
    </xdr:to>
    <xdr:sp macro="" textlink="">
      <xdr:nvSpPr>
        <xdr:cNvPr id="138" name="楕円 137">
          <a:extLst>
            <a:ext uri="{FF2B5EF4-FFF2-40B4-BE49-F238E27FC236}">
              <a16:creationId xmlns:a16="http://schemas.microsoft.com/office/drawing/2014/main" id="{93841E88-B03D-40E2-A56D-D5D00A4D9243}"/>
            </a:ext>
          </a:extLst>
        </xdr:cNvPr>
        <xdr:cNvSpPr/>
      </xdr:nvSpPr>
      <xdr:spPr>
        <a:xfrm>
          <a:off x="6921500" y="67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144837</xdr:rowOff>
    </xdr:from>
    <xdr:to>
      <xdr:col>41</xdr:col>
      <xdr:colOff>50800</xdr:colOff>
      <xdr:row>39</xdr:row>
      <xdr:rowOff>151295</xdr:rowOff>
    </xdr:to>
    <xdr:cxnSp macro="">
      <xdr:nvCxnSpPr>
        <xdr:cNvPr id="139" name="直線コネクタ 138">
          <a:extLst>
            <a:ext uri="{FF2B5EF4-FFF2-40B4-BE49-F238E27FC236}">
              <a16:creationId xmlns:a16="http://schemas.microsoft.com/office/drawing/2014/main" id="{3CF8BB78-9A0B-4826-B0EE-0F50118FA074}"/>
            </a:ext>
          </a:extLst>
        </xdr:cNvPr>
        <xdr:cNvCxnSpPr/>
      </xdr:nvCxnSpPr>
      <xdr:spPr>
        <a:xfrm flipV="1">
          <a:off x="6972300" y="6831387"/>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167377</xdr:rowOff>
    </xdr:from>
    <xdr:ext cx="534377" cy="259045"/>
    <xdr:sp macro="" textlink="">
      <xdr:nvSpPr>
        <xdr:cNvPr id="140" name="n_1aveValue【道路】&#10;一人当たり延長">
          <a:extLst>
            <a:ext uri="{FF2B5EF4-FFF2-40B4-BE49-F238E27FC236}">
              <a16:creationId xmlns:a16="http://schemas.microsoft.com/office/drawing/2014/main" id="{9E4D8B0F-02B4-4097-9F64-0FFEC13D02ED}"/>
            </a:ext>
          </a:extLst>
        </xdr:cNvPr>
        <xdr:cNvSpPr txBox="1"/>
      </xdr:nvSpPr>
      <xdr:spPr>
        <a:xfrm>
          <a:off x="9359411" y="633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162748</xdr:rowOff>
    </xdr:from>
    <xdr:ext cx="534377" cy="259045"/>
    <xdr:sp macro="" textlink="">
      <xdr:nvSpPr>
        <xdr:cNvPr id="141" name="n_2aveValue【道路】&#10;一人当たり延長">
          <a:extLst>
            <a:ext uri="{FF2B5EF4-FFF2-40B4-BE49-F238E27FC236}">
              <a16:creationId xmlns:a16="http://schemas.microsoft.com/office/drawing/2014/main" id="{CBBEB91B-469B-472A-861F-D3979FAB61CB}"/>
            </a:ext>
          </a:extLst>
        </xdr:cNvPr>
        <xdr:cNvSpPr txBox="1"/>
      </xdr:nvSpPr>
      <xdr:spPr>
        <a:xfrm>
          <a:off x="8483111" y="63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5529</xdr:rowOff>
    </xdr:from>
    <xdr:ext cx="534377" cy="259045"/>
    <xdr:sp macro="" textlink="">
      <xdr:nvSpPr>
        <xdr:cNvPr id="142" name="n_3aveValue【道路】&#10;一人当たり延長">
          <a:extLst>
            <a:ext uri="{FF2B5EF4-FFF2-40B4-BE49-F238E27FC236}">
              <a16:creationId xmlns:a16="http://schemas.microsoft.com/office/drawing/2014/main" id="{5147A763-78D5-4642-9481-38EAB6810C51}"/>
            </a:ext>
          </a:extLst>
        </xdr:cNvPr>
        <xdr:cNvSpPr txBox="1"/>
      </xdr:nvSpPr>
      <xdr:spPr>
        <a:xfrm>
          <a:off x="7594111" y="634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34008</xdr:rowOff>
    </xdr:from>
    <xdr:ext cx="534377" cy="259045"/>
    <xdr:sp macro="" textlink="">
      <xdr:nvSpPr>
        <xdr:cNvPr id="143" name="n_4aveValue【道路】&#10;一人当たり延長">
          <a:extLst>
            <a:ext uri="{FF2B5EF4-FFF2-40B4-BE49-F238E27FC236}">
              <a16:creationId xmlns:a16="http://schemas.microsoft.com/office/drawing/2014/main" id="{B4812692-B6A6-406E-A30F-AF399CCE601D}"/>
            </a:ext>
          </a:extLst>
        </xdr:cNvPr>
        <xdr:cNvSpPr txBox="1"/>
      </xdr:nvSpPr>
      <xdr:spPr>
        <a:xfrm>
          <a:off x="6705111" y="63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132072</xdr:rowOff>
    </xdr:from>
    <xdr:ext cx="534377" cy="259045"/>
    <xdr:sp macro="" textlink="">
      <xdr:nvSpPr>
        <xdr:cNvPr id="144" name="n_1mainValue【道路】&#10;一人当たり延長">
          <a:extLst>
            <a:ext uri="{FF2B5EF4-FFF2-40B4-BE49-F238E27FC236}">
              <a16:creationId xmlns:a16="http://schemas.microsoft.com/office/drawing/2014/main" id="{76625B23-6941-4461-ADF9-A7B751D658CB}"/>
            </a:ext>
          </a:extLst>
        </xdr:cNvPr>
        <xdr:cNvSpPr txBox="1"/>
      </xdr:nvSpPr>
      <xdr:spPr>
        <a:xfrm>
          <a:off x="9359411" y="69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8742</xdr:rowOff>
    </xdr:from>
    <xdr:ext cx="534377" cy="259045"/>
    <xdr:sp macro="" textlink="">
      <xdr:nvSpPr>
        <xdr:cNvPr id="145" name="n_2mainValue【道路】&#10;一人当たり延長">
          <a:extLst>
            <a:ext uri="{FF2B5EF4-FFF2-40B4-BE49-F238E27FC236}">
              <a16:creationId xmlns:a16="http://schemas.microsoft.com/office/drawing/2014/main" id="{0DCB666C-39E4-4A26-8622-F0854973DEC3}"/>
            </a:ext>
          </a:extLst>
        </xdr:cNvPr>
        <xdr:cNvSpPr txBox="1"/>
      </xdr:nvSpPr>
      <xdr:spPr>
        <a:xfrm>
          <a:off x="8483111" y="686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15314</xdr:rowOff>
    </xdr:from>
    <xdr:ext cx="534377" cy="259045"/>
    <xdr:sp macro="" textlink="">
      <xdr:nvSpPr>
        <xdr:cNvPr id="146" name="n_3mainValue【道路】&#10;一人当たり延長">
          <a:extLst>
            <a:ext uri="{FF2B5EF4-FFF2-40B4-BE49-F238E27FC236}">
              <a16:creationId xmlns:a16="http://schemas.microsoft.com/office/drawing/2014/main" id="{5A106C8B-7D83-40CE-9812-5C175B31A07E}"/>
            </a:ext>
          </a:extLst>
        </xdr:cNvPr>
        <xdr:cNvSpPr txBox="1"/>
      </xdr:nvSpPr>
      <xdr:spPr>
        <a:xfrm>
          <a:off x="7594111" y="687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21772</xdr:rowOff>
    </xdr:from>
    <xdr:ext cx="534377" cy="259045"/>
    <xdr:sp macro="" textlink="">
      <xdr:nvSpPr>
        <xdr:cNvPr id="147" name="n_4mainValue【道路】&#10;一人当たり延長">
          <a:extLst>
            <a:ext uri="{FF2B5EF4-FFF2-40B4-BE49-F238E27FC236}">
              <a16:creationId xmlns:a16="http://schemas.microsoft.com/office/drawing/2014/main" id="{96B79411-67EC-4FFD-B786-3B6CFC9FBE7A}"/>
            </a:ext>
          </a:extLst>
        </xdr:cNvPr>
        <xdr:cNvSpPr txBox="1"/>
      </xdr:nvSpPr>
      <xdr:spPr>
        <a:xfrm>
          <a:off x="6705111" y="687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0C5A944-6C2B-4A94-8DF4-E1D5591A729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E4B3893-0222-4680-A679-A209CF216FA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7B4D6CE-A377-4887-8E89-6A0BEC94A42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DB70145-2E26-414E-AACE-73E31A4C306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335A6C6-0F24-4DD4-AD39-3F742EA8155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533EE2B-597D-4C2A-B869-16444D38B51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22D7BA9-271E-4E9E-9E6E-527B6D64F19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61DB70C-7EB9-4A83-9850-E9ABD09504D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F8D9169-2775-4D39-A46F-2FA1F4F4E5D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4A9E573-6AB7-4FFB-B2B2-A9950D34466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FC7F101-0E53-4D70-8F4D-74C01A7B403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8989BDC-F46F-44D4-9F7F-7B363C58D2F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2D195105-DD81-4A7D-9F02-FE24292709AA}"/>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A22B6A21-392A-444B-A776-B24758B1141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F28727D7-4A55-4DE7-91C0-BC97ADD48B3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A2F70319-9A9B-49F0-AC13-5A102EAE596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76F690D8-BB49-4E38-9639-FB20788C869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A405CB56-1483-426D-90B3-F6873B95BBF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5BEB65B7-4823-45CD-A1CA-6A707D10FCC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9950E9F9-08EF-4858-B889-9D20665F84B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080932FD-91C1-43E6-9575-4F623E2AB9FB}"/>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BB05FE2-877C-4F24-943A-59B65ABE61D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B110D2B-A103-4CA9-B400-64F3EAF5FFB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81915</xdr:rowOff>
    </xdr:to>
    <xdr:cxnSp macro="">
      <xdr:nvCxnSpPr>
        <xdr:cNvPr id="171" name="直線コネクタ 170">
          <a:extLst>
            <a:ext uri="{FF2B5EF4-FFF2-40B4-BE49-F238E27FC236}">
              <a16:creationId xmlns:a16="http://schemas.microsoft.com/office/drawing/2014/main" id="{4AB24368-7B23-4C36-931E-E71E158AF80C}"/>
            </a:ext>
          </a:extLst>
        </xdr:cNvPr>
        <xdr:cNvCxnSpPr/>
      </xdr:nvCxnSpPr>
      <xdr:spPr>
        <a:xfrm flipV="1">
          <a:off x="4634865" y="971931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810ED001-A9FF-4661-ABBB-58A1FDABF41B}"/>
            </a:ext>
          </a:extLst>
        </xdr:cNvPr>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73" name="直線コネクタ 172">
          <a:extLst>
            <a:ext uri="{FF2B5EF4-FFF2-40B4-BE49-F238E27FC236}">
              <a16:creationId xmlns:a16="http://schemas.microsoft.com/office/drawing/2014/main" id="{7EA06388-C782-4400-9F9A-B71224943A72}"/>
            </a:ext>
          </a:extLst>
        </xdr:cNvPr>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7A0C3E61-682F-4487-A180-D1AFA98DC99E}"/>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6FDA9C4D-EBEF-4698-B4FB-AB0D3D3920A7}"/>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100982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F0EDB293-3657-4F47-9EDF-B7AAAA1CBFAA}"/>
            </a:ext>
          </a:extLst>
        </xdr:cNvPr>
        <xdr:cNvSpPr txBox="1"/>
      </xdr:nvSpPr>
      <xdr:spPr>
        <a:xfrm>
          <a:off x="4673600" y="10730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77" name="フローチャート: 判断 176">
          <a:extLst>
            <a:ext uri="{FF2B5EF4-FFF2-40B4-BE49-F238E27FC236}">
              <a16:creationId xmlns:a16="http://schemas.microsoft.com/office/drawing/2014/main" id="{99F66F77-AFFD-4F8D-BFDD-81D47DB330E2}"/>
            </a:ext>
          </a:extLst>
        </xdr:cNvPr>
        <xdr:cNvSpPr/>
      </xdr:nvSpPr>
      <xdr:spPr>
        <a:xfrm>
          <a:off x="45847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93980</xdr:rowOff>
    </xdr:from>
    <xdr:to>
      <xdr:col>20</xdr:col>
      <xdr:colOff>38100</xdr:colOff>
      <xdr:row>63</xdr:row>
      <xdr:rowOff>24130</xdr:rowOff>
    </xdr:to>
    <xdr:sp macro="" textlink="">
      <xdr:nvSpPr>
        <xdr:cNvPr id="178" name="フローチャート: 判断 177">
          <a:extLst>
            <a:ext uri="{FF2B5EF4-FFF2-40B4-BE49-F238E27FC236}">
              <a16:creationId xmlns:a16="http://schemas.microsoft.com/office/drawing/2014/main" id="{61559BA2-87DD-46BC-8767-5E0E6A806449}"/>
            </a:ext>
          </a:extLst>
        </xdr:cNvPr>
        <xdr:cNvSpPr/>
      </xdr:nvSpPr>
      <xdr:spPr>
        <a:xfrm>
          <a:off x="3746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92075</xdr:rowOff>
    </xdr:from>
    <xdr:to>
      <xdr:col>15</xdr:col>
      <xdr:colOff>101600</xdr:colOff>
      <xdr:row>63</xdr:row>
      <xdr:rowOff>22225</xdr:rowOff>
    </xdr:to>
    <xdr:sp macro="" textlink="">
      <xdr:nvSpPr>
        <xdr:cNvPr id="179" name="フローチャート: 判断 178">
          <a:extLst>
            <a:ext uri="{FF2B5EF4-FFF2-40B4-BE49-F238E27FC236}">
              <a16:creationId xmlns:a16="http://schemas.microsoft.com/office/drawing/2014/main" id="{3B539B07-B63D-4A4F-84D0-009BCD2968FF}"/>
            </a:ext>
          </a:extLst>
        </xdr:cNvPr>
        <xdr:cNvSpPr/>
      </xdr:nvSpPr>
      <xdr:spPr>
        <a:xfrm>
          <a:off x="2857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50165</xdr:rowOff>
    </xdr:from>
    <xdr:to>
      <xdr:col>10</xdr:col>
      <xdr:colOff>165100</xdr:colOff>
      <xdr:row>62</xdr:row>
      <xdr:rowOff>151765</xdr:rowOff>
    </xdr:to>
    <xdr:sp macro="" textlink="">
      <xdr:nvSpPr>
        <xdr:cNvPr id="180" name="フローチャート: 判断 179">
          <a:extLst>
            <a:ext uri="{FF2B5EF4-FFF2-40B4-BE49-F238E27FC236}">
              <a16:creationId xmlns:a16="http://schemas.microsoft.com/office/drawing/2014/main" id="{BEC7497B-2B2F-4A1A-BD71-6F42FF7DFB2C}"/>
            </a:ext>
          </a:extLst>
        </xdr:cNvPr>
        <xdr:cNvSpPr/>
      </xdr:nvSpPr>
      <xdr:spPr>
        <a:xfrm>
          <a:off x="1968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27305</xdr:rowOff>
    </xdr:from>
    <xdr:to>
      <xdr:col>6</xdr:col>
      <xdr:colOff>38100</xdr:colOff>
      <xdr:row>62</xdr:row>
      <xdr:rowOff>128905</xdr:rowOff>
    </xdr:to>
    <xdr:sp macro="" textlink="">
      <xdr:nvSpPr>
        <xdr:cNvPr id="181" name="フローチャート: 判断 180">
          <a:extLst>
            <a:ext uri="{FF2B5EF4-FFF2-40B4-BE49-F238E27FC236}">
              <a16:creationId xmlns:a16="http://schemas.microsoft.com/office/drawing/2014/main" id="{41E1CA82-6E49-4E14-ACF3-01922094D5BA}"/>
            </a:ext>
          </a:extLst>
        </xdr:cNvPr>
        <xdr:cNvSpPr/>
      </xdr:nvSpPr>
      <xdr:spPr>
        <a:xfrm>
          <a:off x="1079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673C083-569E-42BA-8A47-98201FA79ED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0691CBD-1582-4316-B12C-867CF4DAE5C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E202581-1FFF-46D3-AD45-EFF0A06328B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4D83319-10F5-4517-9F2B-6F76EBB8142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3F3BD9D-13FC-46FA-A3A3-529E9A4CE91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87" name="楕円 186">
          <a:extLst>
            <a:ext uri="{FF2B5EF4-FFF2-40B4-BE49-F238E27FC236}">
              <a16:creationId xmlns:a16="http://schemas.microsoft.com/office/drawing/2014/main" id="{07818699-E1D5-4E58-AF1C-8FD88C0E67DA}"/>
            </a:ext>
          </a:extLst>
        </xdr:cNvPr>
        <xdr:cNvSpPr/>
      </xdr:nvSpPr>
      <xdr:spPr>
        <a:xfrm>
          <a:off x="4584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17797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6EE725CB-6D89-4742-86C7-BFD2877A6E06}"/>
            </a:ext>
          </a:extLst>
        </xdr:cNvPr>
        <xdr:cNvSpPr txBox="1"/>
      </xdr:nvSpPr>
      <xdr:spPr>
        <a:xfrm>
          <a:off x="4673600" y="1047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135890</xdr:rowOff>
    </xdr:from>
    <xdr:to>
      <xdr:col>20</xdr:col>
      <xdr:colOff>38100</xdr:colOff>
      <xdr:row>62</xdr:row>
      <xdr:rowOff>66040</xdr:rowOff>
    </xdr:to>
    <xdr:sp macro="" textlink="">
      <xdr:nvSpPr>
        <xdr:cNvPr id="189" name="楕円 188">
          <a:extLst>
            <a:ext uri="{FF2B5EF4-FFF2-40B4-BE49-F238E27FC236}">
              <a16:creationId xmlns:a16="http://schemas.microsoft.com/office/drawing/2014/main" id="{A0E626FC-18F7-4BC1-A122-745B5F7B2F6A}"/>
            </a:ext>
          </a:extLst>
        </xdr:cNvPr>
        <xdr:cNvSpPr/>
      </xdr:nvSpPr>
      <xdr:spPr>
        <a:xfrm>
          <a:off x="3746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15240</xdr:rowOff>
    </xdr:from>
    <xdr:to>
      <xdr:col>24</xdr:col>
      <xdr:colOff>63500</xdr:colOff>
      <xdr:row>62</xdr:row>
      <xdr:rowOff>45720</xdr:rowOff>
    </xdr:to>
    <xdr:cxnSp macro="">
      <xdr:nvCxnSpPr>
        <xdr:cNvPr id="190" name="直線コネクタ 189">
          <a:extLst>
            <a:ext uri="{FF2B5EF4-FFF2-40B4-BE49-F238E27FC236}">
              <a16:creationId xmlns:a16="http://schemas.microsoft.com/office/drawing/2014/main" id="{BB6A75B3-ED2D-444C-8491-169759CE4A18}"/>
            </a:ext>
          </a:extLst>
        </xdr:cNvPr>
        <xdr:cNvCxnSpPr/>
      </xdr:nvCxnSpPr>
      <xdr:spPr>
        <a:xfrm>
          <a:off x="3797300" y="106451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103505</xdr:rowOff>
    </xdr:from>
    <xdr:to>
      <xdr:col>15</xdr:col>
      <xdr:colOff>101600</xdr:colOff>
      <xdr:row>62</xdr:row>
      <xdr:rowOff>33655</xdr:rowOff>
    </xdr:to>
    <xdr:sp macro="" textlink="">
      <xdr:nvSpPr>
        <xdr:cNvPr id="191" name="楕円 190">
          <a:extLst>
            <a:ext uri="{FF2B5EF4-FFF2-40B4-BE49-F238E27FC236}">
              <a16:creationId xmlns:a16="http://schemas.microsoft.com/office/drawing/2014/main" id="{0B92027F-CDB9-403B-B0E8-9E899615F463}"/>
            </a:ext>
          </a:extLst>
        </xdr:cNvPr>
        <xdr:cNvSpPr/>
      </xdr:nvSpPr>
      <xdr:spPr>
        <a:xfrm>
          <a:off x="2857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154305</xdr:rowOff>
    </xdr:from>
    <xdr:to>
      <xdr:col>19</xdr:col>
      <xdr:colOff>177800</xdr:colOff>
      <xdr:row>62</xdr:row>
      <xdr:rowOff>15240</xdr:rowOff>
    </xdr:to>
    <xdr:cxnSp macro="">
      <xdr:nvCxnSpPr>
        <xdr:cNvPr id="192" name="直線コネクタ 191">
          <a:extLst>
            <a:ext uri="{FF2B5EF4-FFF2-40B4-BE49-F238E27FC236}">
              <a16:creationId xmlns:a16="http://schemas.microsoft.com/office/drawing/2014/main" id="{9AB48170-A635-4C5F-9226-21C5A8F35879}"/>
            </a:ext>
          </a:extLst>
        </xdr:cNvPr>
        <xdr:cNvCxnSpPr/>
      </xdr:nvCxnSpPr>
      <xdr:spPr>
        <a:xfrm>
          <a:off x="2908300" y="106127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73025</xdr:rowOff>
    </xdr:from>
    <xdr:to>
      <xdr:col>10</xdr:col>
      <xdr:colOff>165100</xdr:colOff>
      <xdr:row>62</xdr:row>
      <xdr:rowOff>3175</xdr:rowOff>
    </xdr:to>
    <xdr:sp macro="" textlink="">
      <xdr:nvSpPr>
        <xdr:cNvPr id="193" name="楕円 192">
          <a:extLst>
            <a:ext uri="{FF2B5EF4-FFF2-40B4-BE49-F238E27FC236}">
              <a16:creationId xmlns:a16="http://schemas.microsoft.com/office/drawing/2014/main" id="{A88ACE1E-B634-4072-B520-A5588FC18FA7}"/>
            </a:ext>
          </a:extLst>
        </xdr:cNvPr>
        <xdr:cNvSpPr/>
      </xdr:nvSpPr>
      <xdr:spPr>
        <a:xfrm>
          <a:off x="1968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123825</xdr:rowOff>
    </xdr:from>
    <xdr:to>
      <xdr:col>15</xdr:col>
      <xdr:colOff>50800</xdr:colOff>
      <xdr:row>61</xdr:row>
      <xdr:rowOff>154305</xdr:rowOff>
    </xdr:to>
    <xdr:cxnSp macro="">
      <xdr:nvCxnSpPr>
        <xdr:cNvPr id="194" name="直線コネクタ 193">
          <a:extLst>
            <a:ext uri="{FF2B5EF4-FFF2-40B4-BE49-F238E27FC236}">
              <a16:creationId xmlns:a16="http://schemas.microsoft.com/office/drawing/2014/main" id="{829DA792-5A35-4EE0-B134-827974DAEB45}"/>
            </a:ext>
          </a:extLst>
        </xdr:cNvPr>
        <xdr:cNvCxnSpPr/>
      </xdr:nvCxnSpPr>
      <xdr:spPr>
        <a:xfrm>
          <a:off x="2019300" y="105822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40640</xdr:rowOff>
    </xdr:from>
    <xdr:to>
      <xdr:col>6</xdr:col>
      <xdr:colOff>38100</xdr:colOff>
      <xdr:row>61</xdr:row>
      <xdr:rowOff>142240</xdr:rowOff>
    </xdr:to>
    <xdr:sp macro="" textlink="">
      <xdr:nvSpPr>
        <xdr:cNvPr id="195" name="楕円 194">
          <a:extLst>
            <a:ext uri="{FF2B5EF4-FFF2-40B4-BE49-F238E27FC236}">
              <a16:creationId xmlns:a16="http://schemas.microsoft.com/office/drawing/2014/main" id="{3171D0D5-78C7-4BE5-A172-EC9B4E9D92E0}"/>
            </a:ext>
          </a:extLst>
        </xdr:cNvPr>
        <xdr:cNvSpPr/>
      </xdr:nvSpPr>
      <xdr:spPr>
        <a:xfrm>
          <a:off x="1079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91440</xdr:rowOff>
    </xdr:from>
    <xdr:to>
      <xdr:col>10</xdr:col>
      <xdr:colOff>114300</xdr:colOff>
      <xdr:row>61</xdr:row>
      <xdr:rowOff>123825</xdr:rowOff>
    </xdr:to>
    <xdr:cxnSp macro="">
      <xdr:nvCxnSpPr>
        <xdr:cNvPr id="196" name="直線コネクタ 195">
          <a:extLst>
            <a:ext uri="{FF2B5EF4-FFF2-40B4-BE49-F238E27FC236}">
              <a16:creationId xmlns:a16="http://schemas.microsoft.com/office/drawing/2014/main" id="{D581AA7C-6C17-4787-A3ED-F6AF98C15072}"/>
            </a:ext>
          </a:extLst>
        </xdr:cNvPr>
        <xdr:cNvCxnSpPr/>
      </xdr:nvCxnSpPr>
      <xdr:spPr>
        <a:xfrm>
          <a:off x="1130300" y="105498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15257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AD5371A0-1218-49C1-8D71-DC9293776010}"/>
            </a:ext>
          </a:extLst>
        </xdr:cNvPr>
        <xdr:cNvSpPr txBox="1"/>
      </xdr:nvSpPr>
      <xdr:spPr>
        <a:xfrm>
          <a:off x="35820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13352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22ECF1B-1769-4E96-A6BE-95BBBC21EF94}"/>
            </a:ext>
          </a:extLst>
        </xdr:cNvPr>
        <xdr:cNvSpPr txBox="1"/>
      </xdr:nvSpPr>
      <xdr:spPr>
        <a:xfrm>
          <a:off x="27057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142892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3F7545E-E3E0-4427-9B42-4BC88E84B44D}"/>
            </a:ext>
          </a:extLst>
        </xdr:cNvPr>
        <xdr:cNvSpPr txBox="1"/>
      </xdr:nvSpPr>
      <xdr:spPr>
        <a:xfrm>
          <a:off x="1816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120032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CCB151C2-D71A-49B1-9E3B-095FC5E77257}"/>
            </a:ext>
          </a:extLst>
        </xdr:cNvPr>
        <xdr:cNvSpPr txBox="1"/>
      </xdr:nvSpPr>
      <xdr:spPr>
        <a:xfrm>
          <a:off x="927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82567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87D0A942-E51B-44A4-9741-4718349D0EEB}"/>
            </a:ext>
          </a:extLst>
        </xdr:cNvPr>
        <xdr:cNvSpPr txBox="1"/>
      </xdr:nvSpPr>
      <xdr:spPr>
        <a:xfrm>
          <a:off x="3582044"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50182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FF1CD135-3D6D-46BE-B48E-48E24DDC64BB}"/>
            </a:ext>
          </a:extLst>
        </xdr:cNvPr>
        <xdr:cNvSpPr txBox="1"/>
      </xdr:nvSpPr>
      <xdr:spPr>
        <a:xfrm>
          <a:off x="27057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19702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246D28D6-D374-42D1-A7CE-BA03706D49A1}"/>
            </a:ext>
          </a:extLst>
        </xdr:cNvPr>
        <xdr:cNvSpPr txBox="1"/>
      </xdr:nvSpPr>
      <xdr:spPr>
        <a:xfrm>
          <a:off x="1816744" y="1030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158767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1154E288-B2B5-4201-945C-44BFEB32A282}"/>
            </a:ext>
          </a:extLst>
        </xdr:cNvPr>
        <xdr:cNvSpPr txBox="1"/>
      </xdr:nvSpPr>
      <xdr:spPr>
        <a:xfrm>
          <a:off x="927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0A191DC-EA0B-49CE-9D8A-C37BC2E1A61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0C2B142-D31B-4A49-A87C-FEA53C2F78F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8BB29F5-3729-4F94-BA61-6D9BA468C0B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7C0619F-90E9-41A0-B08F-768A910672B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D207A80-886B-45A6-A7CA-8587EAECAC7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6A913AD-D084-4660-919A-13F97F1D13F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227CA2A-54A4-4D19-9B77-5F1620C60C5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0F31355-9747-4EE9-82B9-7F9C031ED6E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DF6D371-AA52-4781-9034-255088D9B92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E7EC735-8C27-4125-BCAC-4671324EF2C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CAA23127-A4C0-4A08-B269-06817D23C48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58D20A6B-429D-46F5-A794-2316E6CCE6AC}"/>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8EE2291C-DFFF-4423-B2F8-8857093D12E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EAE1B01A-8446-4AC4-A145-AF7930C05B77}"/>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B16CBD91-78A1-40CC-9B4B-694F71F77DB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EEA3FC72-0E7E-452D-B5F7-B9384657F7B6}"/>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5B17D201-1DBF-4B29-BFC5-C9D56FA1BF7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7B08DCC5-678F-4046-9FC5-FD9239C017F8}"/>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DF985EE6-F633-4AAB-9E79-C1CFF97F8BC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DF309A23-5881-4C71-9F3F-3CFE2749E5F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61D99146-09A2-4D79-8EC5-C3D11CA1AF2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64766</xdr:rowOff>
    </xdr:from>
    <xdr:to>
      <xdr:col>54</xdr:col>
      <xdr:colOff>189865</xdr:colOff>
      <xdr:row>63</xdr:row>
      <xdr:rowOff>156263</xdr:rowOff>
    </xdr:to>
    <xdr:cxnSp macro="">
      <xdr:nvCxnSpPr>
        <xdr:cNvPr id="226" name="直線コネクタ 225">
          <a:extLst>
            <a:ext uri="{FF2B5EF4-FFF2-40B4-BE49-F238E27FC236}">
              <a16:creationId xmlns:a16="http://schemas.microsoft.com/office/drawing/2014/main" id="{B0745AD4-6298-47A5-A45D-2494B10A23FD}"/>
            </a:ext>
          </a:extLst>
        </xdr:cNvPr>
        <xdr:cNvCxnSpPr/>
      </xdr:nvCxnSpPr>
      <xdr:spPr>
        <a:xfrm flipV="1">
          <a:off x="10476865" y="9494516"/>
          <a:ext cx="0" cy="146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160090</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9E9A34CC-78D6-4980-A44D-AFCEFDCFE0C0}"/>
            </a:ext>
          </a:extLst>
        </xdr:cNvPr>
        <xdr:cNvSpPr txBox="1"/>
      </xdr:nvSpPr>
      <xdr:spPr>
        <a:xfrm>
          <a:off x="10515600" y="109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156263</xdr:rowOff>
    </xdr:from>
    <xdr:to>
      <xdr:col>55</xdr:col>
      <xdr:colOff>88900</xdr:colOff>
      <xdr:row>63</xdr:row>
      <xdr:rowOff>156263</xdr:rowOff>
    </xdr:to>
    <xdr:cxnSp macro="">
      <xdr:nvCxnSpPr>
        <xdr:cNvPr id="228" name="直線コネクタ 227">
          <a:extLst>
            <a:ext uri="{FF2B5EF4-FFF2-40B4-BE49-F238E27FC236}">
              <a16:creationId xmlns:a16="http://schemas.microsoft.com/office/drawing/2014/main" id="{26BA8751-8F39-4F53-B9E2-5A8274A27D86}"/>
            </a:ext>
          </a:extLst>
        </xdr:cNvPr>
        <xdr:cNvCxnSpPr/>
      </xdr:nvCxnSpPr>
      <xdr:spPr>
        <a:xfrm>
          <a:off x="10388600" y="1095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11443</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00621622-C162-4321-9825-5390BD612DEB}"/>
            </a:ext>
          </a:extLst>
        </xdr:cNvPr>
        <xdr:cNvSpPr txBox="1"/>
      </xdr:nvSpPr>
      <xdr:spPr>
        <a:xfrm>
          <a:off x="10515600" y="9269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64766</xdr:rowOff>
    </xdr:from>
    <xdr:to>
      <xdr:col>55</xdr:col>
      <xdr:colOff>88900</xdr:colOff>
      <xdr:row>55</xdr:row>
      <xdr:rowOff>64766</xdr:rowOff>
    </xdr:to>
    <xdr:cxnSp macro="">
      <xdr:nvCxnSpPr>
        <xdr:cNvPr id="230" name="直線コネクタ 229">
          <a:extLst>
            <a:ext uri="{FF2B5EF4-FFF2-40B4-BE49-F238E27FC236}">
              <a16:creationId xmlns:a16="http://schemas.microsoft.com/office/drawing/2014/main" id="{45021609-19F5-4860-9541-FA67B4F3506C}"/>
            </a:ext>
          </a:extLst>
        </xdr:cNvPr>
        <xdr:cNvCxnSpPr/>
      </xdr:nvCxnSpPr>
      <xdr:spPr>
        <a:xfrm>
          <a:off x="10388600" y="949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146851</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94B6FC9E-4574-4946-951C-A343BAB0150B}"/>
            </a:ext>
          </a:extLst>
        </xdr:cNvPr>
        <xdr:cNvSpPr txBox="1"/>
      </xdr:nvSpPr>
      <xdr:spPr>
        <a:xfrm>
          <a:off x="10515600" y="1043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123974</xdr:rowOff>
    </xdr:from>
    <xdr:to>
      <xdr:col>55</xdr:col>
      <xdr:colOff>50800</xdr:colOff>
      <xdr:row>62</xdr:row>
      <xdr:rowOff>54124</xdr:rowOff>
    </xdr:to>
    <xdr:sp macro="" textlink="">
      <xdr:nvSpPr>
        <xdr:cNvPr id="232" name="フローチャート: 判断 231">
          <a:extLst>
            <a:ext uri="{FF2B5EF4-FFF2-40B4-BE49-F238E27FC236}">
              <a16:creationId xmlns:a16="http://schemas.microsoft.com/office/drawing/2014/main" id="{0221289C-078E-4F6F-BD5C-07E8669433B7}"/>
            </a:ext>
          </a:extLst>
        </xdr:cNvPr>
        <xdr:cNvSpPr/>
      </xdr:nvSpPr>
      <xdr:spPr>
        <a:xfrm>
          <a:off x="10426700" y="1058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142556</xdr:rowOff>
    </xdr:from>
    <xdr:to>
      <xdr:col>50</xdr:col>
      <xdr:colOff>165100</xdr:colOff>
      <xdr:row>62</xdr:row>
      <xdr:rowOff>72706</xdr:rowOff>
    </xdr:to>
    <xdr:sp macro="" textlink="">
      <xdr:nvSpPr>
        <xdr:cNvPr id="233" name="フローチャート: 判断 232">
          <a:extLst>
            <a:ext uri="{FF2B5EF4-FFF2-40B4-BE49-F238E27FC236}">
              <a16:creationId xmlns:a16="http://schemas.microsoft.com/office/drawing/2014/main" id="{79478990-31DA-41CD-8AF2-888AE6BE16D5}"/>
            </a:ext>
          </a:extLst>
        </xdr:cNvPr>
        <xdr:cNvSpPr/>
      </xdr:nvSpPr>
      <xdr:spPr>
        <a:xfrm>
          <a:off x="9588500" y="1060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154739</xdr:rowOff>
    </xdr:from>
    <xdr:to>
      <xdr:col>46</xdr:col>
      <xdr:colOff>38100</xdr:colOff>
      <xdr:row>62</xdr:row>
      <xdr:rowOff>84889</xdr:rowOff>
    </xdr:to>
    <xdr:sp macro="" textlink="">
      <xdr:nvSpPr>
        <xdr:cNvPr id="234" name="フローチャート: 判断 233">
          <a:extLst>
            <a:ext uri="{FF2B5EF4-FFF2-40B4-BE49-F238E27FC236}">
              <a16:creationId xmlns:a16="http://schemas.microsoft.com/office/drawing/2014/main" id="{AF13A681-2A10-4D92-81D1-024180C68C34}"/>
            </a:ext>
          </a:extLst>
        </xdr:cNvPr>
        <xdr:cNvSpPr/>
      </xdr:nvSpPr>
      <xdr:spPr>
        <a:xfrm>
          <a:off x="8699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151342</xdr:rowOff>
    </xdr:from>
    <xdr:to>
      <xdr:col>41</xdr:col>
      <xdr:colOff>101600</xdr:colOff>
      <xdr:row>62</xdr:row>
      <xdr:rowOff>81492</xdr:rowOff>
    </xdr:to>
    <xdr:sp macro="" textlink="">
      <xdr:nvSpPr>
        <xdr:cNvPr id="235" name="フローチャート: 判断 234">
          <a:extLst>
            <a:ext uri="{FF2B5EF4-FFF2-40B4-BE49-F238E27FC236}">
              <a16:creationId xmlns:a16="http://schemas.microsoft.com/office/drawing/2014/main" id="{CC628AA6-7E39-4B33-85B1-B6C6C986018B}"/>
            </a:ext>
          </a:extLst>
        </xdr:cNvPr>
        <xdr:cNvSpPr/>
      </xdr:nvSpPr>
      <xdr:spPr>
        <a:xfrm>
          <a:off x="7810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159878</xdr:rowOff>
    </xdr:from>
    <xdr:to>
      <xdr:col>36</xdr:col>
      <xdr:colOff>165100</xdr:colOff>
      <xdr:row>62</xdr:row>
      <xdr:rowOff>90028</xdr:rowOff>
    </xdr:to>
    <xdr:sp macro="" textlink="">
      <xdr:nvSpPr>
        <xdr:cNvPr id="236" name="フローチャート: 判断 235">
          <a:extLst>
            <a:ext uri="{FF2B5EF4-FFF2-40B4-BE49-F238E27FC236}">
              <a16:creationId xmlns:a16="http://schemas.microsoft.com/office/drawing/2014/main" id="{B05D5071-262E-4743-831A-D9B340EF9481}"/>
            </a:ext>
          </a:extLst>
        </xdr:cNvPr>
        <xdr:cNvSpPr/>
      </xdr:nvSpPr>
      <xdr:spPr>
        <a:xfrm>
          <a:off x="6921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1C84BF4-5723-4247-BFC6-CA122D33972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6428170-A622-44AA-A8DF-821F740EE6C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559F728-5566-4FDB-8F88-7DACC20D7B5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E530F40-8DE0-4EA8-AEC2-8761378E0E9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13FB1B9-2D08-4FD9-A13E-7B0368E1917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72095</xdr:rowOff>
    </xdr:from>
    <xdr:to>
      <xdr:col>55</xdr:col>
      <xdr:colOff>50800</xdr:colOff>
      <xdr:row>63</xdr:row>
      <xdr:rowOff>2245</xdr:rowOff>
    </xdr:to>
    <xdr:sp macro="" textlink="">
      <xdr:nvSpPr>
        <xdr:cNvPr id="242" name="楕円 241">
          <a:extLst>
            <a:ext uri="{FF2B5EF4-FFF2-40B4-BE49-F238E27FC236}">
              <a16:creationId xmlns:a16="http://schemas.microsoft.com/office/drawing/2014/main" id="{BDC2B290-F8E2-41A2-BC62-12294F458C90}"/>
            </a:ext>
          </a:extLst>
        </xdr:cNvPr>
        <xdr:cNvSpPr/>
      </xdr:nvSpPr>
      <xdr:spPr>
        <a:xfrm>
          <a:off x="10426700" y="107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50522</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05E206B0-2BCE-4086-8FD8-589FB200F3A4}"/>
            </a:ext>
          </a:extLst>
        </xdr:cNvPr>
        <xdr:cNvSpPr txBox="1"/>
      </xdr:nvSpPr>
      <xdr:spPr>
        <a:xfrm>
          <a:off x="10515600" y="1068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75540</xdr:rowOff>
    </xdr:from>
    <xdr:to>
      <xdr:col>50</xdr:col>
      <xdr:colOff>165100</xdr:colOff>
      <xdr:row>63</xdr:row>
      <xdr:rowOff>5690</xdr:rowOff>
    </xdr:to>
    <xdr:sp macro="" textlink="">
      <xdr:nvSpPr>
        <xdr:cNvPr id="244" name="楕円 243">
          <a:extLst>
            <a:ext uri="{FF2B5EF4-FFF2-40B4-BE49-F238E27FC236}">
              <a16:creationId xmlns:a16="http://schemas.microsoft.com/office/drawing/2014/main" id="{F91B9D2A-8788-4F75-B234-6EE53A205A36}"/>
            </a:ext>
          </a:extLst>
        </xdr:cNvPr>
        <xdr:cNvSpPr/>
      </xdr:nvSpPr>
      <xdr:spPr>
        <a:xfrm>
          <a:off x="9588500" y="1070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122895</xdr:rowOff>
    </xdr:from>
    <xdr:to>
      <xdr:col>55</xdr:col>
      <xdr:colOff>0</xdr:colOff>
      <xdr:row>62</xdr:row>
      <xdr:rowOff>126340</xdr:rowOff>
    </xdr:to>
    <xdr:cxnSp macro="">
      <xdr:nvCxnSpPr>
        <xdr:cNvPr id="245" name="直線コネクタ 244">
          <a:extLst>
            <a:ext uri="{FF2B5EF4-FFF2-40B4-BE49-F238E27FC236}">
              <a16:creationId xmlns:a16="http://schemas.microsoft.com/office/drawing/2014/main" id="{BA4D47D8-DC29-4624-A77C-F1290D1B73B4}"/>
            </a:ext>
          </a:extLst>
        </xdr:cNvPr>
        <xdr:cNvCxnSpPr/>
      </xdr:nvCxnSpPr>
      <xdr:spPr>
        <a:xfrm flipV="1">
          <a:off x="9639300" y="10752795"/>
          <a:ext cx="838200" cy="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78049</xdr:rowOff>
    </xdr:from>
    <xdr:to>
      <xdr:col>46</xdr:col>
      <xdr:colOff>38100</xdr:colOff>
      <xdr:row>63</xdr:row>
      <xdr:rowOff>8199</xdr:rowOff>
    </xdr:to>
    <xdr:sp macro="" textlink="">
      <xdr:nvSpPr>
        <xdr:cNvPr id="246" name="楕円 245">
          <a:extLst>
            <a:ext uri="{FF2B5EF4-FFF2-40B4-BE49-F238E27FC236}">
              <a16:creationId xmlns:a16="http://schemas.microsoft.com/office/drawing/2014/main" id="{511F59A6-376F-4F92-BA8A-666D085CA25C}"/>
            </a:ext>
          </a:extLst>
        </xdr:cNvPr>
        <xdr:cNvSpPr/>
      </xdr:nvSpPr>
      <xdr:spPr>
        <a:xfrm>
          <a:off x="8699500" y="107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126340</xdr:rowOff>
    </xdr:from>
    <xdr:to>
      <xdr:col>50</xdr:col>
      <xdr:colOff>114300</xdr:colOff>
      <xdr:row>62</xdr:row>
      <xdr:rowOff>128849</xdr:rowOff>
    </xdr:to>
    <xdr:cxnSp macro="">
      <xdr:nvCxnSpPr>
        <xdr:cNvPr id="247" name="直線コネクタ 246">
          <a:extLst>
            <a:ext uri="{FF2B5EF4-FFF2-40B4-BE49-F238E27FC236}">
              <a16:creationId xmlns:a16="http://schemas.microsoft.com/office/drawing/2014/main" id="{7629437C-CDDB-45E7-AC5F-2FC7741133F0}"/>
            </a:ext>
          </a:extLst>
        </xdr:cNvPr>
        <xdr:cNvCxnSpPr/>
      </xdr:nvCxnSpPr>
      <xdr:spPr>
        <a:xfrm flipV="1">
          <a:off x="8750300" y="10756240"/>
          <a:ext cx="889000" cy="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81445</xdr:rowOff>
    </xdr:from>
    <xdr:to>
      <xdr:col>41</xdr:col>
      <xdr:colOff>101600</xdr:colOff>
      <xdr:row>63</xdr:row>
      <xdr:rowOff>11595</xdr:rowOff>
    </xdr:to>
    <xdr:sp macro="" textlink="">
      <xdr:nvSpPr>
        <xdr:cNvPr id="248" name="楕円 247">
          <a:extLst>
            <a:ext uri="{FF2B5EF4-FFF2-40B4-BE49-F238E27FC236}">
              <a16:creationId xmlns:a16="http://schemas.microsoft.com/office/drawing/2014/main" id="{49F19C32-48C2-4C15-806F-0D54FD35F527}"/>
            </a:ext>
          </a:extLst>
        </xdr:cNvPr>
        <xdr:cNvSpPr/>
      </xdr:nvSpPr>
      <xdr:spPr>
        <a:xfrm>
          <a:off x="7810500" y="1071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128849</xdr:rowOff>
    </xdr:from>
    <xdr:to>
      <xdr:col>45</xdr:col>
      <xdr:colOff>177800</xdr:colOff>
      <xdr:row>62</xdr:row>
      <xdr:rowOff>132245</xdr:rowOff>
    </xdr:to>
    <xdr:cxnSp macro="">
      <xdr:nvCxnSpPr>
        <xdr:cNvPr id="249" name="直線コネクタ 248">
          <a:extLst>
            <a:ext uri="{FF2B5EF4-FFF2-40B4-BE49-F238E27FC236}">
              <a16:creationId xmlns:a16="http://schemas.microsoft.com/office/drawing/2014/main" id="{0162FA70-4948-4250-9EA1-C3B803182B18}"/>
            </a:ext>
          </a:extLst>
        </xdr:cNvPr>
        <xdr:cNvCxnSpPr/>
      </xdr:nvCxnSpPr>
      <xdr:spPr>
        <a:xfrm flipV="1">
          <a:off x="7861300" y="10758749"/>
          <a:ext cx="8890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84691</xdr:rowOff>
    </xdr:from>
    <xdr:to>
      <xdr:col>36</xdr:col>
      <xdr:colOff>165100</xdr:colOff>
      <xdr:row>63</xdr:row>
      <xdr:rowOff>14841</xdr:rowOff>
    </xdr:to>
    <xdr:sp macro="" textlink="">
      <xdr:nvSpPr>
        <xdr:cNvPr id="250" name="楕円 249">
          <a:extLst>
            <a:ext uri="{FF2B5EF4-FFF2-40B4-BE49-F238E27FC236}">
              <a16:creationId xmlns:a16="http://schemas.microsoft.com/office/drawing/2014/main" id="{BFC1D6F9-416D-440B-A136-BA2CEA1D1608}"/>
            </a:ext>
          </a:extLst>
        </xdr:cNvPr>
        <xdr:cNvSpPr/>
      </xdr:nvSpPr>
      <xdr:spPr>
        <a:xfrm>
          <a:off x="6921500" y="1071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132245</xdr:rowOff>
    </xdr:from>
    <xdr:to>
      <xdr:col>41</xdr:col>
      <xdr:colOff>50800</xdr:colOff>
      <xdr:row>62</xdr:row>
      <xdr:rowOff>135491</xdr:rowOff>
    </xdr:to>
    <xdr:cxnSp macro="">
      <xdr:nvCxnSpPr>
        <xdr:cNvPr id="251" name="直線コネクタ 250">
          <a:extLst>
            <a:ext uri="{FF2B5EF4-FFF2-40B4-BE49-F238E27FC236}">
              <a16:creationId xmlns:a16="http://schemas.microsoft.com/office/drawing/2014/main" id="{E8F17EF8-6DEA-4D14-AAF0-A1316E6D2B5A}"/>
            </a:ext>
          </a:extLst>
        </xdr:cNvPr>
        <xdr:cNvCxnSpPr/>
      </xdr:nvCxnSpPr>
      <xdr:spPr>
        <a:xfrm flipV="1">
          <a:off x="6972300" y="10762145"/>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89233</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11941102-9E55-449C-B296-DC490CA33EB7}"/>
            </a:ext>
          </a:extLst>
        </xdr:cNvPr>
        <xdr:cNvSpPr txBox="1"/>
      </xdr:nvSpPr>
      <xdr:spPr>
        <a:xfrm>
          <a:off x="9327095" y="10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101416</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31630F0D-95A6-4F80-BD78-E07C0389B187}"/>
            </a:ext>
          </a:extLst>
        </xdr:cNvPr>
        <xdr:cNvSpPr txBox="1"/>
      </xdr:nvSpPr>
      <xdr:spPr>
        <a:xfrm>
          <a:off x="8450795" y="1038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98019</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1B7585A4-8EB4-4498-8D25-AD5E699983C7}"/>
            </a:ext>
          </a:extLst>
        </xdr:cNvPr>
        <xdr:cNvSpPr txBox="1"/>
      </xdr:nvSpPr>
      <xdr:spPr>
        <a:xfrm>
          <a:off x="7561795" y="1038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106555</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BBEE5581-C7CD-48E2-A2E6-6A823D0EA6EC}"/>
            </a:ext>
          </a:extLst>
        </xdr:cNvPr>
        <xdr:cNvSpPr txBox="1"/>
      </xdr:nvSpPr>
      <xdr:spPr>
        <a:xfrm>
          <a:off x="6672795" y="1039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168267</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2A25A024-3C8A-4F7C-943A-31177F0CAFF2}"/>
            </a:ext>
          </a:extLst>
        </xdr:cNvPr>
        <xdr:cNvSpPr txBox="1"/>
      </xdr:nvSpPr>
      <xdr:spPr>
        <a:xfrm>
          <a:off x="9327095" y="1079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170776</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9CF795A0-C621-436B-B7CA-F74DAB32723A}"/>
            </a:ext>
          </a:extLst>
        </xdr:cNvPr>
        <xdr:cNvSpPr txBox="1"/>
      </xdr:nvSpPr>
      <xdr:spPr>
        <a:xfrm>
          <a:off x="8450795" y="1080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2722</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AEE03D0D-C17E-4739-9323-59222CE19139}"/>
            </a:ext>
          </a:extLst>
        </xdr:cNvPr>
        <xdr:cNvSpPr txBox="1"/>
      </xdr:nvSpPr>
      <xdr:spPr>
        <a:xfrm>
          <a:off x="7561795" y="10804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5968</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3E856802-4B24-4A59-9C60-344B57D3A82F}"/>
            </a:ext>
          </a:extLst>
        </xdr:cNvPr>
        <xdr:cNvSpPr txBox="1"/>
      </xdr:nvSpPr>
      <xdr:spPr>
        <a:xfrm>
          <a:off x="6672795" y="108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882853C2-F44B-4AE9-AD8D-1C60277D275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620DBF3F-9A39-4869-AD7C-D2264B7A141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3168B321-310E-4E7F-8EEB-A5B8BA2B62C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6701BCE5-1687-4FA9-B996-5C661023032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A19920A8-6DBB-49AC-B420-E4071779F12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8E60D795-7F2A-4233-BCC1-F150A92C9CA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17EF5608-6B40-4825-9341-98B7E39EC65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D479EE38-051F-4F68-839F-3321691B26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8947F81B-17B2-451E-9B47-FD1AB53E3CE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5F5E06D0-B067-4A7C-A0F1-1D89921D96C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86DFCCEA-46D8-452E-89C8-D5C03902BC4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C3E35B99-AB94-43FD-A3C1-F418F5AF94C3}"/>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2EF2527F-003D-4255-B545-2103FC113E9F}"/>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8859D088-E35E-44F7-B46E-D7CE59C6A188}"/>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1ADEBB1E-C3A0-4B43-83D7-F3F0B11D2EC2}"/>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40F6656B-66A7-4BD4-8A46-C1D790A873B9}"/>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0646ACE5-2821-4341-8506-7B7F0F77AC5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3248A179-52E1-4032-8912-721B624F385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3318AAFB-DD69-4105-A9D3-4242E23D1D86}"/>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2C4212BC-E8B3-404F-BE63-3CB62A672E7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6ED5E412-448B-4DD0-ADE2-3EE432AF58E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EAE7EB71-A840-4BB5-8C1E-974B8BC8DC7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81535</xdr:rowOff>
    </xdr:from>
    <xdr:to>
      <xdr:col>24</xdr:col>
      <xdr:colOff>62865</xdr:colOff>
      <xdr:row>86</xdr:row>
      <xdr:rowOff>28956</xdr:rowOff>
    </xdr:to>
    <xdr:cxnSp macro="">
      <xdr:nvCxnSpPr>
        <xdr:cNvPr id="282" name="直線コネクタ 281">
          <a:extLst>
            <a:ext uri="{FF2B5EF4-FFF2-40B4-BE49-F238E27FC236}">
              <a16:creationId xmlns:a16="http://schemas.microsoft.com/office/drawing/2014/main" id="{BDB096C3-8A98-435B-9321-4CE3272AA836}"/>
            </a:ext>
          </a:extLst>
        </xdr:cNvPr>
        <xdr:cNvCxnSpPr/>
      </xdr:nvCxnSpPr>
      <xdr:spPr>
        <a:xfrm flipV="1">
          <a:off x="4634865"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F5A1339C-DBC9-47C5-A968-D819F2E90311}"/>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4" name="直線コネクタ 283">
          <a:extLst>
            <a:ext uri="{FF2B5EF4-FFF2-40B4-BE49-F238E27FC236}">
              <a16:creationId xmlns:a16="http://schemas.microsoft.com/office/drawing/2014/main" id="{57EBBF56-23CA-4813-AA20-2EC2E5369F8C}"/>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28212</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C390482F-1D05-4C57-B729-921F8D10B5B3}"/>
            </a:ext>
          </a:extLst>
        </xdr:cNvPr>
        <xdr:cNvSpPr txBox="1"/>
      </xdr:nvSpPr>
      <xdr:spPr>
        <a:xfrm>
          <a:off x="4673600" y="134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81535</xdr:rowOff>
    </xdr:from>
    <xdr:to>
      <xdr:col>24</xdr:col>
      <xdr:colOff>152400</xdr:colOff>
      <xdr:row>79</xdr:row>
      <xdr:rowOff>81535</xdr:rowOff>
    </xdr:to>
    <xdr:cxnSp macro="">
      <xdr:nvCxnSpPr>
        <xdr:cNvPr id="286" name="直線コネクタ 285">
          <a:extLst>
            <a:ext uri="{FF2B5EF4-FFF2-40B4-BE49-F238E27FC236}">
              <a16:creationId xmlns:a16="http://schemas.microsoft.com/office/drawing/2014/main" id="{3C1BE038-C652-41C9-9D2B-B37C0ABF5030}"/>
            </a:ext>
          </a:extLst>
        </xdr:cNvPr>
        <xdr:cNvCxnSpPr/>
      </xdr:nvCxnSpPr>
      <xdr:spPr>
        <a:xfrm>
          <a:off x="4546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80027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19CE469E-FA1E-485E-A7E7-987A349FE4F7}"/>
            </a:ext>
          </a:extLst>
        </xdr:cNvPr>
        <xdr:cNvSpPr txBox="1"/>
      </xdr:nvSpPr>
      <xdr:spPr>
        <a:xfrm>
          <a:off x="46736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88" name="フローチャート: 判断 287">
          <a:extLst>
            <a:ext uri="{FF2B5EF4-FFF2-40B4-BE49-F238E27FC236}">
              <a16:creationId xmlns:a16="http://schemas.microsoft.com/office/drawing/2014/main" id="{D370BC4F-5CD6-4110-8B48-0412A28A2B9C}"/>
            </a:ext>
          </a:extLst>
        </xdr:cNvPr>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94742</xdr:rowOff>
    </xdr:from>
    <xdr:to>
      <xdr:col>20</xdr:col>
      <xdr:colOff>38100</xdr:colOff>
      <xdr:row>83</xdr:row>
      <xdr:rowOff>24892</xdr:rowOff>
    </xdr:to>
    <xdr:sp macro="" textlink="">
      <xdr:nvSpPr>
        <xdr:cNvPr id="289" name="フローチャート: 判断 288">
          <a:extLst>
            <a:ext uri="{FF2B5EF4-FFF2-40B4-BE49-F238E27FC236}">
              <a16:creationId xmlns:a16="http://schemas.microsoft.com/office/drawing/2014/main" id="{6E39F298-D592-44CF-8AB5-B12F826A4100}"/>
            </a:ext>
          </a:extLst>
        </xdr:cNvPr>
        <xdr:cNvSpPr/>
      </xdr:nvSpPr>
      <xdr:spPr>
        <a:xfrm>
          <a:off x="3746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30735</xdr:rowOff>
    </xdr:from>
    <xdr:to>
      <xdr:col>15</xdr:col>
      <xdr:colOff>101600</xdr:colOff>
      <xdr:row>82</xdr:row>
      <xdr:rowOff>132335</xdr:rowOff>
    </xdr:to>
    <xdr:sp macro="" textlink="">
      <xdr:nvSpPr>
        <xdr:cNvPr id="290" name="フローチャート: 判断 289">
          <a:extLst>
            <a:ext uri="{FF2B5EF4-FFF2-40B4-BE49-F238E27FC236}">
              <a16:creationId xmlns:a16="http://schemas.microsoft.com/office/drawing/2014/main" id="{F0C7C9C1-2574-4EA4-BCCD-704E3F95CE9D}"/>
            </a:ext>
          </a:extLst>
        </xdr:cNvPr>
        <xdr:cNvSpPr/>
      </xdr:nvSpPr>
      <xdr:spPr>
        <a:xfrm>
          <a:off x="2857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122174</xdr:rowOff>
    </xdr:from>
    <xdr:to>
      <xdr:col>10</xdr:col>
      <xdr:colOff>165100</xdr:colOff>
      <xdr:row>82</xdr:row>
      <xdr:rowOff>52324</xdr:rowOff>
    </xdr:to>
    <xdr:sp macro="" textlink="">
      <xdr:nvSpPr>
        <xdr:cNvPr id="291" name="フローチャート: 判断 290">
          <a:extLst>
            <a:ext uri="{FF2B5EF4-FFF2-40B4-BE49-F238E27FC236}">
              <a16:creationId xmlns:a16="http://schemas.microsoft.com/office/drawing/2014/main" id="{55953C61-4D8B-4A5B-83E5-3062D4D466C4}"/>
            </a:ext>
          </a:extLst>
        </xdr:cNvPr>
        <xdr:cNvSpPr/>
      </xdr:nvSpPr>
      <xdr:spPr>
        <a:xfrm>
          <a:off x="1968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103887</xdr:rowOff>
    </xdr:from>
    <xdr:to>
      <xdr:col>6</xdr:col>
      <xdr:colOff>38100</xdr:colOff>
      <xdr:row>82</xdr:row>
      <xdr:rowOff>34037</xdr:rowOff>
    </xdr:to>
    <xdr:sp macro="" textlink="">
      <xdr:nvSpPr>
        <xdr:cNvPr id="292" name="フローチャート: 判断 291">
          <a:extLst>
            <a:ext uri="{FF2B5EF4-FFF2-40B4-BE49-F238E27FC236}">
              <a16:creationId xmlns:a16="http://schemas.microsoft.com/office/drawing/2014/main" id="{89366BCC-BE62-45C9-BF43-2845683DE093}"/>
            </a:ext>
          </a:extLst>
        </xdr:cNvPr>
        <xdr:cNvSpPr/>
      </xdr:nvSpPr>
      <xdr:spPr>
        <a:xfrm>
          <a:off x="107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2C6BADE-AE26-41F4-A050-81B9D5F50B4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DB8D0FC-2F55-40CF-B756-6542437D672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9AEAA2E-F97E-4E29-923D-D9A88A9C135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5E6970B-4656-40C7-A20E-50BA1FD6E61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6B5C2FC-F884-4751-889F-320CAFFD749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5587</xdr:rowOff>
    </xdr:from>
    <xdr:to>
      <xdr:col>24</xdr:col>
      <xdr:colOff>114300</xdr:colOff>
      <xdr:row>82</xdr:row>
      <xdr:rowOff>107187</xdr:rowOff>
    </xdr:to>
    <xdr:sp macro="" textlink="">
      <xdr:nvSpPr>
        <xdr:cNvPr id="298" name="楕円 297">
          <a:extLst>
            <a:ext uri="{FF2B5EF4-FFF2-40B4-BE49-F238E27FC236}">
              <a16:creationId xmlns:a16="http://schemas.microsoft.com/office/drawing/2014/main" id="{BAB7AEA9-BC20-4982-AE07-702987D03724}"/>
            </a:ext>
          </a:extLst>
        </xdr:cNvPr>
        <xdr:cNvSpPr/>
      </xdr:nvSpPr>
      <xdr:spPr>
        <a:xfrm>
          <a:off x="45847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28464</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5B2CA844-7EDE-49E9-B117-89BC53F93D93}"/>
            </a:ext>
          </a:extLst>
        </xdr:cNvPr>
        <xdr:cNvSpPr txBox="1"/>
      </xdr:nvSpPr>
      <xdr:spPr>
        <a:xfrm>
          <a:off x="4673600" y="139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165608</xdr:rowOff>
    </xdr:from>
    <xdr:to>
      <xdr:col>20</xdr:col>
      <xdr:colOff>38100</xdr:colOff>
      <xdr:row>82</xdr:row>
      <xdr:rowOff>95758</xdr:rowOff>
    </xdr:to>
    <xdr:sp macro="" textlink="">
      <xdr:nvSpPr>
        <xdr:cNvPr id="300" name="楕円 299">
          <a:extLst>
            <a:ext uri="{FF2B5EF4-FFF2-40B4-BE49-F238E27FC236}">
              <a16:creationId xmlns:a16="http://schemas.microsoft.com/office/drawing/2014/main" id="{D03C0A46-1EB4-4D53-A053-89A5F21813E7}"/>
            </a:ext>
          </a:extLst>
        </xdr:cNvPr>
        <xdr:cNvSpPr/>
      </xdr:nvSpPr>
      <xdr:spPr>
        <a:xfrm>
          <a:off x="3746500" y="140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44958</xdr:rowOff>
    </xdr:from>
    <xdr:to>
      <xdr:col>24</xdr:col>
      <xdr:colOff>63500</xdr:colOff>
      <xdr:row>82</xdr:row>
      <xdr:rowOff>56387</xdr:rowOff>
    </xdr:to>
    <xdr:cxnSp macro="">
      <xdr:nvCxnSpPr>
        <xdr:cNvPr id="301" name="直線コネクタ 300">
          <a:extLst>
            <a:ext uri="{FF2B5EF4-FFF2-40B4-BE49-F238E27FC236}">
              <a16:creationId xmlns:a16="http://schemas.microsoft.com/office/drawing/2014/main" id="{1F7952C1-078C-46B1-95F9-DE4A4F875324}"/>
            </a:ext>
          </a:extLst>
        </xdr:cNvPr>
        <xdr:cNvCxnSpPr/>
      </xdr:nvCxnSpPr>
      <xdr:spPr>
        <a:xfrm>
          <a:off x="3797300" y="14103858"/>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135889</xdr:rowOff>
    </xdr:from>
    <xdr:to>
      <xdr:col>15</xdr:col>
      <xdr:colOff>101600</xdr:colOff>
      <xdr:row>82</xdr:row>
      <xdr:rowOff>66039</xdr:rowOff>
    </xdr:to>
    <xdr:sp macro="" textlink="">
      <xdr:nvSpPr>
        <xdr:cNvPr id="302" name="楕円 301">
          <a:extLst>
            <a:ext uri="{FF2B5EF4-FFF2-40B4-BE49-F238E27FC236}">
              <a16:creationId xmlns:a16="http://schemas.microsoft.com/office/drawing/2014/main" id="{C3212B74-E6BE-4115-8961-944684EE72B9}"/>
            </a:ext>
          </a:extLst>
        </xdr:cNvPr>
        <xdr:cNvSpPr/>
      </xdr:nvSpPr>
      <xdr:spPr>
        <a:xfrm>
          <a:off x="2857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15239</xdr:rowOff>
    </xdr:from>
    <xdr:to>
      <xdr:col>19</xdr:col>
      <xdr:colOff>177800</xdr:colOff>
      <xdr:row>82</xdr:row>
      <xdr:rowOff>44958</xdr:rowOff>
    </xdr:to>
    <xdr:cxnSp macro="">
      <xdr:nvCxnSpPr>
        <xdr:cNvPr id="303" name="直線コネクタ 302">
          <a:extLst>
            <a:ext uri="{FF2B5EF4-FFF2-40B4-BE49-F238E27FC236}">
              <a16:creationId xmlns:a16="http://schemas.microsoft.com/office/drawing/2014/main" id="{9EA9AED5-2A0E-4A80-BAC0-604D8B8A4E83}"/>
            </a:ext>
          </a:extLst>
        </xdr:cNvPr>
        <xdr:cNvCxnSpPr/>
      </xdr:nvCxnSpPr>
      <xdr:spPr>
        <a:xfrm>
          <a:off x="2908300" y="14074139"/>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117602</xdr:rowOff>
    </xdr:from>
    <xdr:to>
      <xdr:col>10</xdr:col>
      <xdr:colOff>165100</xdr:colOff>
      <xdr:row>82</xdr:row>
      <xdr:rowOff>47752</xdr:rowOff>
    </xdr:to>
    <xdr:sp macro="" textlink="">
      <xdr:nvSpPr>
        <xdr:cNvPr id="304" name="楕円 303">
          <a:extLst>
            <a:ext uri="{FF2B5EF4-FFF2-40B4-BE49-F238E27FC236}">
              <a16:creationId xmlns:a16="http://schemas.microsoft.com/office/drawing/2014/main" id="{257911E8-171B-46FC-A9B5-470FE967A2FC}"/>
            </a:ext>
          </a:extLst>
        </xdr:cNvPr>
        <xdr:cNvSpPr/>
      </xdr:nvSpPr>
      <xdr:spPr>
        <a:xfrm>
          <a:off x="1968500" y="1400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168402</xdr:rowOff>
    </xdr:from>
    <xdr:to>
      <xdr:col>15</xdr:col>
      <xdr:colOff>50800</xdr:colOff>
      <xdr:row>82</xdr:row>
      <xdr:rowOff>15239</xdr:rowOff>
    </xdr:to>
    <xdr:cxnSp macro="">
      <xdr:nvCxnSpPr>
        <xdr:cNvPr id="305" name="直線コネクタ 304">
          <a:extLst>
            <a:ext uri="{FF2B5EF4-FFF2-40B4-BE49-F238E27FC236}">
              <a16:creationId xmlns:a16="http://schemas.microsoft.com/office/drawing/2014/main" id="{7AC24754-0F79-4949-86D7-AB530C069A95}"/>
            </a:ext>
          </a:extLst>
        </xdr:cNvPr>
        <xdr:cNvCxnSpPr/>
      </xdr:nvCxnSpPr>
      <xdr:spPr>
        <a:xfrm>
          <a:off x="2019300" y="140558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26163</xdr:rowOff>
    </xdr:from>
    <xdr:to>
      <xdr:col>6</xdr:col>
      <xdr:colOff>38100</xdr:colOff>
      <xdr:row>81</xdr:row>
      <xdr:rowOff>127763</xdr:rowOff>
    </xdr:to>
    <xdr:sp macro="" textlink="">
      <xdr:nvSpPr>
        <xdr:cNvPr id="306" name="楕円 305">
          <a:extLst>
            <a:ext uri="{FF2B5EF4-FFF2-40B4-BE49-F238E27FC236}">
              <a16:creationId xmlns:a16="http://schemas.microsoft.com/office/drawing/2014/main" id="{90080EB7-FC7A-4AF8-A0E1-24C0B28C2F16}"/>
            </a:ext>
          </a:extLst>
        </xdr:cNvPr>
        <xdr:cNvSpPr/>
      </xdr:nvSpPr>
      <xdr:spPr>
        <a:xfrm>
          <a:off x="10795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76963</xdr:rowOff>
    </xdr:from>
    <xdr:to>
      <xdr:col>10</xdr:col>
      <xdr:colOff>114300</xdr:colOff>
      <xdr:row>81</xdr:row>
      <xdr:rowOff>168402</xdr:rowOff>
    </xdr:to>
    <xdr:cxnSp macro="">
      <xdr:nvCxnSpPr>
        <xdr:cNvPr id="307" name="直線コネクタ 306">
          <a:extLst>
            <a:ext uri="{FF2B5EF4-FFF2-40B4-BE49-F238E27FC236}">
              <a16:creationId xmlns:a16="http://schemas.microsoft.com/office/drawing/2014/main" id="{F15222E9-5BE4-4883-99EA-92582B05ACCF}"/>
            </a:ext>
          </a:extLst>
        </xdr:cNvPr>
        <xdr:cNvCxnSpPr/>
      </xdr:nvCxnSpPr>
      <xdr:spPr>
        <a:xfrm>
          <a:off x="1130300" y="1396441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16019</xdr:rowOff>
    </xdr:from>
    <xdr:ext cx="405111" cy="259045"/>
    <xdr:sp macro="" textlink="">
      <xdr:nvSpPr>
        <xdr:cNvPr id="308" name="n_1aveValue【公営住宅】&#10;有形固定資産減価償却率">
          <a:extLst>
            <a:ext uri="{FF2B5EF4-FFF2-40B4-BE49-F238E27FC236}">
              <a16:creationId xmlns:a16="http://schemas.microsoft.com/office/drawing/2014/main" id="{84ABF8CA-D824-49D4-948A-B65E2E325297}"/>
            </a:ext>
          </a:extLst>
        </xdr:cNvPr>
        <xdr:cNvSpPr txBox="1"/>
      </xdr:nvSpPr>
      <xdr:spPr>
        <a:xfrm>
          <a:off x="35820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123462</xdr:rowOff>
    </xdr:from>
    <xdr:ext cx="405111" cy="259045"/>
    <xdr:sp macro="" textlink="">
      <xdr:nvSpPr>
        <xdr:cNvPr id="309" name="n_2aveValue【公営住宅】&#10;有形固定資産減価償却率">
          <a:extLst>
            <a:ext uri="{FF2B5EF4-FFF2-40B4-BE49-F238E27FC236}">
              <a16:creationId xmlns:a16="http://schemas.microsoft.com/office/drawing/2014/main" id="{85AB3CAB-BD4A-4FBF-BF7F-54B519428B51}"/>
            </a:ext>
          </a:extLst>
        </xdr:cNvPr>
        <xdr:cNvSpPr txBox="1"/>
      </xdr:nvSpPr>
      <xdr:spPr>
        <a:xfrm>
          <a:off x="2705744" y="1418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43451</xdr:rowOff>
    </xdr:from>
    <xdr:ext cx="405111" cy="259045"/>
    <xdr:sp macro="" textlink="">
      <xdr:nvSpPr>
        <xdr:cNvPr id="310" name="n_3aveValue【公営住宅】&#10;有形固定資産減価償却率">
          <a:extLst>
            <a:ext uri="{FF2B5EF4-FFF2-40B4-BE49-F238E27FC236}">
              <a16:creationId xmlns:a16="http://schemas.microsoft.com/office/drawing/2014/main" id="{FB7D345E-7540-419F-A2F9-60706BA73034}"/>
            </a:ext>
          </a:extLst>
        </xdr:cNvPr>
        <xdr:cNvSpPr txBox="1"/>
      </xdr:nvSpPr>
      <xdr:spPr>
        <a:xfrm>
          <a:off x="18167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25164</xdr:rowOff>
    </xdr:from>
    <xdr:ext cx="405111" cy="259045"/>
    <xdr:sp macro="" textlink="">
      <xdr:nvSpPr>
        <xdr:cNvPr id="311" name="n_4aveValue【公営住宅】&#10;有形固定資産減価償却率">
          <a:extLst>
            <a:ext uri="{FF2B5EF4-FFF2-40B4-BE49-F238E27FC236}">
              <a16:creationId xmlns:a16="http://schemas.microsoft.com/office/drawing/2014/main" id="{4AEBB925-3F01-4323-89BC-81514AC35122}"/>
            </a:ext>
          </a:extLst>
        </xdr:cNvPr>
        <xdr:cNvSpPr txBox="1"/>
      </xdr:nvSpPr>
      <xdr:spPr>
        <a:xfrm>
          <a:off x="927744" y="140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112285</xdr:rowOff>
    </xdr:from>
    <xdr:ext cx="405111" cy="259045"/>
    <xdr:sp macro="" textlink="">
      <xdr:nvSpPr>
        <xdr:cNvPr id="312" name="n_1mainValue【公営住宅】&#10;有形固定資産減価償却率">
          <a:extLst>
            <a:ext uri="{FF2B5EF4-FFF2-40B4-BE49-F238E27FC236}">
              <a16:creationId xmlns:a16="http://schemas.microsoft.com/office/drawing/2014/main" id="{1A79CF95-6CD6-476A-8E0C-C1815A428F82}"/>
            </a:ext>
          </a:extLst>
        </xdr:cNvPr>
        <xdr:cNvSpPr txBox="1"/>
      </xdr:nvSpPr>
      <xdr:spPr>
        <a:xfrm>
          <a:off x="3582044" y="1382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313" name="n_2mainValue【公営住宅】&#10;有形固定資産減価償却率">
          <a:extLst>
            <a:ext uri="{FF2B5EF4-FFF2-40B4-BE49-F238E27FC236}">
              <a16:creationId xmlns:a16="http://schemas.microsoft.com/office/drawing/2014/main" id="{981DC2A8-B874-4B73-A449-DD5D70A843C6}"/>
            </a:ext>
          </a:extLst>
        </xdr:cNvPr>
        <xdr:cNvSpPr txBox="1"/>
      </xdr:nvSpPr>
      <xdr:spPr>
        <a:xfrm>
          <a:off x="2705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64279</xdr:rowOff>
    </xdr:from>
    <xdr:ext cx="405111" cy="259045"/>
    <xdr:sp macro="" textlink="">
      <xdr:nvSpPr>
        <xdr:cNvPr id="314" name="n_3mainValue【公営住宅】&#10;有形固定資産減価償却率">
          <a:extLst>
            <a:ext uri="{FF2B5EF4-FFF2-40B4-BE49-F238E27FC236}">
              <a16:creationId xmlns:a16="http://schemas.microsoft.com/office/drawing/2014/main" id="{506AFD4E-199A-42AC-A44B-50A640843559}"/>
            </a:ext>
          </a:extLst>
        </xdr:cNvPr>
        <xdr:cNvSpPr txBox="1"/>
      </xdr:nvSpPr>
      <xdr:spPr>
        <a:xfrm>
          <a:off x="1816744" y="1378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144290</xdr:rowOff>
    </xdr:from>
    <xdr:ext cx="405111" cy="259045"/>
    <xdr:sp macro="" textlink="">
      <xdr:nvSpPr>
        <xdr:cNvPr id="315" name="n_4mainValue【公営住宅】&#10;有形固定資産減価償却率">
          <a:extLst>
            <a:ext uri="{FF2B5EF4-FFF2-40B4-BE49-F238E27FC236}">
              <a16:creationId xmlns:a16="http://schemas.microsoft.com/office/drawing/2014/main" id="{9C1A08E0-1EAE-411D-8D51-1E463D9CFF3E}"/>
            </a:ext>
          </a:extLst>
        </xdr:cNvPr>
        <xdr:cNvSpPr txBox="1"/>
      </xdr:nvSpPr>
      <xdr:spPr>
        <a:xfrm>
          <a:off x="927744" y="1368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BE662C6E-9C8A-4098-BDC4-F6EFD7062A5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8EE4027B-345C-4433-9167-E464A90DAF1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556A2182-2EF1-4EC8-A8A2-BE4E67CC87C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11082197-2253-4CB1-8FA2-22AF5EC0CC3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E6F90CDE-2E07-4C99-BFF8-923EA56F16B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4E99AC29-4D38-4545-99F3-CCE8FB27235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28FA5392-66E9-4A0D-8585-E102B9998C4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C60E2F66-2E80-407F-ADA7-3C437766647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63B7AE0F-4651-4F2E-A756-2606B8F75DC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2FADA587-CDBE-4FF5-A250-8D0734D1536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F951CB56-BB75-4F4D-94DF-03EECC71784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12010D4C-7A93-48F7-A8A1-28D0AD0B972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718C055E-9625-4DD5-ACDA-508667A7B62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2BF06553-2A21-404F-B5C7-79D40516CE6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69ABBA26-F69D-48C3-BAA9-1D6EB2C21A5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85CC2D51-D1C7-43CC-8692-2D4CA3E23C9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BBB8BDE6-2DEE-4258-8C37-5EC47E84128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EFF2576A-8351-4FFD-9810-477E2BC92D5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7BBA64C2-986C-4C06-9396-4AFB0C3DF3D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3D9E9C1A-8F78-40FF-B267-79E46C992E0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B4B4DE75-090A-4C4B-9A2A-18AAFFE809E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107595</xdr:rowOff>
    </xdr:from>
    <xdr:to>
      <xdr:col>54</xdr:col>
      <xdr:colOff>189865</xdr:colOff>
      <xdr:row>85</xdr:row>
      <xdr:rowOff>163830</xdr:rowOff>
    </xdr:to>
    <xdr:cxnSp macro="">
      <xdr:nvCxnSpPr>
        <xdr:cNvPr id="337" name="直線コネクタ 336">
          <a:extLst>
            <a:ext uri="{FF2B5EF4-FFF2-40B4-BE49-F238E27FC236}">
              <a16:creationId xmlns:a16="http://schemas.microsoft.com/office/drawing/2014/main" id="{64451AF8-C8D3-455A-8A4B-73C1549D2D25}"/>
            </a:ext>
          </a:extLst>
        </xdr:cNvPr>
        <xdr:cNvCxnSpPr/>
      </xdr:nvCxnSpPr>
      <xdr:spPr>
        <a:xfrm flipV="1">
          <a:off x="10476865" y="13309245"/>
          <a:ext cx="0" cy="1427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338" name="【公営住宅】&#10;一人当たり面積最小値テキスト">
          <a:extLst>
            <a:ext uri="{FF2B5EF4-FFF2-40B4-BE49-F238E27FC236}">
              <a16:creationId xmlns:a16="http://schemas.microsoft.com/office/drawing/2014/main" id="{C53E7136-562A-45F0-95A6-2C24ED76B5F0}"/>
            </a:ext>
          </a:extLst>
        </xdr:cNvPr>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39" name="直線コネクタ 338">
          <a:extLst>
            <a:ext uri="{FF2B5EF4-FFF2-40B4-BE49-F238E27FC236}">
              <a16:creationId xmlns:a16="http://schemas.microsoft.com/office/drawing/2014/main" id="{2121884E-8352-4802-ABA1-19FA0FAE9F76}"/>
            </a:ext>
          </a:extLst>
        </xdr:cNvPr>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54272</xdr:rowOff>
    </xdr:from>
    <xdr:ext cx="469744" cy="259045"/>
    <xdr:sp macro="" textlink="">
      <xdr:nvSpPr>
        <xdr:cNvPr id="340" name="【公営住宅】&#10;一人当たり面積最大値テキスト">
          <a:extLst>
            <a:ext uri="{FF2B5EF4-FFF2-40B4-BE49-F238E27FC236}">
              <a16:creationId xmlns:a16="http://schemas.microsoft.com/office/drawing/2014/main" id="{5F2B424A-D2C4-4061-AEFA-D8F6E70C4D46}"/>
            </a:ext>
          </a:extLst>
        </xdr:cNvPr>
        <xdr:cNvSpPr txBox="1"/>
      </xdr:nvSpPr>
      <xdr:spPr>
        <a:xfrm>
          <a:off x="10515600" y="130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107595</xdr:rowOff>
    </xdr:from>
    <xdr:to>
      <xdr:col>55</xdr:col>
      <xdr:colOff>88900</xdr:colOff>
      <xdr:row>77</xdr:row>
      <xdr:rowOff>107595</xdr:rowOff>
    </xdr:to>
    <xdr:cxnSp macro="">
      <xdr:nvCxnSpPr>
        <xdr:cNvPr id="341" name="直線コネクタ 340">
          <a:extLst>
            <a:ext uri="{FF2B5EF4-FFF2-40B4-BE49-F238E27FC236}">
              <a16:creationId xmlns:a16="http://schemas.microsoft.com/office/drawing/2014/main" id="{A57816A3-77A7-4CE8-B23A-4397323FE337}"/>
            </a:ext>
          </a:extLst>
        </xdr:cNvPr>
        <xdr:cNvCxnSpPr/>
      </xdr:nvCxnSpPr>
      <xdr:spPr>
        <a:xfrm>
          <a:off x="10388600" y="1330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10989</xdr:rowOff>
    </xdr:from>
    <xdr:ext cx="469744" cy="259045"/>
    <xdr:sp macro="" textlink="">
      <xdr:nvSpPr>
        <xdr:cNvPr id="342" name="【公営住宅】&#10;一人当たり面積平均値テキスト">
          <a:extLst>
            <a:ext uri="{FF2B5EF4-FFF2-40B4-BE49-F238E27FC236}">
              <a16:creationId xmlns:a16="http://schemas.microsoft.com/office/drawing/2014/main" id="{7B5F88D8-5A52-4307-98D4-5524AA692CD1}"/>
            </a:ext>
          </a:extLst>
        </xdr:cNvPr>
        <xdr:cNvSpPr txBox="1"/>
      </xdr:nvSpPr>
      <xdr:spPr>
        <a:xfrm>
          <a:off x="10515600" y="1424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32562</xdr:rowOff>
    </xdr:from>
    <xdr:to>
      <xdr:col>55</xdr:col>
      <xdr:colOff>50800</xdr:colOff>
      <xdr:row>83</xdr:row>
      <xdr:rowOff>134162</xdr:rowOff>
    </xdr:to>
    <xdr:sp macro="" textlink="">
      <xdr:nvSpPr>
        <xdr:cNvPr id="343" name="フローチャート: 判断 342">
          <a:extLst>
            <a:ext uri="{FF2B5EF4-FFF2-40B4-BE49-F238E27FC236}">
              <a16:creationId xmlns:a16="http://schemas.microsoft.com/office/drawing/2014/main" id="{9EE104CF-D2A3-48CD-AAEA-74F8736B38A0}"/>
            </a:ext>
          </a:extLst>
        </xdr:cNvPr>
        <xdr:cNvSpPr/>
      </xdr:nvSpPr>
      <xdr:spPr>
        <a:xfrm>
          <a:off x="10426700" y="1426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38049</xdr:rowOff>
    </xdr:from>
    <xdr:to>
      <xdr:col>50</xdr:col>
      <xdr:colOff>165100</xdr:colOff>
      <xdr:row>83</xdr:row>
      <xdr:rowOff>139649</xdr:rowOff>
    </xdr:to>
    <xdr:sp macro="" textlink="">
      <xdr:nvSpPr>
        <xdr:cNvPr id="344" name="フローチャート: 判断 343">
          <a:extLst>
            <a:ext uri="{FF2B5EF4-FFF2-40B4-BE49-F238E27FC236}">
              <a16:creationId xmlns:a16="http://schemas.microsoft.com/office/drawing/2014/main" id="{2EB256D2-27A1-409B-BC44-C378A661C329}"/>
            </a:ext>
          </a:extLst>
        </xdr:cNvPr>
        <xdr:cNvSpPr/>
      </xdr:nvSpPr>
      <xdr:spPr>
        <a:xfrm>
          <a:off x="95885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40336</xdr:rowOff>
    </xdr:from>
    <xdr:to>
      <xdr:col>46</xdr:col>
      <xdr:colOff>38100</xdr:colOff>
      <xdr:row>83</xdr:row>
      <xdr:rowOff>141936</xdr:rowOff>
    </xdr:to>
    <xdr:sp macro="" textlink="">
      <xdr:nvSpPr>
        <xdr:cNvPr id="345" name="フローチャート: 判断 344">
          <a:extLst>
            <a:ext uri="{FF2B5EF4-FFF2-40B4-BE49-F238E27FC236}">
              <a16:creationId xmlns:a16="http://schemas.microsoft.com/office/drawing/2014/main" id="{74781282-F9DF-40C6-9A43-23D6BCC8B434}"/>
            </a:ext>
          </a:extLst>
        </xdr:cNvPr>
        <xdr:cNvSpPr/>
      </xdr:nvSpPr>
      <xdr:spPr>
        <a:xfrm>
          <a:off x="8699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75540</xdr:rowOff>
    </xdr:from>
    <xdr:to>
      <xdr:col>41</xdr:col>
      <xdr:colOff>101600</xdr:colOff>
      <xdr:row>84</xdr:row>
      <xdr:rowOff>5690</xdr:rowOff>
    </xdr:to>
    <xdr:sp macro="" textlink="">
      <xdr:nvSpPr>
        <xdr:cNvPr id="346" name="フローチャート: 判断 345">
          <a:extLst>
            <a:ext uri="{FF2B5EF4-FFF2-40B4-BE49-F238E27FC236}">
              <a16:creationId xmlns:a16="http://schemas.microsoft.com/office/drawing/2014/main" id="{5065090B-5134-48BF-8C99-4C4090073EEB}"/>
            </a:ext>
          </a:extLst>
        </xdr:cNvPr>
        <xdr:cNvSpPr/>
      </xdr:nvSpPr>
      <xdr:spPr>
        <a:xfrm>
          <a:off x="7810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64567</xdr:rowOff>
    </xdr:from>
    <xdr:to>
      <xdr:col>36</xdr:col>
      <xdr:colOff>165100</xdr:colOff>
      <xdr:row>83</xdr:row>
      <xdr:rowOff>166167</xdr:rowOff>
    </xdr:to>
    <xdr:sp macro="" textlink="">
      <xdr:nvSpPr>
        <xdr:cNvPr id="347" name="フローチャート: 判断 346">
          <a:extLst>
            <a:ext uri="{FF2B5EF4-FFF2-40B4-BE49-F238E27FC236}">
              <a16:creationId xmlns:a16="http://schemas.microsoft.com/office/drawing/2014/main" id="{175913B4-9A19-4091-966B-9342A55E9009}"/>
            </a:ext>
          </a:extLst>
        </xdr:cNvPr>
        <xdr:cNvSpPr/>
      </xdr:nvSpPr>
      <xdr:spPr>
        <a:xfrm>
          <a:off x="6921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BC9F4530-8FF2-492B-B485-E2EEA6B89C9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4A4C0555-6B4A-4DAF-B7EB-F6367EAB281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A0DA068-0B3C-4363-8A89-AB8F5701C54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F42323D-1791-4D51-84B1-90F1C895776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DB1D98A-82DB-409D-A708-9562FD229B5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21589</xdr:rowOff>
    </xdr:from>
    <xdr:to>
      <xdr:col>55</xdr:col>
      <xdr:colOff>50800</xdr:colOff>
      <xdr:row>83</xdr:row>
      <xdr:rowOff>123189</xdr:rowOff>
    </xdr:to>
    <xdr:sp macro="" textlink="">
      <xdr:nvSpPr>
        <xdr:cNvPr id="353" name="楕円 352">
          <a:extLst>
            <a:ext uri="{FF2B5EF4-FFF2-40B4-BE49-F238E27FC236}">
              <a16:creationId xmlns:a16="http://schemas.microsoft.com/office/drawing/2014/main" id="{DEE191AB-446E-439F-B7D8-5060A11751FA}"/>
            </a:ext>
          </a:extLst>
        </xdr:cNvPr>
        <xdr:cNvSpPr/>
      </xdr:nvSpPr>
      <xdr:spPr>
        <a:xfrm>
          <a:off x="10426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44466</xdr:rowOff>
    </xdr:from>
    <xdr:ext cx="469744" cy="259045"/>
    <xdr:sp macro="" textlink="">
      <xdr:nvSpPr>
        <xdr:cNvPr id="354" name="【公営住宅】&#10;一人当たり面積該当値テキスト">
          <a:extLst>
            <a:ext uri="{FF2B5EF4-FFF2-40B4-BE49-F238E27FC236}">
              <a16:creationId xmlns:a16="http://schemas.microsoft.com/office/drawing/2014/main" id="{2A5FB4EC-7904-4FC9-A4D1-7874E0416371}"/>
            </a:ext>
          </a:extLst>
        </xdr:cNvPr>
        <xdr:cNvSpPr txBox="1"/>
      </xdr:nvSpPr>
      <xdr:spPr>
        <a:xfrm>
          <a:off x="10515600"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28905</xdr:rowOff>
    </xdr:from>
    <xdr:to>
      <xdr:col>50</xdr:col>
      <xdr:colOff>165100</xdr:colOff>
      <xdr:row>83</xdr:row>
      <xdr:rowOff>130505</xdr:rowOff>
    </xdr:to>
    <xdr:sp macro="" textlink="">
      <xdr:nvSpPr>
        <xdr:cNvPr id="355" name="楕円 354">
          <a:extLst>
            <a:ext uri="{FF2B5EF4-FFF2-40B4-BE49-F238E27FC236}">
              <a16:creationId xmlns:a16="http://schemas.microsoft.com/office/drawing/2014/main" id="{9ADC649F-75CB-47DC-9396-57DF3EF33D6D}"/>
            </a:ext>
          </a:extLst>
        </xdr:cNvPr>
        <xdr:cNvSpPr/>
      </xdr:nvSpPr>
      <xdr:spPr>
        <a:xfrm>
          <a:off x="9588500" y="1425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72389</xdr:rowOff>
    </xdr:from>
    <xdr:to>
      <xdr:col>55</xdr:col>
      <xdr:colOff>0</xdr:colOff>
      <xdr:row>83</xdr:row>
      <xdr:rowOff>79705</xdr:rowOff>
    </xdr:to>
    <xdr:cxnSp macro="">
      <xdr:nvCxnSpPr>
        <xdr:cNvPr id="356" name="直線コネクタ 355">
          <a:extLst>
            <a:ext uri="{FF2B5EF4-FFF2-40B4-BE49-F238E27FC236}">
              <a16:creationId xmlns:a16="http://schemas.microsoft.com/office/drawing/2014/main" id="{1C4E107C-4C09-4FBB-A343-94F5E7C52F0C}"/>
            </a:ext>
          </a:extLst>
        </xdr:cNvPr>
        <xdr:cNvCxnSpPr/>
      </xdr:nvCxnSpPr>
      <xdr:spPr>
        <a:xfrm flipV="1">
          <a:off x="9639300" y="14302739"/>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28448</xdr:rowOff>
    </xdr:from>
    <xdr:to>
      <xdr:col>46</xdr:col>
      <xdr:colOff>38100</xdr:colOff>
      <xdr:row>83</xdr:row>
      <xdr:rowOff>130048</xdr:rowOff>
    </xdr:to>
    <xdr:sp macro="" textlink="">
      <xdr:nvSpPr>
        <xdr:cNvPr id="357" name="楕円 356">
          <a:extLst>
            <a:ext uri="{FF2B5EF4-FFF2-40B4-BE49-F238E27FC236}">
              <a16:creationId xmlns:a16="http://schemas.microsoft.com/office/drawing/2014/main" id="{2715DBB7-4B6C-4A4F-AA45-046C8F3DC135}"/>
            </a:ext>
          </a:extLst>
        </xdr:cNvPr>
        <xdr:cNvSpPr/>
      </xdr:nvSpPr>
      <xdr:spPr>
        <a:xfrm>
          <a:off x="8699500" y="1425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79248</xdr:rowOff>
    </xdr:from>
    <xdr:to>
      <xdr:col>50</xdr:col>
      <xdr:colOff>114300</xdr:colOff>
      <xdr:row>83</xdr:row>
      <xdr:rowOff>79705</xdr:rowOff>
    </xdr:to>
    <xdr:cxnSp macro="">
      <xdr:nvCxnSpPr>
        <xdr:cNvPr id="358" name="直線コネクタ 357">
          <a:extLst>
            <a:ext uri="{FF2B5EF4-FFF2-40B4-BE49-F238E27FC236}">
              <a16:creationId xmlns:a16="http://schemas.microsoft.com/office/drawing/2014/main" id="{EB2446F0-9DFA-498B-9256-46D17E207971}"/>
            </a:ext>
          </a:extLst>
        </xdr:cNvPr>
        <xdr:cNvCxnSpPr/>
      </xdr:nvCxnSpPr>
      <xdr:spPr>
        <a:xfrm>
          <a:off x="8750300" y="1430959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35764</xdr:rowOff>
    </xdr:from>
    <xdr:to>
      <xdr:col>41</xdr:col>
      <xdr:colOff>101600</xdr:colOff>
      <xdr:row>83</xdr:row>
      <xdr:rowOff>137364</xdr:rowOff>
    </xdr:to>
    <xdr:sp macro="" textlink="">
      <xdr:nvSpPr>
        <xdr:cNvPr id="359" name="楕円 358">
          <a:extLst>
            <a:ext uri="{FF2B5EF4-FFF2-40B4-BE49-F238E27FC236}">
              <a16:creationId xmlns:a16="http://schemas.microsoft.com/office/drawing/2014/main" id="{D8967C00-71D2-49CC-A321-05718BFB5BEF}"/>
            </a:ext>
          </a:extLst>
        </xdr:cNvPr>
        <xdr:cNvSpPr/>
      </xdr:nvSpPr>
      <xdr:spPr>
        <a:xfrm>
          <a:off x="7810500" y="142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79248</xdr:rowOff>
    </xdr:from>
    <xdr:to>
      <xdr:col>45</xdr:col>
      <xdr:colOff>177800</xdr:colOff>
      <xdr:row>83</xdr:row>
      <xdr:rowOff>86564</xdr:rowOff>
    </xdr:to>
    <xdr:cxnSp macro="">
      <xdr:nvCxnSpPr>
        <xdr:cNvPr id="360" name="直線コネクタ 359">
          <a:extLst>
            <a:ext uri="{FF2B5EF4-FFF2-40B4-BE49-F238E27FC236}">
              <a16:creationId xmlns:a16="http://schemas.microsoft.com/office/drawing/2014/main" id="{AB636153-C30C-403E-80F5-F478C0A0BC00}"/>
            </a:ext>
          </a:extLst>
        </xdr:cNvPr>
        <xdr:cNvCxnSpPr/>
      </xdr:nvCxnSpPr>
      <xdr:spPr>
        <a:xfrm flipV="1">
          <a:off x="7861300" y="14309598"/>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87885</xdr:rowOff>
    </xdr:from>
    <xdr:to>
      <xdr:col>36</xdr:col>
      <xdr:colOff>165100</xdr:colOff>
      <xdr:row>84</xdr:row>
      <xdr:rowOff>18035</xdr:rowOff>
    </xdr:to>
    <xdr:sp macro="" textlink="">
      <xdr:nvSpPr>
        <xdr:cNvPr id="361" name="楕円 360">
          <a:extLst>
            <a:ext uri="{FF2B5EF4-FFF2-40B4-BE49-F238E27FC236}">
              <a16:creationId xmlns:a16="http://schemas.microsoft.com/office/drawing/2014/main" id="{F7B4946B-06E5-4153-B091-38F1BC1F22E9}"/>
            </a:ext>
          </a:extLst>
        </xdr:cNvPr>
        <xdr:cNvSpPr/>
      </xdr:nvSpPr>
      <xdr:spPr>
        <a:xfrm>
          <a:off x="6921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86564</xdr:rowOff>
    </xdr:from>
    <xdr:to>
      <xdr:col>41</xdr:col>
      <xdr:colOff>50800</xdr:colOff>
      <xdr:row>83</xdr:row>
      <xdr:rowOff>138685</xdr:rowOff>
    </xdr:to>
    <xdr:cxnSp macro="">
      <xdr:nvCxnSpPr>
        <xdr:cNvPr id="362" name="直線コネクタ 361">
          <a:extLst>
            <a:ext uri="{FF2B5EF4-FFF2-40B4-BE49-F238E27FC236}">
              <a16:creationId xmlns:a16="http://schemas.microsoft.com/office/drawing/2014/main" id="{366CD113-8B83-4ED0-A90F-50DA3838B14C}"/>
            </a:ext>
          </a:extLst>
        </xdr:cNvPr>
        <xdr:cNvCxnSpPr/>
      </xdr:nvCxnSpPr>
      <xdr:spPr>
        <a:xfrm flipV="1">
          <a:off x="6972300" y="14316914"/>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130776</xdr:rowOff>
    </xdr:from>
    <xdr:ext cx="469744" cy="259045"/>
    <xdr:sp macro="" textlink="">
      <xdr:nvSpPr>
        <xdr:cNvPr id="363" name="n_1aveValue【公営住宅】&#10;一人当たり面積">
          <a:extLst>
            <a:ext uri="{FF2B5EF4-FFF2-40B4-BE49-F238E27FC236}">
              <a16:creationId xmlns:a16="http://schemas.microsoft.com/office/drawing/2014/main" id="{4BD351E6-3048-4834-A96E-6C727AF22E10}"/>
            </a:ext>
          </a:extLst>
        </xdr:cNvPr>
        <xdr:cNvSpPr txBox="1"/>
      </xdr:nvSpPr>
      <xdr:spPr>
        <a:xfrm>
          <a:off x="9391727" y="1436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133063</xdr:rowOff>
    </xdr:from>
    <xdr:ext cx="469744" cy="259045"/>
    <xdr:sp macro="" textlink="">
      <xdr:nvSpPr>
        <xdr:cNvPr id="364" name="n_2aveValue【公営住宅】&#10;一人当たり面積">
          <a:extLst>
            <a:ext uri="{FF2B5EF4-FFF2-40B4-BE49-F238E27FC236}">
              <a16:creationId xmlns:a16="http://schemas.microsoft.com/office/drawing/2014/main" id="{FFBE0F00-01AD-454C-848B-D32AAA840B1E}"/>
            </a:ext>
          </a:extLst>
        </xdr:cNvPr>
        <xdr:cNvSpPr txBox="1"/>
      </xdr:nvSpPr>
      <xdr:spPr>
        <a:xfrm>
          <a:off x="8515427" y="1436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168267</xdr:rowOff>
    </xdr:from>
    <xdr:ext cx="469744" cy="259045"/>
    <xdr:sp macro="" textlink="">
      <xdr:nvSpPr>
        <xdr:cNvPr id="365" name="n_3aveValue【公営住宅】&#10;一人当たり面積">
          <a:extLst>
            <a:ext uri="{FF2B5EF4-FFF2-40B4-BE49-F238E27FC236}">
              <a16:creationId xmlns:a16="http://schemas.microsoft.com/office/drawing/2014/main" id="{786C0882-FB29-4582-AFE5-968F388301C7}"/>
            </a:ext>
          </a:extLst>
        </xdr:cNvPr>
        <xdr:cNvSpPr txBox="1"/>
      </xdr:nvSpPr>
      <xdr:spPr>
        <a:xfrm>
          <a:off x="7626427" y="143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11244</xdr:rowOff>
    </xdr:from>
    <xdr:ext cx="469744" cy="259045"/>
    <xdr:sp macro="" textlink="">
      <xdr:nvSpPr>
        <xdr:cNvPr id="366" name="n_4aveValue【公営住宅】&#10;一人当たり面積">
          <a:extLst>
            <a:ext uri="{FF2B5EF4-FFF2-40B4-BE49-F238E27FC236}">
              <a16:creationId xmlns:a16="http://schemas.microsoft.com/office/drawing/2014/main" id="{49DACF24-3AAF-4C3E-98E8-9EEF0B613834}"/>
            </a:ext>
          </a:extLst>
        </xdr:cNvPr>
        <xdr:cNvSpPr txBox="1"/>
      </xdr:nvSpPr>
      <xdr:spPr>
        <a:xfrm>
          <a:off x="6737427" y="1407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147032</xdr:rowOff>
    </xdr:from>
    <xdr:ext cx="469744" cy="259045"/>
    <xdr:sp macro="" textlink="">
      <xdr:nvSpPr>
        <xdr:cNvPr id="367" name="n_1mainValue【公営住宅】&#10;一人当たり面積">
          <a:extLst>
            <a:ext uri="{FF2B5EF4-FFF2-40B4-BE49-F238E27FC236}">
              <a16:creationId xmlns:a16="http://schemas.microsoft.com/office/drawing/2014/main" id="{C8AB4D05-BAB1-4875-B757-4F77F02ADA86}"/>
            </a:ext>
          </a:extLst>
        </xdr:cNvPr>
        <xdr:cNvSpPr txBox="1"/>
      </xdr:nvSpPr>
      <xdr:spPr>
        <a:xfrm>
          <a:off x="9391727" y="1403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146575</xdr:rowOff>
    </xdr:from>
    <xdr:ext cx="469744" cy="259045"/>
    <xdr:sp macro="" textlink="">
      <xdr:nvSpPr>
        <xdr:cNvPr id="368" name="n_2mainValue【公営住宅】&#10;一人当たり面積">
          <a:extLst>
            <a:ext uri="{FF2B5EF4-FFF2-40B4-BE49-F238E27FC236}">
              <a16:creationId xmlns:a16="http://schemas.microsoft.com/office/drawing/2014/main" id="{0B229C9F-C7F1-4B47-B947-BE926C70A451}"/>
            </a:ext>
          </a:extLst>
        </xdr:cNvPr>
        <xdr:cNvSpPr txBox="1"/>
      </xdr:nvSpPr>
      <xdr:spPr>
        <a:xfrm>
          <a:off x="8515427" y="1403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153891</xdr:rowOff>
    </xdr:from>
    <xdr:ext cx="469744" cy="259045"/>
    <xdr:sp macro="" textlink="">
      <xdr:nvSpPr>
        <xdr:cNvPr id="369" name="n_3mainValue【公営住宅】&#10;一人当たり面積">
          <a:extLst>
            <a:ext uri="{FF2B5EF4-FFF2-40B4-BE49-F238E27FC236}">
              <a16:creationId xmlns:a16="http://schemas.microsoft.com/office/drawing/2014/main" id="{F8598979-EFD6-4352-958E-C0C7BD30981D}"/>
            </a:ext>
          </a:extLst>
        </xdr:cNvPr>
        <xdr:cNvSpPr txBox="1"/>
      </xdr:nvSpPr>
      <xdr:spPr>
        <a:xfrm>
          <a:off x="7626427" y="1404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9162</xdr:rowOff>
    </xdr:from>
    <xdr:ext cx="469744" cy="259045"/>
    <xdr:sp macro="" textlink="">
      <xdr:nvSpPr>
        <xdr:cNvPr id="370" name="n_4mainValue【公営住宅】&#10;一人当たり面積">
          <a:extLst>
            <a:ext uri="{FF2B5EF4-FFF2-40B4-BE49-F238E27FC236}">
              <a16:creationId xmlns:a16="http://schemas.microsoft.com/office/drawing/2014/main" id="{3B5FB38A-31B2-4F1E-B3BE-DF5673F46E3B}"/>
            </a:ext>
          </a:extLst>
        </xdr:cNvPr>
        <xdr:cNvSpPr txBox="1"/>
      </xdr:nvSpPr>
      <xdr:spPr>
        <a:xfrm>
          <a:off x="6737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CE6A7E94-C959-484B-9AC4-9B557F51A2A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89A0A974-86C9-42D2-9C91-0F88429DDAB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58635D39-0A61-40B4-A417-59FD75198F0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7912979C-921A-4020-9505-DD15E69F353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15476C2E-1C8F-438E-BEF5-3D878D76CBF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781C9344-EA70-4FCE-A1E4-0F934F8EBAD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9A50CB4F-3533-4C4C-8A96-844341BDDC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CD2D0838-36BD-44F6-B7F9-C9D049A4746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5E42696E-CB26-402F-8CB6-E8A71033FEC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5ADA2D2D-5E5F-45E5-8A84-B6A19E8B66F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1C7D2423-6E26-49DA-B938-BEF57EEA03E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C64FF7A5-7FC3-44D6-B650-2BEC6713313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023332E2-DB35-4EF1-A542-73F7EB4834A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BFE1D5FF-9848-4545-BDCC-D8F9080AB79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9D956DFA-686F-40DA-8123-6C87F72CD0D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5277A557-BDC9-43C9-8617-DDBCB34C5B1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43A41D33-4CC2-4476-82F2-6FEE2EE017B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F9469528-1722-4B62-9191-2F419DC36D3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8C4DAC19-999A-4E52-AA0B-7335239BD6B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E8FF5183-C570-40E1-855D-CF363EB7291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D4E73A1A-97EB-42D8-8771-25B9BA7B05C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FC2CFE7B-4ECE-4553-80A4-530E8A3FC91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52FF957E-352A-46A7-A695-E856719821C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D13931B4-84AE-42C2-BA56-F5B2DDC94DB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3C8EFE83-18AA-45A8-9599-51BF4BA2360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67C9A05E-958D-47B1-9772-07B14A894B6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351A032E-A6E0-4238-AA96-19DFDFD281C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8" name="直線コネクタ 397">
          <a:extLst>
            <a:ext uri="{FF2B5EF4-FFF2-40B4-BE49-F238E27FC236}">
              <a16:creationId xmlns:a16="http://schemas.microsoft.com/office/drawing/2014/main" id="{DB7CB1A2-634D-4516-A06D-9A0F0799EFE8}"/>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99" name="テキスト ボックス 398">
          <a:extLst>
            <a:ext uri="{FF2B5EF4-FFF2-40B4-BE49-F238E27FC236}">
              <a16:creationId xmlns:a16="http://schemas.microsoft.com/office/drawing/2014/main" id="{9442C2CC-3964-4F55-A173-62B5FE1A6099}"/>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0" name="直線コネクタ 399">
          <a:extLst>
            <a:ext uri="{FF2B5EF4-FFF2-40B4-BE49-F238E27FC236}">
              <a16:creationId xmlns:a16="http://schemas.microsoft.com/office/drawing/2014/main" id="{9D6FA1EC-FF56-43F9-A405-02EFC8F7E933}"/>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1" name="テキスト ボックス 400">
          <a:extLst>
            <a:ext uri="{FF2B5EF4-FFF2-40B4-BE49-F238E27FC236}">
              <a16:creationId xmlns:a16="http://schemas.microsoft.com/office/drawing/2014/main" id="{1027CD2F-6204-403A-8953-7715BE43DF85}"/>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2" name="直線コネクタ 401">
          <a:extLst>
            <a:ext uri="{FF2B5EF4-FFF2-40B4-BE49-F238E27FC236}">
              <a16:creationId xmlns:a16="http://schemas.microsoft.com/office/drawing/2014/main" id="{95B84942-DE0B-4285-B4E7-6D703B8D0B0F}"/>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3" name="テキスト ボックス 402">
          <a:extLst>
            <a:ext uri="{FF2B5EF4-FFF2-40B4-BE49-F238E27FC236}">
              <a16:creationId xmlns:a16="http://schemas.microsoft.com/office/drawing/2014/main" id="{8853FB82-2C15-4B9D-B1CE-D9C13AEA5455}"/>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4" name="直線コネクタ 403">
          <a:extLst>
            <a:ext uri="{FF2B5EF4-FFF2-40B4-BE49-F238E27FC236}">
              <a16:creationId xmlns:a16="http://schemas.microsoft.com/office/drawing/2014/main" id="{D56BBDF3-914A-48D8-B5C6-C38ACF943302}"/>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5" name="テキスト ボックス 404">
          <a:extLst>
            <a:ext uri="{FF2B5EF4-FFF2-40B4-BE49-F238E27FC236}">
              <a16:creationId xmlns:a16="http://schemas.microsoft.com/office/drawing/2014/main" id="{F6F283D5-6FB2-4D38-9623-304F331F0AD3}"/>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a:extLst>
            <a:ext uri="{FF2B5EF4-FFF2-40B4-BE49-F238E27FC236}">
              <a16:creationId xmlns:a16="http://schemas.microsoft.com/office/drawing/2014/main" id="{076D1685-B7F8-412A-8C98-DA8F24FEB99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7" name="テキスト ボックス 406">
          <a:extLst>
            <a:ext uri="{FF2B5EF4-FFF2-40B4-BE49-F238E27FC236}">
              <a16:creationId xmlns:a16="http://schemas.microsoft.com/office/drawing/2014/main" id="{A3AD9EC0-E9E3-4D53-8DF2-D38676DA1D9F}"/>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a:extLst>
            <a:ext uri="{FF2B5EF4-FFF2-40B4-BE49-F238E27FC236}">
              <a16:creationId xmlns:a16="http://schemas.microsoft.com/office/drawing/2014/main" id="{794C3FC0-DA55-4A00-A9C3-0CDE331B14A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117348</xdr:rowOff>
    </xdr:from>
    <xdr:to>
      <xdr:col>85</xdr:col>
      <xdr:colOff>126364</xdr:colOff>
      <xdr:row>41</xdr:row>
      <xdr:rowOff>133350</xdr:rowOff>
    </xdr:to>
    <xdr:cxnSp macro="">
      <xdr:nvCxnSpPr>
        <xdr:cNvPr id="409" name="直線コネクタ 408">
          <a:extLst>
            <a:ext uri="{FF2B5EF4-FFF2-40B4-BE49-F238E27FC236}">
              <a16:creationId xmlns:a16="http://schemas.microsoft.com/office/drawing/2014/main" id="{E61FE39A-599A-47EC-A317-ACC7702BE737}"/>
            </a:ext>
          </a:extLst>
        </xdr:cNvPr>
        <xdr:cNvCxnSpPr/>
      </xdr:nvCxnSpPr>
      <xdr:spPr>
        <a:xfrm flipV="1">
          <a:off x="16318864" y="577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0" name="【認定こども園・幼稚園・保育所】&#10;有形固定資産減価償却率最小値テキスト">
          <a:extLst>
            <a:ext uri="{FF2B5EF4-FFF2-40B4-BE49-F238E27FC236}">
              <a16:creationId xmlns:a16="http://schemas.microsoft.com/office/drawing/2014/main" id="{4F47E646-DD16-4D99-B889-FC97946A9F2C}"/>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1" name="直線コネクタ 410">
          <a:extLst>
            <a:ext uri="{FF2B5EF4-FFF2-40B4-BE49-F238E27FC236}">
              <a16:creationId xmlns:a16="http://schemas.microsoft.com/office/drawing/2014/main" id="{0F531A0F-FC03-488C-B235-596D0E151367}"/>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64025</xdr:rowOff>
    </xdr:from>
    <xdr:ext cx="405111" cy="259045"/>
    <xdr:sp macro="" textlink="">
      <xdr:nvSpPr>
        <xdr:cNvPr id="412" name="【認定こども園・幼稚園・保育所】&#10;有形固定資産減価償却率最大値テキスト">
          <a:extLst>
            <a:ext uri="{FF2B5EF4-FFF2-40B4-BE49-F238E27FC236}">
              <a16:creationId xmlns:a16="http://schemas.microsoft.com/office/drawing/2014/main" id="{4C73A171-3F4F-4133-9F9D-BB45FF682C52}"/>
            </a:ext>
          </a:extLst>
        </xdr:cNvPr>
        <xdr:cNvSpPr txBox="1"/>
      </xdr:nvSpPr>
      <xdr:spPr>
        <a:xfrm>
          <a:off x="16357600" y="555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117348</xdr:rowOff>
    </xdr:from>
    <xdr:to>
      <xdr:col>86</xdr:col>
      <xdr:colOff>25400</xdr:colOff>
      <xdr:row>33</xdr:row>
      <xdr:rowOff>117348</xdr:rowOff>
    </xdr:to>
    <xdr:cxnSp macro="">
      <xdr:nvCxnSpPr>
        <xdr:cNvPr id="413" name="直線コネクタ 412">
          <a:extLst>
            <a:ext uri="{FF2B5EF4-FFF2-40B4-BE49-F238E27FC236}">
              <a16:creationId xmlns:a16="http://schemas.microsoft.com/office/drawing/2014/main" id="{AA1E3E9D-1D27-4E5C-8B7F-2AC234B30AC8}"/>
            </a:ext>
          </a:extLst>
        </xdr:cNvPr>
        <xdr:cNvCxnSpPr/>
      </xdr:nvCxnSpPr>
      <xdr:spPr>
        <a:xfrm>
          <a:off x="16230600" y="577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100855</xdr:rowOff>
    </xdr:from>
    <xdr:ext cx="405111" cy="259045"/>
    <xdr:sp macro="" textlink="">
      <xdr:nvSpPr>
        <xdr:cNvPr id="414" name="【認定こども園・幼稚園・保育所】&#10;有形固定資産減価償却率平均値テキスト">
          <a:extLst>
            <a:ext uri="{FF2B5EF4-FFF2-40B4-BE49-F238E27FC236}">
              <a16:creationId xmlns:a16="http://schemas.microsoft.com/office/drawing/2014/main" id="{9DF8378A-E633-4396-A83D-121DC72D014B}"/>
            </a:ext>
          </a:extLst>
        </xdr:cNvPr>
        <xdr:cNvSpPr txBox="1"/>
      </xdr:nvSpPr>
      <xdr:spPr>
        <a:xfrm>
          <a:off x="16357600" y="610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77978</xdr:rowOff>
    </xdr:from>
    <xdr:to>
      <xdr:col>85</xdr:col>
      <xdr:colOff>177800</xdr:colOff>
      <xdr:row>37</xdr:row>
      <xdr:rowOff>8128</xdr:rowOff>
    </xdr:to>
    <xdr:sp macro="" textlink="">
      <xdr:nvSpPr>
        <xdr:cNvPr id="415" name="フローチャート: 判断 414">
          <a:extLst>
            <a:ext uri="{FF2B5EF4-FFF2-40B4-BE49-F238E27FC236}">
              <a16:creationId xmlns:a16="http://schemas.microsoft.com/office/drawing/2014/main" id="{A20F0403-C1EC-4A77-BF8C-29783ED5D69F}"/>
            </a:ext>
          </a:extLst>
        </xdr:cNvPr>
        <xdr:cNvSpPr/>
      </xdr:nvSpPr>
      <xdr:spPr>
        <a:xfrm>
          <a:off x="162687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16" name="フローチャート: 判断 415">
          <a:extLst>
            <a:ext uri="{FF2B5EF4-FFF2-40B4-BE49-F238E27FC236}">
              <a16:creationId xmlns:a16="http://schemas.microsoft.com/office/drawing/2014/main" id="{29917774-A2B7-444C-A609-26FAFC42C632}"/>
            </a:ext>
          </a:extLst>
        </xdr:cNvPr>
        <xdr:cNvSpPr/>
      </xdr:nvSpPr>
      <xdr:spPr>
        <a:xfrm>
          <a:off x="154305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121412</xdr:rowOff>
    </xdr:from>
    <xdr:to>
      <xdr:col>76</xdr:col>
      <xdr:colOff>165100</xdr:colOff>
      <xdr:row>36</xdr:row>
      <xdr:rowOff>51562</xdr:rowOff>
    </xdr:to>
    <xdr:sp macro="" textlink="">
      <xdr:nvSpPr>
        <xdr:cNvPr id="417" name="フローチャート: 判断 416">
          <a:extLst>
            <a:ext uri="{FF2B5EF4-FFF2-40B4-BE49-F238E27FC236}">
              <a16:creationId xmlns:a16="http://schemas.microsoft.com/office/drawing/2014/main" id="{38304F2A-FCC5-40C3-B17E-442A67D4A3BC}"/>
            </a:ext>
          </a:extLst>
        </xdr:cNvPr>
        <xdr:cNvSpPr/>
      </xdr:nvSpPr>
      <xdr:spPr>
        <a:xfrm>
          <a:off x="14541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45974</xdr:rowOff>
    </xdr:from>
    <xdr:to>
      <xdr:col>72</xdr:col>
      <xdr:colOff>38100</xdr:colOff>
      <xdr:row>35</xdr:row>
      <xdr:rowOff>147574</xdr:rowOff>
    </xdr:to>
    <xdr:sp macro="" textlink="">
      <xdr:nvSpPr>
        <xdr:cNvPr id="418" name="フローチャート: 判断 417">
          <a:extLst>
            <a:ext uri="{FF2B5EF4-FFF2-40B4-BE49-F238E27FC236}">
              <a16:creationId xmlns:a16="http://schemas.microsoft.com/office/drawing/2014/main" id="{4D0C07E2-425F-4989-82A8-B9465733FD83}"/>
            </a:ext>
          </a:extLst>
        </xdr:cNvPr>
        <xdr:cNvSpPr/>
      </xdr:nvSpPr>
      <xdr:spPr>
        <a:xfrm>
          <a:off x="13652500" y="604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61976</xdr:rowOff>
    </xdr:from>
    <xdr:to>
      <xdr:col>67</xdr:col>
      <xdr:colOff>101600</xdr:colOff>
      <xdr:row>35</xdr:row>
      <xdr:rowOff>163576</xdr:rowOff>
    </xdr:to>
    <xdr:sp macro="" textlink="">
      <xdr:nvSpPr>
        <xdr:cNvPr id="419" name="フローチャート: 判断 418">
          <a:extLst>
            <a:ext uri="{FF2B5EF4-FFF2-40B4-BE49-F238E27FC236}">
              <a16:creationId xmlns:a16="http://schemas.microsoft.com/office/drawing/2014/main" id="{418B7990-4801-420D-BDC5-D305B88F786C}"/>
            </a:ext>
          </a:extLst>
        </xdr:cNvPr>
        <xdr:cNvSpPr/>
      </xdr:nvSpPr>
      <xdr:spPr>
        <a:xfrm>
          <a:off x="12763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5FD0B247-112A-4B84-BB77-D9E9FF221F4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479CDF6F-5460-4CDE-961F-C9DAEAA9069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F7656F0D-70AE-43E0-8BF3-1E78FC0ECAE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520F01AA-99A0-40B3-BEE5-C8788871C75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1823BAF8-C53B-4C80-BEAC-0C6A9B924C2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73406</xdr:rowOff>
    </xdr:from>
    <xdr:to>
      <xdr:col>85</xdr:col>
      <xdr:colOff>177800</xdr:colOff>
      <xdr:row>38</xdr:row>
      <xdr:rowOff>3556</xdr:rowOff>
    </xdr:to>
    <xdr:sp macro="" textlink="">
      <xdr:nvSpPr>
        <xdr:cNvPr id="425" name="楕円 424">
          <a:extLst>
            <a:ext uri="{FF2B5EF4-FFF2-40B4-BE49-F238E27FC236}">
              <a16:creationId xmlns:a16="http://schemas.microsoft.com/office/drawing/2014/main" id="{CD918A53-679C-4BA8-8B59-34241600E617}"/>
            </a:ext>
          </a:extLst>
        </xdr:cNvPr>
        <xdr:cNvSpPr/>
      </xdr:nvSpPr>
      <xdr:spPr>
        <a:xfrm>
          <a:off x="162687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51833</xdr:rowOff>
    </xdr:from>
    <xdr:ext cx="405111" cy="259045"/>
    <xdr:sp macro="" textlink="">
      <xdr:nvSpPr>
        <xdr:cNvPr id="426" name="【認定こども園・幼稚園・保育所】&#10;有形固定資産減価償却率該当値テキスト">
          <a:extLst>
            <a:ext uri="{FF2B5EF4-FFF2-40B4-BE49-F238E27FC236}">
              <a16:creationId xmlns:a16="http://schemas.microsoft.com/office/drawing/2014/main" id="{45CB0A0D-8CFB-4163-89FE-4DEC2DBDBFB6}"/>
            </a:ext>
          </a:extLst>
        </xdr:cNvPr>
        <xdr:cNvSpPr txBox="1"/>
      </xdr:nvSpPr>
      <xdr:spPr>
        <a:xfrm>
          <a:off x="16357600"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13970</xdr:rowOff>
    </xdr:from>
    <xdr:to>
      <xdr:col>81</xdr:col>
      <xdr:colOff>101600</xdr:colOff>
      <xdr:row>37</xdr:row>
      <xdr:rowOff>115570</xdr:rowOff>
    </xdr:to>
    <xdr:sp macro="" textlink="">
      <xdr:nvSpPr>
        <xdr:cNvPr id="427" name="楕円 426">
          <a:extLst>
            <a:ext uri="{FF2B5EF4-FFF2-40B4-BE49-F238E27FC236}">
              <a16:creationId xmlns:a16="http://schemas.microsoft.com/office/drawing/2014/main" id="{BEBF8087-70CF-4FCD-9B76-61451F2D5C38}"/>
            </a:ext>
          </a:extLst>
        </xdr:cNvPr>
        <xdr:cNvSpPr/>
      </xdr:nvSpPr>
      <xdr:spPr>
        <a:xfrm>
          <a:off x="15430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64770</xdr:rowOff>
    </xdr:from>
    <xdr:to>
      <xdr:col>85</xdr:col>
      <xdr:colOff>127000</xdr:colOff>
      <xdr:row>37</xdr:row>
      <xdr:rowOff>124206</xdr:rowOff>
    </xdr:to>
    <xdr:cxnSp macro="">
      <xdr:nvCxnSpPr>
        <xdr:cNvPr id="428" name="直線コネクタ 427">
          <a:extLst>
            <a:ext uri="{FF2B5EF4-FFF2-40B4-BE49-F238E27FC236}">
              <a16:creationId xmlns:a16="http://schemas.microsoft.com/office/drawing/2014/main" id="{E4566B9A-2E10-48DC-AA97-D5977077037D}"/>
            </a:ext>
          </a:extLst>
        </xdr:cNvPr>
        <xdr:cNvCxnSpPr/>
      </xdr:nvCxnSpPr>
      <xdr:spPr>
        <a:xfrm>
          <a:off x="15481300" y="64084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151130</xdr:rowOff>
    </xdr:from>
    <xdr:to>
      <xdr:col>76</xdr:col>
      <xdr:colOff>165100</xdr:colOff>
      <xdr:row>37</xdr:row>
      <xdr:rowOff>81280</xdr:rowOff>
    </xdr:to>
    <xdr:sp macro="" textlink="">
      <xdr:nvSpPr>
        <xdr:cNvPr id="429" name="楕円 428">
          <a:extLst>
            <a:ext uri="{FF2B5EF4-FFF2-40B4-BE49-F238E27FC236}">
              <a16:creationId xmlns:a16="http://schemas.microsoft.com/office/drawing/2014/main" id="{636528B9-6AA7-4014-B4D8-27EDFAC2781A}"/>
            </a:ext>
          </a:extLst>
        </xdr:cNvPr>
        <xdr:cNvSpPr/>
      </xdr:nvSpPr>
      <xdr:spPr>
        <a:xfrm>
          <a:off x="14541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30480</xdr:rowOff>
    </xdr:from>
    <xdr:to>
      <xdr:col>81</xdr:col>
      <xdr:colOff>50800</xdr:colOff>
      <xdr:row>37</xdr:row>
      <xdr:rowOff>64770</xdr:rowOff>
    </xdr:to>
    <xdr:cxnSp macro="">
      <xdr:nvCxnSpPr>
        <xdr:cNvPr id="430" name="直線コネクタ 429">
          <a:extLst>
            <a:ext uri="{FF2B5EF4-FFF2-40B4-BE49-F238E27FC236}">
              <a16:creationId xmlns:a16="http://schemas.microsoft.com/office/drawing/2014/main" id="{F2F7D100-0FC3-45BF-81A2-E71BE24171C0}"/>
            </a:ext>
          </a:extLst>
        </xdr:cNvPr>
        <xdr:cNvCxnSpPr/>
      </xdr:nvCxnSpPr>
      <xdr:spPr>
        <a:xfrm>
          <a:off x="14592300" y="6374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98552</xdr:rowOff>
    </xdr:from>
    <xdr:to>
      <xdr:col>72</xdr:col>
      <xdr:colOff>38100</xdr:colOff>
      <xdr:row>37</xdr:row>
      <xdr:rowOff>28702</xdr:rowOff>
    </xdr:to>
    <xdr:sp macro="" textlink="">
      <xdr:nvSpPr>
        <xdr:cNvPr id="431" name="楕円 430">
          <a:extLst>
            <a:ext uri="{FF2B5EF4-FFF2-40B4-BE49-F238E27FC236}">
              <a16:creationId xmlns:a16="http://schemas.microsoft.com/office/drawing/2014/main" id="{6A77AE47-902A-43E2-8B37-8D9A0F1370E1}"/>
            </a:ext>
          </a:extLst>
        </xdr:cNvPr>
        <xdr:cNvSpPr/>
      </xdr:nvSpPr>
      <xdr:spPr>
        <a:xfrm>
          <a:off x="136525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149352</xdr:rowOff>
    </xdr:from>
    <xdr:to>
      <xdr:col>76</xdr:col>
      <xdr:colOff>114300</xdr:colOff>
      <xdr:row>37</xdr:row>
      <xdr:rowOff>30480</xdr:rowOff>
    </xdr:to>
    <xdr:cxnSp macro="">
      <xdr:nvCxnSpPr>
        <xdr:cNvPr id="432" name="直線コネクタ 431">
          <a:extLst>
            <a:ext uri="{FF2B5EF4-FFF2-40B4-BE49-F238E27FC236}">
              <a16:creationId xmlns:a16="http://schemas.microsoft.com/office/drawing/2014/main" id="{7B319B8D-5827-4493-A823-2538C3708733}"/>
            </a:ext>
          </a:extLst>
        </xdr:cNvPr>
        <xdr:cNvCxnSpPr/>
      </xdr:nvCxnSpPr>
      <xdr:spPr>
        <a:xfrm>
          <a:off x="13703300" y="632155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77978</xdr:rowOff>
    </xdr:from>
    <xdr:to>
      <xdr:col>67</xdr:col>
      <xdr:colOff>101600</xdr:colOff>
      <xdr:row>37</xdr:row>
      <xdr:rowOff>8128</xdr:rowOff>
    </xdr:to>
    <xdr:sp macro="" textlink="">
      <xdr:nvSpPr>
        <xdr:cNvPr id="433" name="楕円 432">
          <a:extLst>
            <a:ext uri="{FF2B5EF4-FFF2-40B4-BE49-F238E27FC236}">
              <a16:creationId xmlns:a16="http://schemas.microsoft.com/office/drawing/2014/main" id="{4AFFA402-D476-430C-88AE-5B3C7788802A}"/>
            </a:ext>
          </a:extLst>
        </xdr:cNvPr>
        <xdr:cNvSpPr/>
      </xdr:nvSpPr>
      <xdr:spPr>
        <a:xfrm>
          <a:off x="12763500" y="62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128778</xdr:rowOff>
    </xdr:from>
    <xdr:to>
      <xdr:col>71</xdr:col>
      <xdr:colOff>177800</xdr:colOff>
      <xdr:row>36</xdr:row>
      <xdr:rowOff>149352</xdr:rowOff>
    </xdr:to>
    <xdr:cxnSp macro="">
      <xdr:nvCxnSpPr>
        <xdr:cNvPr id="434" name="直線コネクタ 433">
          <a:extLst>
            <a:ext uri="{FF2B5EF4-FFF2-40B4-BE49-F238E27FC236}">
              <a16:creationId xmlns:a16="http://schemas.microsoft.com/office/drawing/2014/main" id="{E078B15F-7024-4F21-BBC8-ABA1E44113DA}"/>
            </a:ext>
          </a:extLst>
        </xdr:cNvPr>
        <xdr:cNvCxnSpPr/>
      </xdr:nvCxnSpPr>
      <xdr:spPr>
        <a:xfrm>
          <a:off x="12814300" y="630097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159529</xdr:rowOff>
    </xdr:from>
    <xdr:ext cx="405111" cy="259045"/>
    <xdr:sp macro="" textlink="">
      <xdr:nvSpPr>
        <xdr:cNvPr id="435" name="n_1aveValue【認定こども園・幼稚園・保育所】&#10;有形固定資産減価償却率">
          <a:extLst>
            <a:ext uri="{FF2B5EF4-FFF2-40B4-BE49-F238E27FC236}">
              <a16:creationId xmlns:a16="http://schemas.microsoft.com/office/drawing/2014/main" id="{EB737A9F-F635-4071-9930-57BEB2CFC6BD}"/>
            </a:ext>
          </a:extLst>
        </xdr:cNvPr>
        <xdr:cNvSpPr txBox="1"/>
      </xdr:nvSpPr>
      <xdr:spPr>
        <a:xfrm>
          <a:off x="15266044" y="598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68089</xdr:rowOff>
    </xdr:from>
    <xdr:ext cx="405111" cy="259045"/>
    <xdr:sp macro="" textlink="">
      <xdr:nvSpPr>
        <xdr:cNvPr id="436" name="n_2aveValue【認定こども園・幼稚園・保育所】&#10;有形固定資産減価償却率">
          <a:extLst>
            <a:ext uri="{FF2B5EF4-FFF2-40B4-BE49-F238E27FC236}">
              <a16:creationId xmlns:a16="http://schemas.microsoft.com/office/drawing/2014/main" id="{CB882196-C795-4FA9-AE52-3972C35BECA2}"/>
            </a:ext>
          </a:extLst>
        </xdr:cNvPr>
        <xdr:cNvSpPr txBox="1"/>
      </xdr:nvSpPr>
      <xdr:spPr>
        <a:xfrm>
          <a:off x="14389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164101</xdr:rowOff>
    </xdr:from>
    <xdr:ext cx="405111" cy="259045"/>
    <xdr:sp macro="" textlink="">
      <xdr:nvSpPr>
        <xdr:cNvPr id="437" name="n_3aveValue【認定こども園・幼稚園・保育所】&#10;有形固定資産減価償却率">
          <a:extLst>
            <a:ext uri="{FF2B5EF4-FFF2-40B4-BE49-F238E27FC236}">
              <a16:creationId xmlns:a16="http://schemas.microsoft.com/office/drawing/2014/main" id="{A4377302-6454-4C5C-9CC9-67D099C5C4F1}"/>
            </a:ext>
          </a:extLst>
        </xdr:cNvPr>
        <xdr:cNvSpPr txBox="1"/>
      </xdr:nvSpPr>
      <xdr:spPr>
        <a:xfrm>
          <a:off x="13500744" y="582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8653</xdr:rowOff>
    </xdr:from>
    <xdr:ext cx="405111" cy="259045"/>
    <xdr:sp macro="" textlink="">
      <xdr:nvSpPr>
        <xdr:cNvPr id="438" name="n_4aveValue【認定こども園・幼稚園・保育所】&#10;有形固定資産減価償却率">
          <a:extLst>
            <a:ext uri="{FF2B5EF4-FFF2-40B4-BE49-F238E27FC236}">
              <a16:creationId xmlns:a16="http://schemas.microsoft.com/office/drawing/2014/main" id="{D3DED811-D8AE-4E04-BB79-C9F6FBF7B5BD}"/>
            </a:ext>
          </a:extLst>
        </xdr:cNvPr>
        <xdr:cNvSpPr txBox="1"/>
      </xdr:nvSpPr>
      <xdr:spPr>
        <a:xfrm>
          <a:off x="12611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106697</xdr:rowOff>
    </xdr:from>
    <xdr:ext cx="405111" cy="259045"/>
    <xdr:sp macro="" textlink="">
      <xdr:nvSpPr>
        <xdr:cNvPr id="439" name="n_1mainValue【認定こども園・幼稚園・保育所】&#10;有形固定資産減価償却率">
          <a:extLst>
            <a:ext uri="{FF2B5EF4-FFF2-40B4-BE49-F238E27FC236}">
              <a16:creationId xmlns:a16="http://schemas.microsoft.com/office/drawing/2014/main" id="{8F6C4BFB-B608-42E4-9F5C-1EE31AA56705}"/>
            </a:ext>
          </a:extLst>
        </xdr:cNvPr>
        <xdr:cNvSpPr txBox="1"/>
      </xdr:nvSpPr>
      <xdr:spPr>
        <a:xfrm>
          <a:off x="15266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72407</xdr:rowOff>
    </xdr:from>
    <xdr:ext cx="405111" cy="259045"/>
    <xdr:sp macro="" textlink="">
      <xdr:nvSpPr>
        <xdr:cNvPr id="440" name="n_2mainValue【認定こども園・幼稚園・保育所】&#10;有形固定資産減価償却率">
          <a:extLst>
            <a:ext uri="{FF2B5EF4-FFF2-40B4-BE49-F238E27FC236}">
              <a16:creationId xmlns:a16="http://schemas.microsoft.com/office/drawing/2014/main" id="{CE54E9F8-FC56-4318-9DDF-DC267748E0D0}"/>
            </a:ext>
          </a:extLst>
        </xdr:cNvPr>
        <xdr:cNvSpPr txBox="1"/>
      </xdr:nvSpPr>
      <xdr:spPr>
        <a:xfrm>
          <a:off x="14389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19829</xdr:rowOff>
    </xdr:from>
    <xdr:ext cx="405111" cy="259045"/>
    <xdr:sp macro="" textlink="">
      <xdr:nvSpPr>
        <xdr:cNvPr id="441" name="n_3mainValue【認定こども園・幼稚園・保育所】&#10;有形固定資産減価償却率">
          <a:extLst>
            <a:ext uri="{FF2B5EF4-FFF2-40B4-BE49-F238E27FC236}">
              <a16:creationId xmlns:a16="http://schemas.microsoft.com/office/drawing/2014/main" id="{D5939AF7-1003-442E-AC2F-9C8CBA6816A8}"/>
            </a:ext>
          </a:extLst>
        </xdr:cNvPr>
        <xdr:cNvSpPr txBox="1"/>
      </xdr:nvSpPr>
      <xdr:spPr>
        <a:xfrm>
          <a:off x="13500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170705</xdr:rowOff>
    </xdr:from>
    <xdr:ext cx="405111" cy="259045"/>
    <xdr:sp macro="" textlink="">
      <xdr:nvSpPr>
        <xdr:cNvPr id="442" name="n_4mainValue【認定こども園・幼稚園・保育所】&#10;有形固定資産減価償却率">
          <a:extLst>
            <a:ext uri="{FF2B5EF4-FFF2-40B4-BE49-F238E27FC236}">
              <a16:creationId xmlns:a16="http://schemas.microsoft.com/office/drawing/2014/main" id="{D54B1AC8-10E8-4365-8A8C-D897B184807F}"/>
            </a:ext>
          </a:extLst>
        </xdr:cNvPr>
        <xdr:cNvSpPr txBox="1"/>
      </xdr:nvSpPr>
      <xdr:spPr>
        <a:xfrm>
          <a:off x="12611744" y="634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155873B0-60B4-4C7F-803C-14CE1FF31EF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A7550259-CE05-41B4-B16E-88B231FB15C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9D6726D4-347F-4DE1-B978-2684415C676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8EB16621-1A2A-4BF2-8F98-3A854FEC8BE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BDA31F5C-6371-4F18-B233-AA574E39CB5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2A4D6EC4-F44F-420B-8B4E-A03C78F976F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4A14961A-314E-4AE0-BFD1-609C96AF3C5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B0DCE44E-71CE-4230-8970-8FB50FB38BF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CEB005D7-AD1D-4A1B-94FE-489B96C65D0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D5166805-C846-44CA-90CE-15724D0DE0C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a:extLst>
            <a:ext uri="{FF2B5EF4-FFF2-40B4-BE49-F238E27FC236}">
              <a16:creationId xmlns:a16="http://schemas.microsoft.com/office/drawing/2014/main" id="{BB19232F-1B7C-436E-B121-A9AB85FD5DF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4" name="テキスト ボックス 453">
          <a:extLst>
            <a:ext uri="{FF2B5EF4-FFF2-40B4-BE49-F238E27FC236}">
              <a16:creationId xmlns:a16="http://schemas.microsoft.com/office/drawing/2014/main" id="{65C19F39-2D04-42FD-B4D6-F993723F8F3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a:extLst>
            <a:ext uri="{FF2B5EF4-FFF2-40B4-BE49-F238E27FC236}">
              <a16:creationId xmlns:a16="http://schemas.microsoft.com/office/drawing/2014/main" id="{A6D2EC8B-2BEA-4A2F-B3A1-1C94452647B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6" name="テキスト ボックス 455">
          <a:extLst>
            <a:ext uri="{FF2B5EF4-FFF2-40B4-BE49-F238E27FC236}">
              <a16:creationId xmlns:a16="http://schemas.microsoft.com/office/drawing/2014/main" id="{8D7DD5BA-DAF1-4A0A-A173-60076DE0409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a:extLst>
            <a:ext uri="{FF2B5EF4-FFF2-40B4-BE49-F238E27FC236}">
              <a16:creationId xmlns:a16="http://schemas.microsoft.com/office/drawing/2014/main" id="{41CCD053-17D2-4506-8DDB-6BFFD450526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8" name="テキスト ボックス 457">
          <a:extLst>
            <a:ext uri="{FF2B5EF4-FFF2-40B4-BE49-F238E27FC236}">
              <a16:creationId xmlns:a16="http://schemas.microsoft.com/office/drawing/2014/main" id="{9EFE481D-BDCB-4C2C-B939-48F859AD8ED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a:extLst>
            <a:ext uri="{FF2B5EF4-FFF2-40B4-BE49-F238E27FC236}">
              <a16:creationId xmlns:a16="http://schemas.microsoft.com/office/drawing/2014/main" id="{9E021880-3C85-4285-A8E7-721A3457D71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0" name="テキスト ボックス 459">
          <a:extLst>
            <a:ext uri="{FF2B5EF4-FFF2-40B4-BE49-F238E27FC236}">
              <a16:creationId xmlns:a16="http://schemas.microsoft.com/office/drawing/2014/main" id="{91C03786-A164-4349-AF1B-14CCDC760B3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a:extLst>
            <a:ext uri="{FF2B5EF4-FFF2-40B4-BE49-F238E27FC236}">
              <a16:creationId xmlns:a16="http://schemas.microsoft.com/office/drawing/2014/main" id="{A29E4E2E-272D-4292-A2D9-F24E5F95E36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2" name="テキスト ボックス 461">
          <a:extLst>
            <a:ext uri="{FF2B5EF4-FFF2-40B4-BE49-F238E27FC236}">
              <a16:creationId xmlns:a16="http://schemas.microsoft.com/office/drawing/2014/main" id="{83056B22-4C51-4278-B01F-E240C56E5E7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6741E621-73EA-4B55-8B08-E8DF0CAFB0C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A9D11875-F017-47D4-A6E9-8B788793994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5B3E84D3-0253-40DE-BBC0-39AE96AACDE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167640</xdr:rowOff>
    </xdr:from>
    <xdr:to>
      <xdr:col>116</xdr:col>
      <xdr:colOff>62864</xdr:colOff>
      <xdr:row>41</xdr:row>
      <xdr:rowOff>102870</xdr:rowOff>
    </xdr:to>
    <xdr:cxnSp macro="">
      <xdr:nvCxnSpPr>
        <xdr:cNvPr id="466" name="直線コネクタ 465">
          <a:extLst>
            <a:ext uri="{FF2B5EF4-FFF2-40B4-BE49-F238E27FC236}">
              <a16:creationId xmlns:a16="http://schemas.microsoft.com/office/drawing/2014/main" id="{3D9CC9D2-2CCB-462B-9ACE-DE9A00BE7C3C}"/>
            </a:ext>
          </a:extLst>
        </xdr:cNvPr>
        <xdr:cNvCxnSpPr/>
      </xdr:nvCxnSpPr>
      <xdr:spPr>
        <a:xfrm flipV="1">
          <a:off x="22160864" y="582549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3EB3301B-63DB-436B-B766-DA5F3EA1B480}"/>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68" name="直線コネクタ 467">
          <a:extLst>
            <a:ext uri="{FF2B5EF4-FFF2-40B4-BE49-F238E27FC236}">
              <a16:creationId xmlns:a16="http://schemas.microsoft.com/office/drawing/2014/main" id="{A4ACA15E-E072-4416-A97E-9032B2A16ECE}"/>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114317</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5B720EDE-F04E-4F56-B431-4E9AC7E87864}"/>
            </a:ext>
          </a:extLst>
        </xdr:cNvPr>
        <xdr:cNvSpPr txBox="1"/>
      </xdr:nvSpPr>
      <xdr:spPr>
        <a:xfrm>
          <a:off x="22199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167640</xdr:rowOff>
    </xdr:from>
    <xdr:to>
      <xdr:col>116</xdr:col>
      <xdr:colOff>152400</xdr:colOff>
      <xdr:row>33</xdr:row>
      <xdr:rowOff>167640</xdr:rowOff>
    </xdr:to>
    <xdr:cxnSp macro="">
      <xdr:nvCxnSpPr>
        <xdr:cNvPr id="470" name="直線コネクタ 469">
          <a:extLst>
            <a:ext uri="{FF2B5EF4-FFF2-40B4-BE49-F238E27FC236}">
              <a16:creationId xmlns:a16="http://schemas.microsoft.com/office/drawing/2014/main" id="{7A155B3D-9F2D-4935-AE5D-9D270B351C36}"/>
            </a:ext>
          </a:extLst>
        </xdr:cNvPr>
        <xdr:cNvCxnSpPr/>
      </xdr:nvCxnSpPr>
      <xdr:spPr>
        <a:xfrm>
          <a:off x="22072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7637</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5AC320B5-CCC8-4BF2-98A0-B2EED4CB7E13}"/>
            </a:ext>
          </a:extLst>
        </xdr:cNvPr>
        <xdr:cNvSpPr txBox="1"/>
      </xdr:nvSpPr>
      <xdr:spPr>
        <a:xfrm>
          <a:off x="22199600" y="6522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472" name="フローチャート: 判断 471">
          <a:extLst>
            <a:ext uri="{FF2B5EF4-FFF2-40B4-BE49-F238E27FC236}">
              <a16:creationId xmlns:a16="http://schemas.microsoft.com/office/drawing/2014/main" id="{5D587BF9-E39A-4F3D-AE09-186981B7ECBC}"/>
            </a:ext>
          </a:extLst>
        </xdr:cNvPr>
        <xdr:cNvSpPr/>
      </xdr:nvSpPr>
      <xdr:spPr>
        <a:xfrm>
          <a:off x="22110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473" name="フローチャート: 判断 472">
          <a:extLst>
            <a:ext uri="{FF2B5EF4-FFF2-40B4-BE49-F238E27FC236}">
              <a16:creationId xmlns:a16="http://schemas.microsoft.com/office/drawing/2014/main" id="{5B7DF095-0BB1-41B8-9A08-64DC24E689ED}"/>
            </a:ext>
          </a:extLst>
        </xdr:cNvPr>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474" name="フローチャート: 判断 473">
          <a:extLst>
            <a:ext uri="{FF2B5EF4-FFF2-40B4-BE49-F238E27FC236}">
              <a16:creationId xmlns:a16="http://schemas.microsoft.com/office/drawing/2014/main" id="{F9B5EFA1-3680-4CF9-9171-6BFF59B38017}"/>
            </a:ext>
          </a:extLst>
        </xdr:cNvPr>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29210</xdr:rowOff>
    </xdr:from>
    <xdr:to>
      <xdr:col>102</xdr:col>
      <xdr:colOff>165100</xdr:colOff>
      <xdr:row>38</xdr:row>
      <xdr:rowOff>130810</xdr:rowOff>
    </xdr:to>
    <xdr:sp macro="" textlink="">
      <xdr:nvSpPr>
        <xdr:cNvPr id="475" name="フローチャート: 判断 474">
          <a:extLst>
            <a:ext uri="{FF2B5EF4-FFF2-40B4-BE49-F238E27FC236}">
              <a16:creationId xmlns:a16="http://schemas.microsoft.com/office/drawing/2014/main" id="{11AAF495-7E83-4FAF-9411-EA0F58796EB2}"/>
            </a:ext>
          </a:extLst>
        </xdr:cNvPr>
        <xdr:cNvSpPr/>
      </xdr:nvSpPr>
      <xdr:spPr>
        <a:xfrm>
          <a:off x="19494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25400</xdr:rowOff>
    </xdr:from>
    <xdr:to>
      <xdr:col>98</xdr:col>
      <xdr:colOff>38100</xdr:colOff>
      <xdr:row>38</xdr:row>
      <xdr:rowOff>127000</xdr:rowOff>
    </xdr:to>
    <xdr:sp macro="" textlink="">
      <xdr:nvSpPr>
        <xdr:cNvPr id="476" name="フローチャート: 判断 475">
          <a:extLst>
            <a:ext uri="{FF2B5EF4-FFF2-40B4-BE49-F238E27FC236}">
              <a16:creationId xmlns:a16="http://schemas.microsoft.com/office/drawing/2014/main" id="{E7DAB523-D4FE-40CC-AB34-86F1BB6FAD5A}"/>
            </a:ext>
          </a:extLst>
        </xdr:cNvPr>
        <xdr:cNvSpPr/>
      </xdr:nvSpPr>
      <xdr:spPr>
        <a:xfrm>
          <a:off x="18605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DC617EF3-1E37-40F6-9D29-31C0F7F206F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51B97506-F955-4DAF-8373-EA54B77D65E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CACBBA3C-1D9D-4BA2-B847-EA0CF2957CA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3A66DA98-6D1E-4AD8-B08D-A915EC00CE3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440D3EC2-25C1-4659-A928-9A581BA8DBD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33020</xdr:rowOff>
    </xdr:from>
    <xdr:to>
      <xdr:col>116</xdr:col>
      <xdr:colOff>114300</xdr:colOff>
      <xdr:row>35</xdr:row>
      <xdr:rowOff>134620</xdr:rowOff>
    </xdr:to>
    <xdr:sp macro="" textlink="">
      <xdr:nvSpPr>
        <xdr:cNvPr id="482" name="楕円 481">
          <a:extLst>
            <a:ext uri="{FF2B5EF4-FFF2-40B4-BE49-F238E27FC236}">
              <a16:creationId xmlns:a16="http://schemas.microsoft.com/office/drawing/2014/main" id="{70C7F9FC-057D-451C-8FDD-7BBABDBE8BC6}"/>
            </a:ext>
          </a:extLst>
        </xdr:cNvPr>
        <xdr:cNvSpPr/>
      </xdr:nvSpPr>
      <xdr:spPr>
        <a:xfrm>
          <a:off x="221107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55897</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8944787E-3352-405E-B25A-0173DC1A77BA}"/>
            </a:ext>
          </a:extLst>
        </xdr:cNvPr>
        <xdr:cNvSpPr txBox="1"/>
      </xdr:nvSpPr>
      <xdr:spPr>
        <a:xfrm>
          <a:off x="22199600" y="58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52070</xdr:rowOff>
    </xdr:from>
    <xdr:to>
      <xdr:col>112</xdr:col>
      <xdr:colOff>38100</xdr:colOff>
      <xdr:row>35</xdr:row>
      <xdr:rowOff>153670</xdr:rowOff>
    </xdr:to>
    <xdr:sp macro="" textlink="">
      <xdr:nvSpPr>
        <xdr:cNvPr id="484" name="楕円 483">
          <a:extLst>
            <a:ext uri="{FF2B5EF4-FFF2-40B4-BE49-F238E27FC236}">
              <a16:creationId xmlns:a16="http://schemas.microsoft.com/office/drawing/2014/main" id="{03BE2CBA-0D88-4B32-B81A-4401EE22495C}"/>
            </a:ext>
          </a:extLst>
        </xdr:cNvPr>
        <xdr:cNvSpPr/>
      </xdr:nvSpPr>
      <xdr:spPr>
        <a:xfrm>
          <a:off x="21272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83820</xdr:rowOff>
    </xdr:from>
    <xdr:to>
      <xdr:col>116</xdr:col>
      <xdr:colOff>63500</xdr:colOff>
      <xdr:row>35</xdr:row>
      <xdr:rowOff>102870</xdr:rowOff>
    </xdr:to>
    <xdr:cxnSp macro="">
      <xdr:nvCxnSpPr>
        <xdr:cNvPr id="485" name="直線コネクタ 484">
          <a:extLst>
            <a:ext uri="{FF2B5EF4-FFF2-40B4-BE49-F238E27FC236}">
              <a16:creationId xmlns:a16="http://schemas.microsoft.com/office/drawing/2014/main" id="{9BD83E6A-0077-43B7-8D12-985248A20585}"/>
            </a:ext>
          </a:extLst>
        </xdr:cNvPr>
        <xdr:cNvCxnSpPr/>
      </xdr:nvCxnSpPr>
      <xdr:spPr>
        <a:xfrm flipV="1">
          <a:off x="21323300" y="60845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63500</xdr:rowOff>
    </xdr:from>
    <xdr:to>
      <xdr:col>107</xdr:col>
      <xdr:colOff>101600</xdr:colOff>
      <xdr:row>35</xdr:row>
      <xdr:rowOff>165100</xdr:rowOff>
    </xdr:to>
    <xdr:sp macro="" textlink="">
      <xdr:nvSpPr>
        <xdr:cNvPr id="486" name="楕円 485">
          <a:extLst>
            <a:ext uri="{FF2B5EF4-FFF2-40B4-BE49-F238E27FC236}">
              <a16:creationId xmlns:a16="http://schemas.microsoft.com/office/drawing/2014/main" id="{C20E4684-B90C-4BFE-B15B-66CDE00B45FD}"/>
            </a:ext>
          </a:extLst>
        </xdr:cNvPr>
        <xdr:cNvSpPr/>
      </xdr:nvSpPr>
      <xdr:spPr>
        <a:xfrm>
          <a:off x="20383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102870</xdr:rowOff>
    </xdr:from>
    <xdr:to>
      <xdr:col>111</xdr:col>
      <xdr:colOff>177800</xdr:colOff>
      <xdr:row>35</xdr:row>
      <xdr:rowOff>114300</xdr:rowOff>
    </xdr:to>
    <xdr:cxnSp macro="">
      <xdr:nvCxnSpPr>
        <xdr:cNvPr id="487" name="直線コネクタ 486">
          <a:extLst>
            <a:ext uri="{FF2B5EF4-FFF2-40B4-BE49-F238E27FC236}">
              <a16:creationId xmlns:a16="http://schemas.microsoft.com/office/drawing/2014/main" id="{B470B944-4ED7-4B11-9D34-41025635D903}"/>
            </a:ext>
          </a:extLst>
        </xdr:cNvPr>
        <xdr:cNvCxnSpPr/>
      </xdr:nvCxnSpPr>
      <xdr:spPr>
        <a:xfrm flipV="1">
          <a:off x="20434300" y="61036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82550</xdr:rowOff>
    </xdr:from>
    <xdr:to>
      <xdr:col>102</xdr:col>
      <xdr:colOff>165100</xdr:colOff>
      <xdr:row>36</xdr:row>
      <xdr:rowOff>12700</xdr:rowOff>
    </xdr:to>
    <xdr:sp macro="" textlink="">
      <xdr:nvSpPr>
        <xdr:cNvPr id="488" name="楕円 487">
          <a:extLst>
            <a:ext uri="{FF2B5EF4-FFF2-40B4-BE49-F238E27FC236}">
              <a16:creationId xmlns:a16="http://schemas.microsoft.com/office/drawing/2014/main" id="{3223FD3F-493B-441F-A011-3E72A8E3FEBB}"/>
            </a:ext>
          </a:extLst>
        </xdr:cNvPr>
        <xdr:cNvSpPr/>
      </xdr:nvSpPr>
      <xdr:spPr>
        <a:xfrm>
          <a:off x="19494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114300</xdr:rowOff>
    </xdr:from>
    <xdr:to>
      <xdr:col>107</xdr:col>
      <xdr:colOff>50800</xdr:colOff>
      <xdr:row>35</xdr:row>
      <xdr:rowOff>133350</xdr:rowOff>
    </xdr:to>
    <xdr:cxnSp macro="">
      <xdr:nvCxnSpPr>
        <xdr:cNvPr id="489" name="直線コネクタ 488">
          <a:extLst>
            <a:ext uri="{FF2B5EF4-FFF2-40B4-BE49-F238E27FC236}">
              <a16:creationId xmlns:a16="http://schemas.microsoft.com/office/drawing/2014/main" id="{64DB0789-2122-46C3-AA94-773D73E84204}"/>
            </a:ext>
          </a:extLst>
        </xdr:cNvPr>
        <xdr:cNvCxnSpPr/>
      </xdr:nvCxnSpPr>
      <xdr:spPr>
        <a:xfrm flipV="1">
          <a:off x="19545300" y="6115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21590</xdr:rowOff>
    </xdr:from>
    <xdr:to>
      <xdr:col>98</xdr:col>
      <xdr:colOff>38100</xdr:colOff>
      <xdr:row>36</xdr:row>
      <xdr:rowOff>123190</xdr:rowOff>
    </xdr:to>
    <xdr:sp macro="" textlink="">
      <xdr:nvSpPr>
        <xdr:cNvPr id="490" name="楕円 489">
          <a:extLst>
            <a:ext uri="{FF2B5EF4-FFF2-40B4-BE49-F238E27FC236}">
              <a16:creationId xmlns:a16="http://schemas.microsoft.com/office/drawing/2014/main" id="{C3CE0E43-A47B-47BC-A1E3-E88CCBEC1103}"/>
            </a:ext>
          </a:extLst>
        </xdr:cNvPr>
        <xdr:cNvSpPr/>
      </xdr:nvSpPr>
      <xdr:spPr>
        <a:xfrm>
          <a:off x="18605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133350</xdr:rowOff>
    </xdr:from>
    <xdr:to>
      <xdr:col>102</xdr:col>
      <xdr:colOff>114300</xdr:colOff>
      <xdr:row>36</xdr:row>
      <xdr:rowOff>72390</xdr:rowOff>
    </xdr:to>
    <xdr:cxnSp macro="">
      <xdr:nvCxnSpPr>
        <xdr:cNvPr id="491" name="直線コネクタ 490">
          <a:extLst>
            <a:ext uri="{FF2B5EF4-FFF2-40B4-BE49-F238E27FC236}">
              <a16:creationId xmlns:a16="http://schemas.microsoft.com/office/drawing/2014/main" id="{AAC4C962-E676-4F7C-92E1-225A685DFE6D}"/>
            </a:ext>
          </a:extLst>
        </xdr:cNvPr>
        <xdr:cNvCxnSpPr/>
      </xdr:nvCxnSpPr>
      <xdr:spPr>
        <a:xfrm flipV="1">
          <a:off x="18656300" y="613410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106697</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8248C9B4-5267-44C9-9434-F260EEB2BE0B}"/>
            </a:ext>
          </a:extLst>
        </xdr:cNvPr>
        <xdr:cNvSpPr txBox="1"/>
      </xdr:nvSpPr>
      <xdr:spPr>
        <a:xfrm>
          <a:off x="210757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102887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8C479DA7-1F29-4F5A-B290-BD0277C85EDD}"/>
            </a:ext>
          </a:extLst>
        </xdr:cNvPr>
        <xdr:cNvSpPr txBox="1"/>
      </xdr:nvSpPr>
      <xdr:spPr>
        <a:xfrm>
          <a:off x="20199427"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121937</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5F45AA2B-E540-4419-A8D7-057B6D584EF1}"/>
            </a:ext>
          </a:extLst>
        </xdr:cNvPr>
        <xdr:cNvSpPr txBox="1"/>
      </xdr:nvSpPr>
      <xdr:spPr>
        <a:xfrm>
          <a:off x="193104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118127</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A5CA8B84-495E-4BA5-9F59-C6351378B586}"/>
            </a:ext>
          </a:extLst>
        </xdr:cNvPr>
        <xdr:cNvSpPr txBox="1"/>
      </xdr:nvSpPr>
      <xdr:spPr>
        <a:xfrm>
          <a:off x="18421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170197</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EE13E8AE-4A2E-499E-AF5C-8282359B2090}"/>
            </a:ext>
          </a:extLst>
        </xdr:cNvPr>
        <xdr:cNvSpPr txBox="1"/>
      </xdr:nvSpPr>
      <xdr:spPr>
        <a:xfrm>
          <a:off x="21075727" y="58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10177</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CF9D1462-C0E7-4195-B4AF-39828B21D418}"/>
            </a:ext>
          </a:extLst>
        </xdr:cNvPr>
        <xdr:cNvSpPr txBox="1"/>
      </xdr:nvSpPr>
      <xdr:spPr>
        <a:xfrm>
          <a:off x="20199427" y="58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29227</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D9B54280-B7C9-4E5B-9F06-7CB29ADCD1C3}"/>
            </a:ext>
          </a:extLst>
        </xdr:cNvPr>
        <xdr:cNvSpPr txBox="1"/>
      </xdr:nvSpPr>
      <xdr:spPr>
        <a:xfrm>
          <a:off x="19310427"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139717</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DE2EAC78-E9C2-4F8B-A14C-12E64BDA38EB}"/>
            </a:ext>
          </a:extLst>
        </xdr:cNvPr>
        <xdr:cNvSpPr txBox="1"/>
      </xdr:nvSpPr>
      <xdr:spPr>
        <a:xfrm>
          <a:off x="184214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B37C6845-D46F-41F8-9615-902013E0848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6B443FA7-EA3E-42BA-A3FA-3B6B0F3B405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8001AA99-671F-4756-8BE6-4171549EF40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A028BAD1-5ADC-418C-953F-6B2BE13A005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112AB6F3-9D9A-497A-B3B6-3EB7712A71A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FE391BF9-B449-4E01-8194-A91DF81CE77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1A99A3B2-DED4-46CF-9454-35FC36CB9D9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E3062F1A-1F8E-4D7F-86F1-B0B5224464A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2458DA90-47ED-47D0-9997-6B58D5448EA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D590031D-2D25-443B-BD4B-9AB8AFF3022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0" name="テキスト ボックス 509">
          <a:extLst>
            <a:ext uri="{FF2B5EF4-FFF2-40B4-BE49-F238E27FC236}">
              <a16:creationId xmlns:a16="http://schemas.microsoft.com/office/drawing/2014/main" id="{497339E1-4FCB-4A1A-B1A0-B687CF15A07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a:extLst>
            <a:ext uri="{FF2B5EF4-FFF2-40B4-BE49-F238E27FC236}">
              <a16:creationId xmlns:a16="http://schemas.microsoft.com/office/drawing/2014/main" id="{BCEF19B2-A113-43E6-B8C2-0BEA0BFC717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2" name="テキスト ボックス 511">
          <a:extLst>
            <a:ext uri="{FF2B5EF4-FFF2-40B4-BE49-F238E27FC236}">
              <a16:creationId xmlns:a16="http://schemas.microsoft.com/office/drawing/2014/main" id="{AC50B055-EA6E-4184-8338-EE514B840FDC}"/>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a:extLst>
            <a:ext uri="{FF2B5EF4-FFF2-40B4-BE49-F238E27FC236}">
              <a16:creationId xmlns:a16="http://schemas.microsoft.com/office/drawing/2014/main" id="{2822E0F1-3857-430C-A9A2-52344B13B70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a:extLst>
            <a:ext uri="{FF2B5EF4-FFF2-40B4-BE49-F238E27FC236}">
              <a16:creationId xmlns:a16="http://schemas.microsoft.com/office/drawing/2014/main" id="{CCBC5252-AE8E-4BBE-A24C-8F827B38EF9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a:extLst>
            <a:ext uri="{FF2B5EF4-FFF2-40B4-BE49-F238E27FC236}">
              <a16:creationId xmlns:a16="http://schemas.microsoft.com/office/drawing/2014/main" id="{F1B9554E-8902-481F-A12B-CFAF4FBFDE0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a:extLst>
            <a:ext uri="{FF2B5EF4-FFF2-40B4-BE49-F238E27FC236}">
              <a16:creationId xmlns:a16="http://schemas.microsoft.com/office/drawing/2014/main" id="{72769BE3-D124-4646-8F5C-9C7DDB39B60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a:extLst>
            <a:ext uri="{FF2B5EF4-FFF2-40B4-BE49-F238E27FC236}">
              <a16:creationId xmlns:a16="http://schemas.microsoft.com/office/drawing/2014/main" id="{3AF209B6-44F3-425F-8DBA-225334D3312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a:extLst>
            <a:ext uri="{FF2B5EF4-FFF2-40B4-BE49-F238E27FC236}">
              <a16:creationId xmlns:a16="http://schemas.microsoft.com/office/drawing/2014/main" id="{AE053A5A-B86A-41D8-818F-EA6A115AED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a:extLst>
            <a:ext uri="{FF2B5EF4-FFF2-40B4-BE49-F238E27FC236}">
              <a16:creationId xmlns:a16="http://schemas.microsoft.com/office/drawing/2014/main" id="{460B22AD-0097-4703-B667-70F394ABEF4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a:extLst>
            <a:ext uri="{FF2B5EF4-FFF2-40B4-BE49-F238E27FC236}">
              <a16:creationId xmlns:a16="http://schemas.microsoft.com/office/drawing/2014/main" id="{E703F28C-E4D3-48A0-BFED-713C7D5F77D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0EC94E28-E20F-4CB2-A5C0-4F0C10BB70C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2" name="テキスト ボックス 521">
          <a:extLst>
            <a:ext uri="{FF2B5EF4-FFF2-40B4-BE49-F238E27FC236}">
              <a16:creationId xmlns:a16="http://schemas.microsoft.com/office/drawing/2014/main" id="{7DEC5849-C8C9-4AA5-8ECA-121FCF71C07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a:extLst>
            <a:ext uri="{FF2B5EF4-FFF2-40B4-BE49-F238E27FC236}">
              <a16:creationId xmlns:a16="http://schemas.microsoft.com/office/drawing/2014/main" id="{EDEA9CC7-2544-47CD-9046-EACE69FDAC7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148590</xdr:rowOff>
    </xdr:to>
    <xdr:cxnSp macro="">
      <xdr:nvCxnSpPr>
        <xdr:cNvPr id="524" name="直線コネクタ 523">
          <a:extLst>
            <a:ext uri="{FF2B5EF4-FFF2-40B4-BE49-F238E27FC236}">
              <a16:creationId xmlns:a16="http://schemas.microsoft.com/office/drawing/2014/main" id="{6BB6C71F-C326-41EA-A019-9142583CE0D3}"/>
            </a:ext>
          </a:extLst>
        </xdr:cNvPr>
        <xdr:cNvCxnSpPr/>
      </xdr:nvCxnSpPr>
      <xdr:spPr>
        <a:xfrm flipV="1">
          <a:off x="16318864" y="9479280"/>
          <a:ext cx="0" cy="164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152417</xdr:rowOff>
    </xdr:from>
    <xdr:ext cx="405111" cy="259045"/>
    <xdr:sp macro="" textlink="">
      <xdr:nvSpPr>
        <xdr:cNvPr id="525" name="【学校施設】&#10;有形固定資産減価償却率最小値テキスト">
          <a:extLst>
            <a:ext uri="{FF2B5EF4-FFF2-40B4-BE49-F238E27FC236}">
              <a16:creationId xmlns:a16="http://schemas.microsoft.com/office/drawing/2014/main" id="{B0BF7B77-04CD-4050-8853-E9400CEBAA99}"/>
            </a:ext>
          </a:extLst>
        </xdr:cNvPr>
        <xdr:cNvSpPr txBox="1"/>
      </xdr:nvSpPr>
      <xdr:spPr>
        <a:xfrm>
          <a:off x="163576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148590</xdr:rowOff>
    </xdr:from>
    <xdr:to>
      <xdr:col>86</xdr:col>
      <xdr:colOff>25400</xdr:colOff>
      <xdr:row>64</xdr:row>
      <xdr:rowOff>148590</xdr:rowOff>
    </xdr:to>
    <xdr:cxnSp macro="">
      <xdr:nvCxnSpPr>
        <xdr:cNvPr id="526" name="直線コネクタ 525">
          <a:extLst>
            <a:ext uri="{FF2B5EF4-FFF2-40B4-BE49-F238E27FC236}">
              <a16:creationId xmlns:a16="http://schemas.microsoft.com/office/drawing/2014/main" id="{B5271CEE-5713-4409-838A-BF4C149294F5}"/>
            </a:ext>
          </a:extLst>
        </xdr:cNvPr>
        <xdr:cNvCxnSpPr/>
      </xdr:nvCxnSpPr>
      <xdr:spPr>
        <a:xfrm>
          <a:off x="16230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27" name="【学校施設】&#10;有形固定資産減価償却率最大値テキスト">
          <a:extLst>
            <a:ext uri="{FF2B5EF4-FFF2-40B4-BE49-F238E27FC236}">
              <a16:creationId xmlns:a16="http://schemas.microsoft.com/office/drawing/2014/main" id="{CEEF7EB9-D8D9-4C5C-947E-0E4763820518}"/>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28" name="直線コネクタ 527">
          <a:extLst>
            <a:ext uri="{FF2B5EF4-FFF2-40B4-BE49-F238E27FC236}">
              <a16:creationId xmlns:a16="http://schemas.microsoft.com/office/drawing/2014/main" id="{EAA11472-CFE8-49BE-B795-4AA790EC2DF3}"/>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30497</xdr:rowOff>
    </xdr:from>
    <xdr:ext cx="405111" cy="259045"/>
    <xdr:sp macro="" textlink="">
      <xdr:nvSpPr>
        <xdr:cNvPr id="529" name="【学校施設】&#10;有形固定資産減価償却率平均値テキスト">
          <a:extLst>
            <a:ext uri="{FF2B5EF4-FFF2-40B4-BE49-F238E27FC236}">
              <a16:creationId xmlns:a16="http://schemas.microsoft.com/office/drawing/2014/main" id="{D3BE831A-7878-4F6F-91B8-AFC74F256866}"/>
            </a:ext>
          </a:extLst>
        </xdr:cNvPr>
        <xdr:cNvSpPr txBox="1"/>
      </xdr:nvSpPr>
      <xdr:spPr>
        <a:xfrm>
          <a:off x="16357600" y="1031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530" name="フローチャート: 判断 529">
          <a:extLst>
            <a:ext uri="{FF2B5EF4-FFF2-40B4-BE49-F238E27FC236}">
              <a16:creationId xmlns:a16="http://schemas.microsoft.com/office/drawing/2014/main" id="{53BA56E8-97D7-49EF-A99A-4EF77E3C6634}"/>
            </a:ext>
          </a:extLst>
        </xdr:cNvPr>
        <xdr:cNvSpPr/>
      </xdr:nvSpPr>
      <xdr:spPr>
        <a:xfrm>
          <a:off x="162687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531" name="フローチャート: 判断 530">
          <a:extLst>
            <a:ext uri="{FF2B5EF4-FFF2-40B4-BE49-F238E27FC236}">
              <a16:creationId xmlns:a16="http://schemas.microsoft.com/office/drawing/2014/main" id="{85C3FA7D-4A04-4959-954C-0869BCF6C442}"/>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2" name="フローチャート: 判断 531">
          <a:extLst>
            <a:ext uri="{FF2B5EF4-FFF2-40B4-BE49-F238E27FC236}">
              <a16:creationId xmlns:a16="http://schemas.microsoft.com/office/drawing/2014/main" id="{1A3F9574-AFBA-4B4B-8B1B-7AA00D4313E2}"/>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33" name="フローチャート: 判断 532">
          <a:extLst>
            <a:ext uri="{FF2B5EF4-FFF2-40B4-BE49-F238E27FC236}">
              <a16:creationId xmlns:a16="http://schemas.microsoft.com/office/drawing/2014/main" id="{F3873CE7-AFB8-451D-8751-794451C66A01}"/>
            </a:ext>
          </a:extLst>
        </xdr:cNvPr>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59690</xdr:rowOff>
    </xdr:from>
    <xdr:to>
      <xdr:col>67</xdr:col>
      <xdr:colOff>101600</xdr:colOff>
      <xdr:row>59</xdr:row>
      <xdr:rowOff>161290</xdr:rowOff>
    </xdr:to>
    <xdr:sp macro="" textlink="">
      <xdr:nvSpPr>
        <xdr:cNvPr id="534" name="フローチャート: 判断 533">
          <a:extLst>
            <a:ext uri="{FF2B5EF4-FFF2-40B4-BE49-F238E27FC236}">
              <a16:creationId xmlns:a16="http://schemas.microsoft.com/office/drawing/2014/main" id="{18B9A9B6-1F9C-4D08-96FE-8E518E640899}"/>
            </a:ext>
          </a:extLst>
        </xdr:cNvPr>
        <xdr:cNvSpPr/>
      </xdr:nvSpPr>
      <xdr:spPr>
        <a:xfrm>
          <a:off x="12763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66DE9996-FF1F-47A2-8FAA-64255986BE2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9BD77A3B-628C-4BFF-AAD7-DC18BB4DF22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69DBB204-F3ED-49F9-8FD9-63313777A5D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63B3A769-6F08-4C76-8779-9DC10789EA8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C8687D7-67AD-46AA-B4EA-3303A03147B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120650</xdr:rowOff>
    </xdr:from>
    <xdr:to>
      <xdr:col>85</xdr:col>
      <xdr:colOff>177800</xdr:colOff>
      <xdr:row>59</xdr:row>
      <xdr:rowOff>50800</xdr:rowOff>
    </xdr:to>
    <xdr:sp macro="" textlink="">
      <xdr:nvSpPr>
        <xdr:cNvPr id="540" name="楕円 539">
          <a:extLst>
            <a:ext uri="{FF2B5EF4-FFF2-40B4-BE49-F238E27FC236}">
              <a16:creationId xmlns:a16="http://schemas.microsoft.com/office/drawing/2014/main" id="{17A05E4F-3823-4E86-B293-48A3794C2E6B}"/>
            </a:ext>
          </a:extLst>
        </xdr:cNvPr>
        <xdr:cNvSpPr/>
      </xdr:nvSpPr>
      <xdr:spPr>
        <a:xfrm>
          <a:off x="16268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143527</xdr:rowOff>
    </xdr:from>
    <xdr:ext cx="405111" cy="259045"/>
    <xdr:sp macro="" textlink="">
      <xdr:nvSpPr>
        <xdr:cNvPr id="541" name="【学校施設】&#10;有形固定資産減価償却率該当値テキスト">
          <a:extLst>
            <a:ext uri="{FF2B5EF4-FFF2-40B4-BE49-F238E27FC236}">
              <a16:creationId xmlns:a16="http://schemas.microsoft.com/office/drawing/2014/main" id="{7610E879-9365-4E20-BF9D-C6462487E1CF}"/>
            </a:ext>
          </a:extLst>
        </xdr:cNvPr>
        <xdr:cNvSpPr txBox="1"/>
      </xdr:nvSpPr>
      <xdr:spPr>
        <a:xfrm>
          <a:off x="16357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542" name="楕円 541">
          <a:extLst>
            <a:ext uri="{FF2B5EF4-FFF2-40B4-BE49-F238E27FC236}">
              <a16:creationId xmlns:a16="http://schemas.microsoft.com/office/drawing/2014/main" id="{E29A53D4-C991-4011-BF48-281B60004D39}"/>
            </a:ext>
          </a:extLst>
        </xdr:cNvPr>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59</xdr:row>
      <xdr:rowOff>0</xdr:rowOff>
    </xdr:to>
    <xdr:cxnSp macro="">
      <xdr:nvCxnSpPr>
        <xdr:cNvPr id="543" name="直線コネクタ 542">
          <a:extLst>
            <a:ext uri="{FF2B5EF4-FFF2-40B4-BE49-F238E27FC236}">
              <a16:creationId xmlns:a16="http://schemas.microsoft.com/office/drawing/2014/main" id="{460D6475-EE8B-4429-89D7-8DC979C71B7A}"/>
            </a:ext>
          </a:extLst>
        </xdr:cNvPr>
        <xdr:cNvCxnSpPr/>
      </xdr:nvCxnSpPr>
      <xdr:spPr>
        <a:xfrm>
          <a:off x="15481300" y="100812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48260</xdr:rowOff>
    </xdr:from>
    <xdr:to>
      <xdr:col>76</xdr:col>
      <xdr:colOff>165100</xdr:colOff>
      <xdr:row>58</xdr:row>
      <xdr:rowOff>149860</xdr:rowOff>
    </xdr:to>
    <xdr:sp macro="" textlink="">
      <xdr:nvSpPr>
        <xdr:cNvPr id="544" name="楕円 543">
          <a:extLst>
            <a:ext uri="{FF2B5EF4-FFF2-40B4-BE49-F238E27FC236}">
              <a16:creationId xmlns:a16="http://schemas.microsoft.com/office/drawing/2014/main" id="{903B59D7-F414-47B4-8542-A74EDADAAF07}"/>
            </a:ext>
          </a:extLst>
        </xdr:cNvPr>
        <xdr:cNvSpPr/>
      </xdr:nvSpPr>
      <xdr:spPr>
        <a:xfrm>
          <a:off x="14541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99060</xdr:rowOff>
    </xdr:from>
    <xdr:to>
      <xdr:col>81</xdr:col>
      <xdr:colOff>50800</xdr:colOff>
      <xdr:row>58</xdr:row>
      <xdr:rowOff>137160</xdr:rowOff>
    </xdr:to>
    <xdr:cxnSp macro="">
      <xdr:nvCxnSpPr>
        <xdr:cNvPr id="545" name="直線コネクタ 544">
          <a:extLst>
            <a:ext uri="{FF2B5EF4-FFF2-40B4-BE49-F238E27FC236}">
              <a16:creationId xmlns:a16="http://schemas.microsoft.com/office/drawing/2014/main" id="{733FD771-105E-48D8-B662-7B35BFA14E19}"/>
            </a:ext>
          </a:extLst>
        </xdr:cNvPr>
        <xdr:cNvCxnSpPr/>
      </xdr:nvCxnSpPr>
      <xdr:spPr>
        <a:xfrm>
          <a:off x="14592300" y="10043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147320</xdr:rowOff>
    </xdr:from>
    <xdr:to>
      <xdr:col>72</xdr:col>
      <xdr:colOff>38100</xdr:colOff>
      <xdr:row>58</xdr:row>
      <xdr:rowOff>77470</xdr:rowOff>
    </xdr:to>
    <xdr:sp macro="" textlink="">
      <xdr:nvSpPr>
        <xdr:cNvPr id="546" name="楕円 545">
          <a:extLst>
            <a:ext uri="{FF2B5EF4-FFF2-40B4-BE49-F238E27FC236}">
              <a16:creationId xmlns:a16="http://schemas.microsoft.com/office/drawing/2014/main" id="{84CCAD38-C35A-4A52-A32D-317B8AEF5898}"/>
            </a:ext>
          </a:extLst>
        </xdr:cNvPr>
        <xdr:cNvSpPr/>
      </xdr:nvSpPr>
      <xdr:spPr>
        <a:xfrm>
          <a:off x="13652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26670</xdr:rowOff>
    </xdr:from>
    <xdr:to>
      <xdr:col>76</xdr:col>
      <xdr:colOff>114300</xdr:colOff>
      <xdr:row>58</xdr:row>
      <xdr:rowOff>99060</xdr:rowOff>
    </xdr:to>
    <xdr:cxnSp macro="">
      <xdr:nvCxnSpPr>
        <xdr:cNvPr id="547" name="直線コネクタ 546">
          <a:extLst>
            <a:ext uri="{FF2B5EF4-FFF2-40B4-BE49-F238E27FC236}">
              <a16:creationId xmlns:a16="http://schemas.microsoft.com/office/drawing/2014/main" id="{F1F95BB3-5FE3-4016-AE03-5140F6D27C5F}"/>
            </a:ext>
          </a:extLst>
        </xdr:cNvPr>
        <xdr:cNvCxnSpPr/>
      </xdr:nvCxnSpPr>
      <xdr:spPr>
        <a:xfrm>
          <a:off x="13703300" y="99707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78740</xdr:rowOff>
    </xdr:from>
    <xdr:to>
      <xdr:col>67</xdr:col>
      <xdr:colOff>101600</xdr:colOff>
      <xdr:row>58</xdr:row>
      <xdr:rowOff>8890</xdr:rowOff>
    </xdr:to>
    <xdr:sp macro="" textlink="">
      <xdr:nvSpPr>
        <xdr:cNvPr id="548" name="楕円 547">
          <a:extLst>
            <a:ext uri="{FF2B5EF4-FFF2-40B4-BE49-F238E27FC236}">
              <a16:creationId xmlns:a16="http://schemas.microsoft.com/office/drawing/2014/main" id="{C5DE210F-0ACB-459A-8D2B-FA0DE26AEBDD}"/>
            </a:ext>
          </a:extLst>
        </xdr:cNvPr>
        <xdr:cNvSpPr/>
      </xdr:nvSpPr>
      <xdr:spPr>
        <a:xfrm>
          <a:off x="12763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129540</xdr:rowOff>
    </xdr:from>
    <xdr:to>
      <xdr:col>71</xdr:col>
      <xdr:colOff>177800</xdr:colOff>
      <xdr:row>58</xdr:row>
      <xdr:rowOff>26670</xdr:rowOff>
    </xdr:to>
    <xdr:cxnSp macro="">
      <xdr:nvCxnSpPr>
        <xdr:cNvPr id="549" name="直線コネクタ 548">
          <a:extLst>
            <a:ext uri="{FF2B5EF4-FFF2-40B4-BE49-F238E27FC236}">
              <a16:creationId xmlns:a16="http://schemas.microsoft.com/office/drawing/2014/main" id="{BA4EF4C9-369E-4589-99BD-59D76A183EDA}"/>
            </a:ext>
          </a:extLst>
        </xdr:cNvPr>
        <xdr:cNvCxnSpPr/>
      </xdr:nvCxnSpPr>
      <xdr:spPr>
        <a:xfrm>
          <a:off x="12814300" y="99021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121937</xdr:rowOff>
    </xdr:from>
    <xdr:ext cx="405111" cy="259045"/>
    <xdr:sp macro="" textlink="">
      <xdr:nvSpPr>
        <xdr:cNvPr id="550" name="n_1aveValue【学校施設】&#10;有形固定資産減価償却率">
          <a:extLst>
            <a:ext uri="{FF2B5EF4-FFF2-40B4-BE49-F238E27FC236}">
              <a16:creationId xmlns:a16="http://schemas.microsoft.com/office/drawing/2014/main" id="{E398C5F9-E01C-4A15-B9D9-F88540421CAB}"/>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551" name="n_2aveValue【学校施設】&#10;有形固定資産減価償却率">
          <a:extLst>
            <a:ext uri="{FF2B5EF4-FFF2-40B4-BE49-F238E27FC236}">
              <a16:creationId xmlns:a16="http://schemas.microsoft.com/office/drawing/2014/main" id="{8709B79D-15B6-4801-B2A8-7CFC1BFE854C}"/>
            </a:ext>
          </a:extLst>
        </xdr:cNvPr>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552" name="n_3aveValue【学校施設】&#10;有形固定資産減価償却率">
          <a:extLst>
            <a:ext uri="{FF2B5EF4-FFF2-40B4-BE49-F238E27FC236}">
              <a16:creationId xmlns:a16="http://schemas.microsoft.com/office/drawing/2014/main" id="{42C8381F-926A-4258-9B38-3AE27EADD7D0}"/>
            </a:ext>
          </a:extLst>
        </xdr:cNvPr>
        <xdr:cNvSpPr txBox="1"/>
      </xdr:nvSpPr>
      <xdr:spPr>
        <a:xfrm>
          <a:off x="13500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152417</xdr:rowOff>
    </xdr:from>
    <xdr:ext cx="405111" cy="259045"/>
    <xdr:sp macro="" textlink="">
      <xdr:nvSpPr>
        <xdr:cNvPr id="553" name="n_4aveValue【学校施設】&#10;有形固定資産減価償却率">
          <a:extLst>
            <a:ext uri="{FF2B5EF4-FFF2-40B4-BE49-F238E27FC236}">
              <a16:creationId xmlns:a16="http://schemas.microsoft.com/office/drawing/2014/main" id="{9C751E6D-72DF-4D3A-85AF-CE655DD37EAB}"/>
            </a:ext>
          </a:extLst>
        </xdr:cNvPr>
        <xdr:cNvSpPr txBox="1"/>
      </xdr:nvSpPr>
      <xdr:spPr>
        <a:xfrm>
          <a:off x="12611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554" name="n_1mainValue【学校施設】&#10;有形固定資産減価償却率">
          <a:extLst>
            <a:ext uri="{FF2B5EF4-FFF2-40B4-BE49-F238E27FC236}">
              <a16:creationId xmlns:a16="http://schemas.microsoft.com/office/drawing/2014/main" id="{FA8C6F59-6F8C-4A74-85A8-A73A0F071BB5}"/>
            </a:ext>
          </a:extLst>
        </xdr:cNvPr>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166387</xdr:rowOff>
    </xdr:from>
    <xdr:ext cx="405111" cy="259045"/>
    <xdr:sp macro="" textlink="">
      <xdr:nvSpPr>
        <xdr:cNvPr id="555" name="n_2mainValue【学校施設】&#10;有形固定資産減価償却率">
          <a:extLst>
            <a:ext uri="{FF2B5EF4-FFF2-40B4-BE49-F238E27FC236}">
              <a16:creationId xmlns:a16="http://schemas.microsoft.com/office/drawing/2014/main" id="{9BAC9568-D424-40A8-B131-ABBB93869CD3}"/>
            </a:ext>
          </a:extLst>
        </xdr:cNvPr>
        <xdr:cNvSpPr txBox="1"/>
      </xdr:nvSpPr>
      <xdr:spPr>
        <a:xfrm>
          <a:off x="143897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93997</xdr:rowOff>
    </xdr:from>
    <xdr:ext cx="405111" cy="259045"/>
    <xdr:sp macro="" textlink="">
      <xdr:nvSpPr>
        <xdr:cNvPr id="556" name="n_3mainValue【学校施設】&#10;有形固定資産減価償却率">
          <a:extLst>
            <a:ext uri="{FF2B5EF4-FFF2-40B4-BE49-F238E27FC236}">
              <a16:creationId xmlns:a16="http://schemas.microsoft.com/office/drawing/2014/main" id="{D09FBBE5-2606-468A-A28D-29CCF4A3282C}"/>
            </a:ext>
          </a:extLst>
        </xdr:cNvPr>
        <xdr:cNvSpPr txBox="1"/>
      </xdr:nvSpPr>
      <xdr:spPr>
        <a:xfrm>
          <a:off x="135007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25417</xdr:rowOff>
    </xdr:from>
    <xdr:ext cx="405111" cy="259045"/>
    <xdr:sp macro="" textlink="">
      <xdr:nvSpPr>
        <xdr:cNvPr id="557" name="n_4mainValue【学校施設】&#10;有形固定資産減価償却率">
          <a:extLst>
            <a:ext uri="{FF2B5EF4-FFF2-40B4-BE49-F238E27FC236}">
              <a16:creationId xmlns:a16="http://schemas.microsoft.com/office/drawing/2014/main" id="{8FF3BCC9-2138-4128-88CE-E5A14D3C8330}"/>
            </a:ext>
          </a:extLst>
        </xdr:cNvPr>
        <xdr:cNvSpPr txBox="1"/>
      </xdr:nvSpPr>
      <xdr:spPr>
        <a:xfrm>
          <a:off x="126117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44AEAA53-1DDD-4E19-9BE3-EA15F799C97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CFAD0E2C-5F0D-4B09-9B2B-03086259D2B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1E14155E-BE82-48EF-AFAC-E6E6EB3B078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AE3AB551-0096-483C-9978-803A9AE1D89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57186E6D-E21A-4292-9D84-6570E34932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64C65CC4-EC6C-4412-9469-E18463B33D1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AA3FEE1E-35CB-47FC-838F-C8BEAAAA506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83576243-EE82-4077-88D1-8FA57BF4B8F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26494FDD-4BD8-46E5-A78C-E90C4AC1286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ADD29A65-3490-46FA-A03C-1BEE2475636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8" name="テキスト ボックス 567">
          <a:extLst>
            <a:ext uri="{FF2B5EF4-FFF2-40B4-BE49-F238E27FC236}">
              <a16:creationId xmlns:a16="http://schemas.microsoft.com/office/drawing/2014/main" id="{272F4E08-7F48-4C82-A5C3-B999A9797C3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a16="http://schemas.microsoft.com/office/drawing/2014/main" id="{925178D9-238D-43E6-9F41-0EE0247EB95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a:extLst>
            <a:ext uri="{FF2B5EF4-FFF2-40B4-BE49-F238E27FC236}">
              <a16:creationId xmlns:a16="http://schemas.microsoft.com/office/drawing/2014/main" id="{A13ECD96-C51C-40C8-B3A4-F14BEA33506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a16="http://schemas.microsoft.com/office/drawing/2014/main" id="{7F1489E1-2AC7-4A72-8B83-A22F334746A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a:extLst>
            <a:ext uri="{FF2B5EF4-FFF2-40B4-BE49-F238E27FC236}">
              <a16:creationId xmlns:a16="http://schemas.microsoft.com/office/drawing/2014/main" id="{8A8ACE07-FE9A-437A-B12D-9F1B02823C9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a16="http://schemas.microsoft.com/office/drawing/2014/main" id="{EEB0AE8F-26AB-48E7-84EB-6DA79A3CD55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a:extLst>
            <a:ext uri="{FF2B5EF4-FFF2-40B4-BE49-F238E27FC236}">
              <a16:creationId xmlns:a16="http://schemas.microsoft.com/office/drawing/2014/main" id="{043C2F8B-8325-452F-B2DC-CC6C4D6E4FD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a16="http://schemas.microsoft.com/office/drawing/2014/main" id="{CFD4C687-FD2B-40F8-A7FB-342C92F3B8C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a:extLst>
            <a:ext uri="{FF2B5EF4-FFF2-40B4-BE49-F238E27FC236}">
              <a16:creationId xmlns:a16="http://schemas.microsoft.com/office/drawing/2014/main" id="{DD5C7FE0-5C31-4755-8795-E49749E99F3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8B013831-F2F3-44E5-AD65-E265F4119F1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2E6AE5E8-5332-4DDC-A746-95303A82A42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E30EA669-B4D6-49EF-8FDA-3082A67F523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122530</xdr:rowOff>
    </xdr:from>
    <xdr:to>
      <xdr:col>116</xdr:col>
      <xdr:colOff>62864</xdr:colOff>
      <xdr:row>62</xdr:row>
      <xdr:rowOff>139446</xdr:rowOff>
    </xdr:to>
    <xdr:cxnSp macro="">
      <xdr:nvCxnSpPr>
        <xdr:cNvPr id="580" name="直線コネクタ 579">
          <a:extLst>
            <a:ext uri="{FF2B5EF4-FFF2-40B4-BE49-F238E27FC236}">
              <a16:creationId xmlns:a16="http://schemas.microsoft.com/office/drawing/2014/main" id="{12B3A329-D582-4E3B-A03F-0655E100346B}"/>
            </a:ext>
          </a:extLst>
        </xdr:cNvPr>
        <xdr:cNvCxnSpPr/>
      </xdr:nvCxnSpPr>
      <xdr:spPr>
        <a:xfrm flipV="1">
          <a:off x="22160864" y="9552280"/>
          <a:ext cx="0" cy="121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143273</xdr:rowOff>
    </xdr:from>
    <xdr:ext cx="469744" cy="259045"/>
    <xdr:sp macro="" textlink="">
      <xdr:nvSpPr>
        <xdr:cNvPr id="581" name="【学校施設】&#10;一人当たり面積最小値テキスト">
          <a:extLst>
            <a:ext uri="{FF2B5EF4-FFF2-40B4-BE49-F238E27FC236}">
              <a16:creationId xmlns:a16="http://schemas.microsoft.com/office/drawing/2014/main" id="{3C154D77-00F8-432F-9414-A957C17F9682}"/>
            </a:ext>
          </a:extLst>
        </xdr:cNvPr>
        <xdr:cNvSpPr txBox="1"/>
      </xdr:nvSpPr>
      <xdr:spPr>
        <a:xfrm>
          <a:off x="22199600" y="107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139446</xdr:rowOff>
    </xdr:from>
    <xdr:to>
      <xdr:col>116</xdr:col>
      <xdr:colOff>152400</xdr:colOff>
      <xdr:row>62</xdr:row>
      <xdr:rowOff>139446</xdr:rowOff>
    </xdr:to>
    <xdr:cxnSp macro="">
      <xdr:nvCxnSpPr>
        <xdr:cNvPr id="582" name="直線コネクタ 581">
          <a:extLst>
            <a:ext uri="{FF2B5EF4-FFF2-40B4-BE49-F238E27FC236}">
              <a16:creationId xmlns:a16="http://schemas.microsoft.com/office/drawing/2014/main" id="{7BE6715A-B3AF-4967-A9ED-71E43465E45D}"/>
            </a:ext>
          </a:extLst>
        </xdr:cNvPr>
        <xdr:cNvCxnSpPr/>
      </xdr:nvCxnSpPr>
      <xdr:spPr>
        <a:xfrm>
          <a:off x="22072600" y="1076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69207</xdr:rowOff>
    </xdr:from>
    <xdr:ext cx="469744" cy="259045"/>
    <xdr:sp macro="" textlink="">
      <xdr:nvSpPr>
        <xdr:cNvPr id="583" name="【学校施設】&#10;一人当たり面積最大値テキスト">
          <a:extLst>
            <a:ext uri="{FF2B5EF4-FFF2-40B4-BE49-F238E27FC236}">
              <a16:creationId xmlns:a16="http://schemas.microsoft.com/office/drawing/2014/main" id="{FD0A24A7-5DD3-4B9A-9811-BBFE1EEC531D}"/>
            </a:ext>
          </a:extLst>
        </xdr:cNvPr>
        <xdr:cNvSpPr txBox="1"/>
      </xdr:nvSpPr>
      <xdr:spPr>
        <a:xfrm>
          <a:off x="22199600" y="932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122530</xdr:rowOff>
    </xdr:from>
    <xdr:to>
      <xdr:col>116</xdr:col>
      <xdr:colOff>152400</xdr:colOff>
      <xdr:row>55</xdr:row>
      <xdr:rowOff>122530</xdr:rowOff>
    </xdr:to>
    <xdr:cxnSp macro="">
      <xdr:nvCxnSpPr>
        <xdr:cNvPr id="584" name="直線コネクタ 583">
          <a:extLst>
            <a:ext uri="{FF2B5EF4-FFF2-40B4-BE49-F238E27FC236}">
              <a16:creationId xmlns:a16="http://schemas.microsoft.com/office/drawing/2014/main" id="{DC3AF6FF-7A3A-41AB-A9CE-C01ADB7FF094}"/>
            </a:ext>
          </a:extLst>
        </xdr:cNvPr>
        <xdr:cNvCxnSpPr/>
      </xdr:nvCxnSpPr>
      <xdr:spPr>
        <a:xfrm>
          <a:off x="22072600" y="955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65803</xdr:rowOff>
    </xdr:from>
    <xdr:ext cx="469744" cy="259045"/>
    <xdr:sp macro="" textlink="">
      <xdr:nvSpPr>
        <xdr:cNvPr id="585" name="【学校施設】&#10;一人当たり面積平均値テキスト">
          <a:extLst>
            <a:ext uri="{FF2B5EF4-FFF2-40B4-BE49-F238E27FC236}">
              <a16:creationId xmlns:a16="http://schemas.microsoft.com/office/drawing/2014/main" id="{28179B58-711C-42E0-90C2-48214F375F0E}"/>
            </a:ext>
          </a:extLst>
        </xdr:cNvPr>
        <xdr:cNvSpPr txBox="1"/>
      </xdr:nvSpPr>
      <xdr:spPr>
        <a:xfrm>
          <a:off x="22199600" y="10181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42926</xdr:rowOff>
    </xdr:from>
    <xdr:to>
      <xdr:col>116</xdr:col>
      <xdr:colOff>114300</xdr:colOff>
      <xdr:row>60</xdr:row>
      <xdr:rowOff>144526</xdr:rowOff>
    </xdr:to>
    <xdr:sp macro="" textlink="">
      <xdr:nvSpPr>
        <xdr:cNvPr id="586" name="フローチャート: 判断 585">
          <a:extLst>
            <a:ext uri="{FF2B5EF4-FFF2-40B4-BE49-F238E27FC236}">
              <a16:creationId xmlns:a16="http://schemas.microsoft.com/office/drawing/2014/main" id="{D37C51F5-4BBF-48FC-9D86-8B96CD5E4D84}"/>
            </a:ext>
          </a:extLst>
        </xdr:cNvPr>
        <xdr:cNvSpPr/>
      </xdr:nvSpPr>
      <xdr:spPr>
        <a:xfrm>
          <a:off x="22110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47041</xdr:rowOff>
    </xdr:from>
    <xdr:to>
      <xdr:col>112</xdr:col>
      <xdr:colOff>38100</xdr:colOff>
      <xdr:row>60</xdr:row>
      <xdr:rowOff>148641</xdr:rowOff>
    </xdr:to>
    <xdr:sp macro="" textlink="">
      <xdr:nvSpPr>
        <xdr:cNvPr id="587" name="フローチャート: 判断 586">
          <a:extLst>
            <a:ext uri="{FF2B5EF4-FFF2-40B4-BE49-F238E27FC236}">
              <a16:creationId xmlns:a16="http://schemas.microsoft.com/office/drawing/2014/main" id="{C986B5E0-F3D8-4E1D-A54C-381F6F1CB105}"/>
            </a:ext>
          </a:extLst>
        </xdr:cNvPr>
        <xdr:cNvSpPr/>
      </xdr:nvSpPr>
      <xdr:spPr>
        <a:xfrm>
          <a:off x="212725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6807</xdr:rowOff>
    </xdr:from>
    <xdr:to>
      <xdr:col>107</xdr:col>
      <xdr:colOff>101600</xdr:colOff>
      <xdr:row>60</xdr:row>
      <xdr:rowOff>108407</xdr:rowOff>
    </xdr:to>
    <xdr:sp macro="" textlink="">
      <xdr:nvSpPr>
        <xdr:cNvPr id="588" name="フローチャート: 判断 587">
          <a:extLst>
            <a:ext uri="{FF2B5EF4-FFF2-40B4-BE49-F238E27FC236}">
              <a16:creationId xmlns:a16="http://schemas.microsoft.com/office/drawing/2014/main" id="{CC6A52A2-2952-477B-9B98-7C336E676CE9}"/>
            </a:ext>
          </a:extLst>
        </xdr:cNvPr>
        <xdr:cNvSpPr/>
      </xdr:nvSpPr>
      <xdr:spPr>
        <a:xfrm>
          <a:off x="20383500" y="102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28296</xdr:rowOff>
    </xdr:from>
    <xdr:to>
      <xdr:col>102</xdr:col>
      <xdr:colOff>165100</xdr:colOff>
      <xdr:row>60</xdr:row>
      <xdr:rowOff>129896</xdr:rowOff>
    </xdr:to>
    <xdr:sp macro="" textlink="">
      <xdr:nvSpPr>
        <xdr:cNvPr id="589" name="フローチャート: 判断 588">
          <a:extLst>
            <a:ext uri="{FF2B5EF4-FFF2-40B4-BE49-F238E27FC236}">
              <a16:creationId xmlns:a16="http://schemas.microsoft.com/office/drawing/2014/main" id="{3DF3DAB5-D3CB-4FCE-8022-A7148F3CFED4}"/>
            </a:ext>
          </a:extLst>
        </xdr:cNvPr>
        <xdr:cNvSpPr/>
      </xdr:nvSpPr>
      <xdr:spPr>
        <a:xfrm>
          <a:off x="19494500" y="103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34239</xdr:rowOff>
    </xdr:from>
    <xdr:to>
      <xdr:col>98</xdr:col>
      <xdr:colOff>38100</xdr:colOff>
      <xdr:row>60</xdr:row>
      <xdr:rowOff>135839</xdr:rowOff>
    </xdr:to>
    <xdr:sp macro="" textlink="">
      <xdr:nvSpPr>
        <xdr:cNvPr id="590" name="フローチャート: 判断 589">
          <a:extLst>
            <a:ext uri="{FF2B5EF4-FFF2-40B4-BE49-F238E27FC236}">
              <a16:creationId xmlns:a16="http://schemas.microsoft.com/office/drawing/2014/main" id="{95F9C9B6-19C1-43D7-B9A5-CB63484521F2}"/>
            </a:ext>
          </a:extLst>
        </xdr:cNvPr>
        <xdr:cNvSpPr/>
      </xdr:nvSpPr>
      <xdr:spPr>
        <a:xfrm>
          <a:off x="18605500" y="103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60446E3B-C2E4-43F1-BBFA-7848171BB3A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2E3FE02D-8235-4C24-B15B-F64616FC619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F590F7AE-0995-4DDA-BC08-5B57706D4A3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506D8A4A-F078-4D8D-BE6A-1B0C88C09B9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DE3C63A-ED2C-4BE4-8361-FA446967161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86360</xdr:rowOff>
    </xdr:from>
    <xdr:to>
      <xdr:col>116</xdr:col>
      <xdr:colOff>114300</xdr:colOff>
      <xdr:row>61</xdr:row>
      <xdr:rowOff>16510</xdr:rowOff>
    </xdr:to>
    <xdr:sp macro="" textlink="">
      <xdr:nvSpPr>
        <xdr:cNvPr id="596" name="楕円 595">
          <a:extLst>
            <a:ext uri="{FF2B5EF4-FFF2-40B4-BE49-F238E27FC236}">
              <a16:creationId xmlns:a16="http://schemas.microsoft.com/office/drawing/2014/main" id="{6B2C1C05-0063-44E4-AE95-458C3347E46B}"/>
            </a:ext>
          </a:extLst>
        </xdr:cNvPr>
        <xdr:cNvSpPr/>
      </xdr:nvSpPr>
      <xdr:spPr>
        <a:xfrm>
          <a:off x="22110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64787</xdr:rowOff>
    </xdr:from>
    <xdr:ext cx="469744" cy="259045"/>
    <xdr:sp macro="" textlink="">
      <xdr:nvSpPr>
        <xdr:cNvPr id="597" name="【学校施設】&#10;一人当たり面積該当値テキスト">
          <a:extLst>
            <a:ext uri="{FF2B5EF4-FFF2-40B4-BE49-F238E27FC236}">
              <a16:creationId xmlns:a16="http://schemas.microsoft.com/office/drawing/2014/main" id="{38787BAB-2D90-49D2-A5EC-2D4E4A9E630E}"/>
            </a:ext>
          </a:extLst>
        </xdr:cNvPr>
        <xdr:cNvSpPr txBox="1"/>
      </xdr:nvSpPr>
      <xdr:spPr>
        <a:xfrm>
          <a:off x="22199600" y="103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102362</xdr:rowOff>
    </xdr:from>
    <xdr:to>
      <xdr:col>112</xdr:col>
      <xdr:colOff>38100</xdr:colOff>
      <xdr:row>61</xdr:row>
      <xdr:rowOff>32512</xdr:rowOff>
    </xdr:to>
    <xdr:sp macro="" textlink="">
      <xdr:nvSpPr>
        <xdr:cNvPr id="598" name="楕円 597">
          <a:extLst>
            <a:ext uri="{FF2B5EF4-FFF2-40B4-BE49-F238E27FC236}">
              <a16:creationId xmlns:a16="http://schemas.microsoft.com/office/drawing/2014/main" id="{B5036E7B-B2AB-4AD6-B25B-B2F8E565B62E}"/>
            </a:ext>
          </a:extLst>
        </xdr:cNvPr>
        <xdr:cNvSpPr/>
      </xdr:nvSpPr>
      <xdr:spPr>
        <a:xfrm>
          <a:off x="21272500" y="103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137160</xdr:rowOff>
    </xdr:from>
    <xdr:to>
      <xdr:col>116</xdr:col>
      <xdr:colOff>63500</xdr:colOff>
      <xdr:row>60</xdr:row>
      <xdr:rowOff>153162</xdr:rowOff>
    </xdr:to>
    <xdr:cxnSp macro="">
      <xdr:nvCxnSpPr>
        <xdr:cNvPr id="599" name="直線コネクタ 598">
          <a:extLst>
            <a:ext uri="{FF2B5EF4-FFF2-40B4-BE49-F238E27FC236}">
              <a16:creationId xmlns:a16="http://schemas.microsoft.com/office/drawing/2014/main" id="{173C2634-0328-4586-BAA7-C7C6E99BF6F7}"/>
            </a:ext>
          </a:extLst>
        </xdr:cNvPr>
        <xdr:cNvCxnSpPr/>
      </xdr:nvCxnSpPr>
      <xdr:spPr>
        <a:xfrm flipV="1">
          <a:off x="21323300" y="1042416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113792</xdr:rowOff>
    </xdr:from>
    <xdr:to>
      <xdr:col>107</xdr:col>
      <xdr:colOff>101600</xdr:colOff>
      <xdr:row>61</xdr:row>
      <xdr:rowOff>43942</xdr:rowOff>
    </xdr:to>
    <xdr:sp macro="" textlink="">
      <xdr:nvSpPr>
        <xdr:cNvPr id="600" name="楕円 599">
          <a:extLst>
            <a:ext uri="{FF2B5EF4-FFF2-40B4-BE49-F238E27FC236}">
              <a16:creationId xmlns:a16="http://schemas.microsoft.com/office/drawing/2014/main" id="{5FAE0BC1-577C-460F-8338-E359FE3DFAF4}"/>
            </a:ext>
          </a:extLst>
        </xdr:cNvPr>
        <xdr:cNvSpPr/>
      </xdr:nvSpPr>
      <xdr:spPr>
        <a:xfrm>
          <a:off x="20383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153162</xdr:rowOff>
    </xdr:from>
    <xdr:to>
      <xdr:col>111</xdr:col>
      <xdr:colOff>177800</xdr:colOff>
      <xdr:row>60</xdr:row>
      <xdr:rowOff>164592</xdr:rowOff>
    </xdr:to>
    <xdr:cxnSp macro="">
      <xdr:nvCxnSpPr>
        <xdr:cNvPr id="601" name="直線コネクタ 600">
          <a:extLst>
            <a:ext uri="{FF2B5EF4-FFF2-40B4-BE49-F238E27FC236}">
              <a16:creationId xmlns:a16="http://schemas.microsoft.com/office/drawing/2014/main" id="{0BB56CAD-B4D1-4C9E-85CB-34150B485643}"/>
            </a:ext>
          </a:extLst>
        </xdr:cNvPr>
        <xdr:cNvCxnSpPr/>
      </xdr:nvCxnSpPr>
      <xdr:spPr>
        <a:xfrm flipV="1">
          <a:off x="20434300" y="104401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129337</xdr:rowOff>
    </xdr:from>
    <xdr:to>
      <xdr:col>102</xdr:col>
      <xdr:colOff>165100</xdr:colOff>
      <xdr:row>61</xdr:row>
      <xdr:rowOff>59487</xdr:rowOff>
    </xdr:to>
    <xdr:sp macro="" textlink="">
      <xdr:nvSpPr>
        <xdr:cNvPr id="602" name="楕円 601">
          <a:extLst>
            <a:ext uri="{FF2B5EF4-FFF2-40B4-BE49-F238E27FC236}">
              <a16:creationId xmlns:a16="http://schemas.microsoft.com/office/drawing/2014/main" id="{567C8B5C-0FE4-4D79-AD9F-32B2A3D7ED06}"/>
            </a:ext>
          </a:extLst>
        </xdr:cNvPr>
        <xdr:cNvSpPr/>
      </xdr:nvSpPr>
      <xdr:spPr>
        <a:xfrm>
          <a:off x="19494500" y="1041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164592</xdr:rowOff>
    </xdr:from>
    <xdr:to>
      <xdr:col>107</xdr:col>
      <xdr:colOff>50800</xdr:colOff>
      <xdr:row>61</xdr:row>
      <xdr:rowOff>8687</xdr:rowOff>
    </xdr:to>
    <xdr:cxnSp macro="">
      <xdr:nvCxnSpPr>
        <xdr:cNvPr id="603" name="直線コネクタ 602">
          <a:extLst>
            <a:ext uri="{FF2B5EF4-FFF2-40B4-BE49-F238E27FC236}">
              <a16:creationId xmlns:a16="http://schemas.microsoft.com/office/drawing/2014/main" id="{A86936B6-37C9-474C-9096-3CBCF083DE9F}"/>
            </a:ext>
          </a:extLst>
        </xdr:cNvPr>
        <xdr:cNvCxnSpPr/>
      </xdr:nvCxnSpPr>
      <xdr:spPr>
        <a:xfrm flipV="1">
          <a:off x="19545300" y="1045159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143967</xdr:rowOff>
    </xdr:from>
    <xdr:to>
      <xdr:col>98</xdr:col>
      <xdr:colOff>38100</xdr:colOff>
      <xdr:row>61</xdr:row>
      <xdr:rowOff>74117</xdr:rowOff>
    </xdr:to>
    <xdr:sp macro="" textlink="">
      <xdr:nvSpPr>
        <xdr:cNvPr id="604" name="楕円 603">
          <a:extLst>
            <a:ext uri="{FF2B5EF4-FFF2-40B4-BE49-F238E27FC236}">
              <a16:creationId xmlns:a16="http://schemas.microsoft.com/office/drawing/2014/main" id="{E519F88D-CF89-4829-A14C-F3DC8BE1ADE2}"/>
            </a:ext>
          </a:extLst>
        </xdr:cNvPr>
        <xdr:cNvSpPr/>
      </xdr:nvSpPr>
      <xdr:spPr>
        <a:xfrm>
          <a:off x="18605500" y="1043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8687</xdr:rowOff>
    </xdr:from>
    <xdr:to>
      <xdr:col>102</xdr:col>
      <xdr:colOff>114300</xdr:colOff>
      <xdr:row>61</xdr:row>
      <xdr:rowOff>23317</xdr:rowOff>
    </xdr:to>
    <xdr:cxnSp macro="">
      <xdr:nvCxnSpPr>
        <xdr:cNvPr id="605" name="直線コネクタ 604">
          <a:extLst>
            <a:ext uri="{FF2B5EF4-FFF2-40B4-BE49-F238E27FC236}">
              <a16:creationId xmlns:a16="http://schemas.microsoft.com/office/drawing/2014/main" id="{9E4DE921-8530-48C4-8136-E57BCE31B499}"/>
            </a:ext>
          </a:extLst>
        </xdr:cNvPr>
        <xdr:cNvCxnSpPr/>
      </xdr:nvCxnSpPr>
      <xdr:spPr>
        <a:xfrm flipV="1">
          <a:off x="18656300" y="10467137"/>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165168</xdr:rowOff>
    </xdr:from>
    <xdr:ext cx="469744" cy="259045"/>
    <xdr:sp macro="" textlink="">
      <xdr:nvSpPr>
        <xdr:cNvPr id="606" name="n_1aveValue【学校施設】&#10;一人当たり面積">
          <a:extLst>
            <a:ext uri="{FF2B5EF4-FFF2-40B4-BE49-F238E27FC236}">
              <a16:creationId xmlns:a16="http://schemas.microsoft.com/office/drawing/2014/main" id="{423FB472-CD4B-4DBB-8F17-22FDE2A3EE95}"/>
            </a:ext>
          </a:extLst>
        </xdr:cNvPr>
        <xdr:cNvSpPr txBox="1"/>
      </xdr:nvSpPr>
      <xdr:spPr>
        <a:xfrm>
          <a:off x="21075727"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124934</xdr:rowOff>
    </xdr:from>
    <xdr:ext cx="469744" cy="259045"/>
    <xdr:sp macro="" textlink="">
      <xdr:nvSpPr>
        <xdr:cNvPr id="607" name="n_2aveValue【学校施設】&#10;一人当たり面積">
          <a:extLst>
            <a:ext uri="{FF2B5EF4-FFF2-40B4-BE49-F238E27FC236}">
              <a16:creationId xmlns:a16="http://schemas.microsoft.com/office/drawing/2014/main" id="{C0CF15A5-37B0-4197-AEA1-86C8E77A9313}"/>
            </a:ext>
          </a:extLst>
        </xdr:cNvPr>
        <xdr:cNvSpPr txBox="1"/>
      </xdr:nvSpPr>
      <xdr:spPr>
        <a:xfrm>
          <a:off x="20199427" y="100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146423</xdr:rowOff>
    </xdr:from>
    <xdr:ext cx="469744" cy="259045"/>
    <xdr:sp macro="" textlink="">
      <xdr:nvSpPr>
        <xdr:cNvPr id="608" name="n_3aveValue【学校施設】&#10;一人当たり面積">
          <a:extLst>
            <a:ext uri="{FF2B5EF4-FFF2-40B4-BE49-F238E27FC236}">
              <a16:creationId xmlns:a16="http://schemas.microsoft.com/office/drawing/2014/main" id="{47AB312B-EA0F-4978-9BDB-9D4B936267CA}"/>
            </a:ext>
          </a:extLst>
        </xdr:cNvPr>
        <xdr:cNvSpPr txBox="1"/>
      </xdr:nvSpPr>
      <xdr:spPr>
        <a:xfrm>
          <a:off x="19310427" y="1009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152366</xdr:rowOff>
    </xdr:from>
    <xdr:ext cx="469744" cy="259045"/>
    <xdr:sp macro="" textlink="">
      <xdr:nvSpPr>
        <xdr:cNvPr id="609" name="n_4aveValue【学校施設】&#10;一人当たり面積">
          <a:extLst>
            <a:ext uri="{FF2B5EF4-FFF2-40B4-BE49-F238E27FC236}">
              <a16:creationId xmlns:a16="http://schemas.microsoft.com/office/drawing/2014/main" id="{45EB99F9-C0DE-409C-8FCA-DE35C67D535E}"/>
            </a:ext>
          </a:extLst>
        </xdr:cNvPr>
        <xdr:cNvSpPr txBox="1"/>
      </xdr:nvSpPr>
      <xdr:spPr>
        <a:xfrm>
          <a:off x="18421427" y="1009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23639</xdr:rowOff>
    </xdr:from>
    <xdr:ext cx="469744" cy="259045"/>
    <xdr:sp macro="" textlink="">
      <xdr:nvSpPr>
        <xdr:cNvPr id="610" name="n_1mainValue【学校施設】&#10;一人当たり面積">
          <a:extLst>
            <a:ext uri="{FF2B5EF4-FFF2-40B4-BE49-F238E27FC236}">
              <a16:creationId xmlns:a16="http://schemas.microsoft.com/office/drawing/2014/main" id="{462A77AF-5367-42F4-A389-AF14CABD0DB3}"/>
            </a:ext>
          </a:extLst>
        </xdr:cNvPr>
        <xdr:cNvSpPr txBox="1"/>
      </xdr:nvSpPr>
      <xdr:spPr>
        <a:xfrm>
          <a:off x="210757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35069</xdr:rowOff>
    </xdr:from>
    <xdr:ext cx="469744" cy="259045"/>
    <xdr:sp macro="" textlink="">
      <xdr:nvSpPr>
        <xdr:cNvPr id="611" name="n_2mainValue【学校施設】&#10;一人当たり面積">
          <a:extLst>
            <a:ext uri="{FF2B5EF4-FFF2-40B4-BE49-F238E27FC236}">
              <a16:creationId xmlns:a16="http://schemas.microsoft.com/office/drawing/2014/main" id="{D1FEC410-2958-4F4B-BF1A-898D99C0D81C}"/>
            </a:ext>
          </a:extLst>
        </xdr:cNvPr>
        <xdr:cNvSpPr txBox="1"/>
      </xdr:nvSpPr>
      <xdr:spPr>
        <a:xfrm>
          <a:off x="20199427" y="1049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50614</xdr:rowOff>
    </xdr:from>
    <xdr:ext cx="469744" cy="259045"/>
    <xdr:sp macro="" textlink="">
      <xdr:nvSpPr>
        <xdr:cNvPr id="612" name="n_3mainValue【学校施設】&#10;一人当たり面積">
          <a:extLst>
            <a:ext uri="{FF2B5EF4-FFF2-40B4-BE49-F238E27FC236}">
              <a16:creationId xmlns:a16="http://schemas.microsoft.com/office/drawing/2014/main" id="{65047830-302E-48C4-BFD5-163FC769DCAD}"/>
            </a:ext>
          </a:extLst>
        </xdr:cNvPr>
        <xdr:cNvSpPr txBox="1"/>
      </xdr:nvSpPr>
      <xdr:spPr>
        <a:xfrm>
          <a:off x="19310427" y="1050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65244</xdr:rowOff>
    </xdr:from>
    <xdr:ext cx="469744" cy="259045"/>
    <xdr:sp macro="" textlink="">
      <xdr:nvSpPr>
        <xdr:cNvPr id="613" name="n_4mainValue【学校施設】&#10;一人当たり面積">
          <a:extLst>
            <a:ext uri="{FF2B5EF4-FFF2-40B4-BE49-F238E27FC236}">
              <a16:creationId xmlns:a16="http://schemas.microsoft.com/office/drawing/2014/main" id="{AD1B26E9-7F64-4D38-8CA7-70F0A5E39CD0}"/>
            </a:ext>
          </a:extLst>
        </xdr:cNvPr>
        <xdr:cNvSpPr txBox="1"/>
      </xdr:nvSpPr>
      <xdr:spPr>
        <a:xfrm>
          <a:off x="18421427" y="1052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CA528DA0-3286-49BA-8657-6A1109BE95D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786ABBC8-1CDD-4121-89A7-2169800C0D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D4328E83-A6AA-4EFA-AC6A-16A7B9B9D9B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7872869D-5D00-45A2-A23B-6FB5D4686AF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347EE230-0C05-4A64-B334-B9AFC14C94E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F98D9C73-50CF-480B-BF26-45F50BAC02B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025076A9-7D0B-45CA-8A0B-473A600CB19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C3B2D498-1230-482B-AFAF-5316587063D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a:extLst>
            <a:ext uri="{FF2B5EF4-FFF2-40B4-BE49-F238E27FC236}">
              <a16:creationId xmlns:a16="http://schemas.microsoft.com/office/drawing/2014/main" id="{523C54EF-7177-4F4E-9D30-47B3E7358EF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a:extLst>
            <a:ext uri="{FF2B5EF4-FFF2-40B4-BE49-F238E27FC236}">
              <a16:creationId xmlns:a16="http://schemas.microsoft.com/office/drawing/2014/main" id="{C38E3BB0-CF08-48AB-9437-49E049F452C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a:extLst>
            <a:ext uri="{FF2B5EF4-FFF2-40B4-BE49-F238E27FC236}">
              <a16:creationId xmlns:a16="http://schemas.microsoft.com/office/drawing/2014/main" id="{E1B3A406-3929-41BD-9FF9-74DF32C8E24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a:extLst>
            <a:ext uri="{FF2B5EF4-FFF2-40B4-BE49-F238E27FC236}">
              <a16:creationId xmlns:a16="http://schemas.microsoft.com/office/drawing/2014/main" id="{C01CDCDF-7F28-47D8-BA30-2A0CD07B085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a:extLst>
            <a:ext uri="{FF2B5EF4-FFF2-40B4-BE49-F238E27FC236}">
              <a16:creationId xmlns:a16="http://schemas.microsoft.com/office/drawing/2014/main" id="{9CF1D2A2-D53E-4514-A65A-EE1A07AF5A2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a:extLst>
            <a:ext uri="{FF2B5EF4-FFF2-40B4-BE49-F238E27FC236}">
              <a16:creationId xmlns:a16="http://schemas.microsoft.com/office/drawing/2014/main" id="{7B97D391-A2FF-4F75-99E5-DC9598AF22F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a:extLst>
            <a:ext uri="{FF2B5EF4-FFF2-40B4-BE49-F238E27FC236}">
              <a16:creationId xmlns:a16="http://schemas.microsoft.com/office/drawing/2014/main" id="{2BA5EC88-CD88-46E7-B53F-C96696BE21D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a:extLst>
            <a:ext uri="{FF2B5EF4-FFF2-40B4-BE49-F238E27FC236}">
              <a16:creationId xmlns:a16="http://schemas.microsoft.com/office/drawing/2014/main" id="{ACE8352E-64CC-4355-B287-92B8E76F1D9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a:extLst>
            <a:ext uri="{FF2B5EF4-FFF2-40B4-BE49-F238E27FC236}">
              <a16:creationId xmlns:a16="http://schemas.microsoft.com/office/drawing/2014/main" id="{861F90FD-0903-4442-8C93-EEEDFDEAB71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a:extLst>
            <a:ext uri="{FF2B5EF4-FFF2-40B4-BE49-F238E27FC236}">
              <a16:creationId xmlns:a16="http://schemas.microsoft.com/office/drawing/2014/main" id="{3D5AC496-B115-43CE-9BA8-BD6D32B33BB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a:extLst>
            <a:ext uri="{FF2B5EF4-FFF2-40B4-BE49-F238E27FC236}">
              <a16:creationId xmlns:a16="http://schemas.microsoft.com/office/drawing/2014/main" id="{3FE7421F-4D6C-4701-A4F0-2BD5A6A4633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a:extLst>
            <a:ext uri="{FF2B5EF4-FFF2-40B4-BE49-F238E27FC236}">
              <a16:creationId xmlns:a16="http://schemas.microsoft.com/office/drawing/2014/main" id="{1DCD7B05-FF64-4FD3-AC67-C0136963C94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a:extLst>
            <a:ext uri="{FF2B5EF4-FFF2-40B4-BE49-F238E27FC236}">
              <a16:creationId xmlns:a16="http://schemas.microsoft.com/office/drawing/2014/main" id="{829BC9E9-092F-45C2-B551-D308DE1EBA8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a:extLst>
            <a:ext uri="{FF2B5EF4-FFF2-40B4-BE49-F238E27FC236}">
              <a16:creationId xmlns:a16="http://schemas.microsoft.com/office/drawing/2014/main" id="{43BC8B81-9DDB-4790-B680-D98BCF3B014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a:extLst>
            <a:ext uri="{FF2B5EF4-FFF2-40B4-BE49-F238E27FC236}">
              <a16:creationId xmlns:a16="http://schemas.microsoft.com/office/drawing/2014/main" id="{BC06315D-520D-488C-8554-DDA47AC807E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a:extLst>
            <a:ext uri="{FF2B5EF4-FFF2-40B4-BE49-F238E27FC236}">
              <a16:creationId xmlns:a16="http://schemas.microsoft.com/office/drawing/2014/main" id="{33AD1241-C175-408C-BAAA-2DDD2F43C27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a:extLst>
            <a:ext uri="{FF2B5EF4-FFF2-40B4-BE49-F238E27FC236}">
              <a16:creationId xmlns:a16="http://schemas.microsoft.com/office/drawing/2014/main" id="{CF8BA861-5DE7-4A44-A8F3-A0DB79E35C3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a:extLst>
            <a:ext uri="{FF2B5EF4-FFF2-40B4-BE49-F238E27FC236}">
              <a16:creationId xmlns:a16="http://schemas.microsoft.com/office/drawing/2014/main" id="{4B62EA0A-B4FB-477E-A7AB-CD95EE46C3B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0" name="テキスト ボックス 639">
          <a:extLst>
            <a:ext uri="{FF2B5EF4-FFF2-40B4-BE49-F238E27FC236}">
              <a16:creationId xmlns:a16="http://schemas.microsoft.com/office/drawing/2014/main" id="{1ADA2F01-6A5A-40FD-9556-0DC1D41607C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1" name="直線コネクタ 640">
          <a:extLst>
            <a:ext uri="{FF2B5EF4-FFF2-40B4-BE49-F238E27FC236}">
              <a16:creationId xmlns:a16="http://schemas.microsoft.com/office/drawing/2014/main" id="{43FC0191-BF0F-4251-B9D4-5CB573D942F6}"/>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2" name="テキスト ボックス 641">
          <a:extLst>
            <a:ext uri="{FF2B5EF4-FFF2-40B4-BE49-F238E27FC236}">
              <a16:creationId xmlns:a16="http://schemas.microsoft.com/office/drawing/2014/main" id="{017335A7-AC3C-48BA-929D-749CAD86D723}"/>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3" name="直線コネクタ 642">
          <a:extLst>
            <a:ext uri="{FF2B5EF4-FFF2-40B4-BE49-F238E27FC236}">
              <a16:creationId xmlns:a16="http://schemas.microsoft.com/office/drawing/2014/main" id="{B7818EE2-F42B-45E0-9238-8038FFDA7194}"/>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4" name="テキスト ボックス 643">
          <a:extLst>
            <a:ext uri="{FF2B5EF4-FFF2-40B4-BE49-F238E27FC236}">
              <a16:creationId xmlns:a16="http://schemas.microsoft.com/office/drawing/2014/main" id="{19398003-030A-4197-ADC6-82ED71F45B31}"/>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5" name="直線コネクタ 644">
          <a:extLst>
            <a:ext uri="{FF2B5EF4-FFF2-40B4-BE49-F238E27FC236}">
              <a16:creationId xmlns:a16="http://schemas.microsoft.com/office/drawing/2014/main" id="{80729D16-0D75-4996-87C4-FF4FEF142D3A}"/>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46" name="テキスト ボックス 645">
          <a:extLst>
            <a:ext uri="{FF2B5EF4-FFF2-40B4-BE49-F238E27FC236}">
              <a16:creationId xmlns:a16="http://schemas.microsoft.com/office/drawing/2014/main" id="{1FAB863B-1DE6-44F2-8980-C91B0AA7AE04}"/>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47" name="直線コネクタ 646">
          <a:extLst>
            <a:ext uri="{FF2B5EF4-FFF2-40B4-BE49-F238E27FC236}">
              <a16:creationId xmlns:a16="http://schemas.microsoft.com/office/drawing/2014/main" id="{BF0472A5-9268-48DC-BE47-ED408B4D8339}"/>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48" name="テキスト ボックス 647">
          <a:extLst>
            <a:ext uri="{FF2B5EF4-FFF2-40B4-BE49-F238E27FC236}">
              <a16:creationId xmlns:a16="http://schemas.microsoft.com/office/drawing/2014/main" id="{2917635E-1159-4FA8-9C51-75728A915E0E}"/>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9" name="直線コネクタ 648">
          <a:extLst>
            <a:ext uri="{FF2B5EF4-FFF2-40B4-BE49-F238E27FC236}">
              <a16:creationId xmlns:a16="http://schemas.microsoft.com/office/drawing/2014/main" id="{73C04337-B3B8-4BD7-8030-B07A74F88B3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0" name="テキスト ボックス 649">
          <a:extLst>
            <a:ext uri="{FF2B5EF4-FFF2-40B4-BE49-F238E27FC236}">
              <a16:creationId xmlns:a16="http://schemas.microsoft.com/office/drawing/2014/main" id="{ED3AACF8-5CC9-461E-A35C-F4E7EACFF5A3}"/>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1" name="【公民館】&#10;有形固定資産減価償却率グラフ枠">
          <a:extLst>
            <a:ext uri="{FF2B5EF4-FFF2-40B4-BE49-F238E27FC236}">
              <a16:creationId xmlns:a16="http://schemas.microsoft.com/office/drawing/2014/main" id="{89892A05-6BAD-4F27-8107-F831EF87E99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108</xdr:row>
      <xdr:rowOff>76200</xdr:rowOff>
    </xdr:to>
    <xdr:cxnSp macro="">
      <xdr:nvCxnSpPr>
        <xdr:cNvPr id="652" name="直線コネクタ 651">
          <a:extLst>
            <a:ext uri="{FF2B5EF4-FFF2-40B4-BE49-F238E27FC236}">
              <a16:creationId xmlns:a16="http://schemas.microsoft.com/office/drawing/2014/main" id="{1695A677-49CF-4AF3-9CBD-3232D44CA7F6}"/>
            </a:ext>
          </a:extLst>
        </xdr:cNvPr>
        <xdr:cNvCxnSpPr/>
      </xdr:nvCxnSpPr>
      <xdr:spPr>
        <a:xfrm flipV="1">
          <a:off x="16318864" y="1718462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53" name="【公民館】&#10;有形固定資産減価償却率最小値テキスト">
          <a:extLst>
            <a:ext uri="{FF2B5EF4-FFF2-40B4-BE49-F238E27FC236}">
              <a16:creationId xmlns:a16="http://schemas.microsoft.com/office/drawing/2014/main" id="{9A810B7E-5670-454A-9A51-1AF7EDE2E06D}"/>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54" name="直線コネクタ 653">
          <a:extLst>
            <a:ext uri="{FF2B5EF4-FFF2-40B4-BE49-F238E27FC236}">
              <a16:creationId xmlns:a16="http://schemas.microsoft.com/office/drawing/2014/main" id="{80654BA7-83E9-429B-87BB-AF44B468CD37}"/>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655" name="【公民館】&#10;有形固定資産減価償却率最大値テキスト">
          <a:extLst>
            <a:ext uri="{FF2B5EF4-FFF2-40B4-BE49-F238E27FC236}">
              <a16:creationId xmlns:a16="http://schemas.microsoft.com/office/drawing/2014/main" id="{71B6271B-181B-4991-ABD8-364566C78178}"/>
            </a:ext>
          </a:extLst>
        </xdr:cNvPr>
        <xdr:cNvSpPr txBox="1"/>
      </xdr:nvSpPr>
      <xdr:spPr>
        <a:xfrm>
          <a:off x="16357600" y="1695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656" name="直線コネクタ 655">
          <a:extLst>
            <a:ext uri="{FF2B5EF4-FFF2-40B4-BE49-F238E27FC236}">
              <a16:creationId xmlns:a16="http://schemas.microsoft.com/office/drawing/2014/main" id="{D4314156-590B-4644-9E0D-B5564C3A982A}"/>
            </a:ext>
          </a:extLst>
        </xdr:cNvPr>
        <xdr:cNvCxnSpPr/>
      </xdr:nvCxnSpPr>
      <xdr:spPr>
        <a:xfrm>
          <a:off x="16230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657" name="【公民館】&#10;有形固定資産減価償却率平均値テキスト">
          <a:extLst>
            <a:ext uri="{FF2B5EF4-FFF2-40B4-BE49-F238E27FC236}">
              <a16:creationId xmlns:a16="http://schemas.microsoft.com/office/drawing/2014/main" id="{FF8DF3FB-27F7-473E-AF34-C52DAA0D66ED}"/>
            </a:ext>
          </a:extLst>
        </xdr:cNvPr>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658" name="フローチャート: 判断 657">
          <a:extLst>
            <a:ext uri="{FF2B5EF4-FFF2-40B4-BE49-F238E27FC236}">
              <a16:creationId xmlns:a16="http://schemas.microsoft.com/office/drawing/2014/main" id="{73994163-67BE-4177-81EF-FB25A55CB622}"/>
            </a:ext>
          </a:extLst>
        </xdr:cNvPr>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659" name="フローチャート: 判断 658">
          <a:extLst>
            <a:ext uri="{FF2B5EF4-FFF2-40B4-BE49-F238E27FC236}">
              <a16:creationId xmlns:a16="http://schemas.microsoft.com/office/drawing/2014/main" id="{1D27C507-60E7-4697-AC76-8C4392E48E1F}"/>
            </a:ext>
          </a:extLst>
        </xdr:cNvPr>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45974</xdr:rowOff>
    </xdr:from>
    <xdr:to>
      <xdr:col>76</xdr:col>
      <xdr:colOff>165100</xdr:colOff>
      <xdr:row>103</xdr:row>
      <xdr:rowOff>147574</xdr:rowOff>
    </xdr:to>
    <xdr:sp macro="" textlink="">
      <xdr:nvSpPr>
        <xdr:cNvPr id="660" name="フローチャート: 判断 659">
          <a:extLst>
            <a:ext uri="{FF2B5EF4-FFF2-40B4-BE49-F238E27FC236}">
              <a16:creationId xmlns:a16="http://schemas.microsoft.com/office/drawing/2014/main" id="{086E1144-86C6-48F4-B52E-6DD701598A86}"/>
            </a:ext>
          </a:extLst>
        </xdr:cNvPr>
        <xdr:cNvSpPr/>
      </xdr:nvSpPr>
      <xdr:spPr>
        <a:xfrm>
          <a:off x="14541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254</xdr:rowOff>
    </xdr:from>
    <xdr:to>
      <xdr:col>72</xdr:col>
      <xdr:colOff>38100</xdr:colOff>
      <xdr:row>103</xdr:row>
      <xdr:rowOff>101854</xdr:rowOff>
    </xdr:to>
    <xdr:sp macro="" textlink="">
      <xdr:nvSpPr>
        <xdr:cNvPr id="661" name="フローチャート: 判断 660">
          <a:extLst>
            <a:ext uri="{FF2B5EF4-FFF2-40B4-BE49-F238E27FC236}">
              <a16:creationId xmlns:a16="http://schemas.microsoft.com/office/drawing/2014/main" id="{A1B7CE41-1B15-4875-8704-7AA6AF2F8DD9}"/>
            </a:ext>
          </a:extLst>
        </xdr:cNvPr>
        <xdr:cNvSpPr/>
      </xdr:nvSpPr>
      <xdr:spPr>
        <a:xfrm>
          <a:off x="13652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662" name="フローチャート: 判断 661">
          <a:extLst>
            <a:ext uri="{FF2B5EF4-FFF2-40B4-BE49-F238E27FC236}">
              <a16:creationId xmlns:a16="http://schemas.microsoft.com/office/drawing/2014/main" id="{9F049532-41D4-418F-A2C0-DEE4341881CB}"/>
            </a:ext>
          </a:extLst>
        </xdr:cNvPr>
        <xdr:cNvSpPr/>
      </xdr:nvSpPr>
      <xdr:spPr>
        <a:xfrm>
          <a:off x="12763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BDA54896-4993-49E5-A2B0-79D6285DB15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499BEA9C-78F2-4BC0-AB6A-991AEC79F6A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558707E7-4873-4619-B053-3E1DB876B79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E3A6536F-9BBE-4DFA-B881-43C484C8218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5F73B8F3-302E-4C7E-9798-7809AD5ECC7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29972</xdr:rowOff>
    </xdr:from>
    <xdr:to>
      <xdr:col>85</xdr:col>
      <xdr:colOff>177800</xdr:colOff>
      <xdr:row>107</xdr:row>
      <xdr:rowOff>131572</xdr:rowOff>
    </xdr:to>
    <xdr:sp macro="" textlink="">
      <xdr:nvSpPr>
        <xdr:cNvPr id="668" name="楕円 667">
          <a:extLst>
            <a:ext uri="{FF2B5EF4-FFF2-40B4-BE49-F238E27FC236}">
              <a16:creationId xmlns:a16="http://schemas.microsoft.com/office/drawing/2014/main" id="{843CAAB7-C95C-4D97-90CB-1B50374344BA}"/>
            </a:ext>
          </a:extLst>
        </xdr:cNvPr>
        <xdr:cNvSpPr/>
      </xdr:nvSpPr>
      <xdr:spPr>
        <a:xfrm>
          <a:off x="162687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8399</xdr:rowOff>
    </xdr:from>
    <xdr:ext cx="405111" cy="259045"/>
    <xdr:sp macro="" textlink="">
      <xdr:nvSpPr>
        <xdr:cNvPr id="669" name="【公民館】&#10;有形固定資産減価償却率該当値テキスト">
          <a:extLst>
            <a:ext uri="{FF2B5EF4-FFF2-40B4-BE49-F238E27FC236}">
              <a16:creationId xmlns:a16="http://schemas.microsoft.com/office/drawing/2014/main" id="{7A3AE235-65F7-4F9D-AE6A-457F79D27D3D}"/>
            </a:ext>
          </a:extLst>
        </xdr:cNvPr>
        <xdr:cNvSpPr txBox="1"/>
      </xdr:nvSpPr>
      <xdr:spPr>
        <a:xfrm>
          <a:off x="16357600" y="1835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169418</xdr:rowOff>
    </xdr:from>
    <xdr:to>
      <xdr:col>81</xdr:col>
      <xdr:colOff>101600</xdr:colOff>
      <xdr:row>107</xdr:row>
      <xdr:rowOff>99568</xdr:rowOff>
    </xdr:to>
    <xdr:sp macro="" textlink="">
      <xdr:nvSpPr>
        <xdr:cNvPr id="670" name="楕円 669">
          <a:extLst>
            <a:ext uri="{FF2B5EF4-FFF2-40B4-BE49-F238E27FC236}">
              <a16:creationId xmlns:a16="http://schemas.microsoft.com/office/drawing/2014/main" id="{76622398-B967-452B-BC00-BAA4C12E3A4C}"/>
            </a:ext>
          </a:extLst>
        </xdr:cNvPr>
        <xdr:cNvSpPr/>
      </xdr:nvSpPr>
      <xdr:spPr>
        <a:xfrm>
          <a:off x="15430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48768</xdr:rowOff>
    </xdr:from>
    <xdr:to>
      <xdr:col>85</xdr:col>
      <xdr:colOff>127000</xdr:colOff>
      <xdr:row>107</xdr:row>
      <xdr:rowOff>80772</xdr:rowOff>
    </xdr:to>
    <xdr:cxnSp macro="">
      <xdr:nvCxnSpPr>
        <xdr:cNvPr id="671" name="直線コネクタ 670">
          <a:extLst>
            <a:ext uri="{FF2B5EF4-FFF2-40B4-BE49-F238E27FC236}">
              <a16:creationId xmlns:a16="http://schemas.microsoft.com/office/drawing/2014/main" id="{1F135724-3D97-411B-A0CB-0EDC2AAEBD39}"/>
            </a:ext>
          </a:extLst>
        </xdr:cNvPr>
        <xdr:cNvCxnSpPr/>
      </xdr:nvCxnSpPr>
      <xdr:spPr>
        <a:xfrm>
          <a:off x="15481300" y="1839391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123698</xdr:rowOff>
    </xdr:from>
    <xdr:to>
      <xdr:col>76</xdr:col>
      <xdr:colOff>165100</xdr:colOff>
      <xdr:row>107</xdr:row>
      <xdr:rowOff>53848</xdr:rowOff>
    </xdr:to>
    <xdr:sp macro="" textlink="">
      <xdr:nvSpPr>
        <xdr:cNvPr id="672" name="楕円 671">
          <a:extLst>
            <a:ext uri="{FF2B5EF4-FFF2-40B4-BE49-F238E27FC236}">
              <a16:creationId xmlns:a16="http://schemas.microsoft.com/office/drawing/2014/main" id="{9B46F987-2440-49ED-915A-5B6B11613325}"/>
            </a:ext>
          </a:extLst>
        </xdr:cNvPr>
        <xdr:cNvSpPr/>
      </xdr:nvSpPr>
      <xdr:spPr>
        <a:xfrm>
          <a:off x="14541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3048</xdr:rowOff>
    </xdr:from>
    <xdr:to>
      <xdr:col>81</xdr:col>
      <xdr:colOff>50800</xdr:colOff>
      <xdr:row>107</xdr:row>
      <xdr:rowOff>48768</xdr:rowOff>
    </xdr:to>
    <xdr:cxnSp macro="">
      <xdr:nvCxnSpPr>
        <xdr:cNvPr id="673" name="直線コネクタ 672">
          <a:extLst>
            <a:ext uri="{FF2B5EF4-FFF2-40B4-BE49-F238E27FC236}">
              <a16:creationId xmlns:a16="http://schemas.microsoft.com/office/drawing/2014/main" id="{FE99DAAE-172A-4C48-9689-18F551C5C233}"/>
            </a:ext>
          </a:extLst>
        </xdr:cNvPr>
        <xdr:cNvCxnSpPr/>
      </xdr:nvCxnSpPr>
      <xdr:spPr>
        <a:xfrm>
          <a:off x="14592300" y="183481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84837</xdr:rowOff>
    </xdr:from>
    <xdr:to>
      <xdr:col>72</xdr:col>
      <xdr:colOff>38100</xdr:colOff>
      <xdr:row>107</xdr:row>
      <xdr:rowOff>14987</xdr:rowOff>
    </xdr:to>
    <xdr:sp macro="" textlink="">
      <xdr:nvSpPr>
        <xdr:cNvPr id="674" name="楕円 673">
          <a:extLst>
            <a:ext uri="{FF2B5EF4-FFF2-40B4-BE49-F238E27FC236}">
              <a16:creationId xmlns:a16="http://schemas.microsoft.com/office/drawing/2014/main" id="{FE71E883-F256-4A52-B2A1-E021A945443E}"/>
            </a:ext>
          </a:extLst>
        </xdr:cNvPr>
        <xdr:cNvSpPr/>
      </xdr:nvSpPr>
      <xdr:spPr>
        <a:xfrm>
          <a:off x="13652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135637</xdr:rowOff>
    </xdr:from>
    <xdr:to>
      <xdr:col>76</xdr:col>
      <xdr:colOff>114300</xdr:colOff>
      <xdr:row>107</xdr:row>
      <xdr:rowOff>3048</xdr:rowOff>
    </xdr:to>
    <xdr:cxnSp macro="">
      <xdr:nvCxnSpPr>
        <xdr:cNvPr id="675" name="直線コネクタ 674">
          <a:extLst>
            <a:ext uri="{FF2B5EF4-FFF2-40B4-BE49-F238E27FC236}">
              <a16:creationId xmlns:a16="http://schemas.microsoft.com/office/drawing/2014/main" id="{B8BD62CC-E925-44A2-8D3B-5D612B52212C}"/>
            </a:ext>
          </a:extLst>
        </xdr:cNvPr>
        <xdr:cNvCxnSpPr/>
      </xdr:nvCxnSpPr>
      <xdr:spPr>
        <a:xfrm>
          <a:off x="13703300" y="18309337"/>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61976</xdr:rowOff>
    </xdr:from>
    <xdr:to>
      <xdr:col>67</xdr:col>
      <xdr:colOff>101600</xdr:colOff>
      <xdr:row>106</xdr:row>
      <xdr:rowOff>163576</xdr:rowOff>
    </xdr:to>
    <xdr:sp macro="" textlink="">
      <xdr:nvSpPr>
        <xdr:cNvPr id="676" name="楕円 675">
          <a:extLst>
            <a:ext uri="{FF2B5EF4-FFF2-40B4-BE49-F238E27FC236}">
              <a16:creationId xmlns:a16="http://schemas.microsoft.com/office/drawing/2014/main" id="{EDAEF484-5817-4306-B498-7CB42AA6991D}"/>
            </a:ext>
          </a:extLst>
        </xdr:cNvPr>
        <xdr:cNvSpPr/>
      </xdr:nvSpPr>
      <xdr:spPr>
        <a:xfrm>
          <a:off x="12763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112776</xdr:rowOff>
    </xdr:from>
    <xdr:to>
      <xdr:col>71</xdr:col>
      <xdr:colOff>177800</xdr:colOff>
      <xdr:row>106</xdr:row>
      <xdr:rowOff>135637</xdr:rowOff>
    </xdr:to>
    <xdr:cxnSp macro="">
      <xdr:nvCxnSpPr>
        <xdr:cNvPr id="677" name="直線コネクタ 676">
          <a:extLst>
            <a:ext uri="{FF2B5EF4-FFF2-40B4-BE49-F238E27FC236}">
              <a16:creationId xmlns:a16="http://schemas.microsoft.com/office/drawing/2014/main" id="{41879145-45AD-4F8A-ADBC-20A84A697C31}"/>
            </a:ext>
          </a:extLst>
        </xdr:cNvPr>
        <xdr:cNvCxnSpPr/>
      </xdr:nvCxnSpPr>
      <xdr:spPr>
        <a:xfrm>
          <a:off x="12814300" y="182864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58945</xdr:rowOff>
    </xdr:from>
    <xdr:ext cx="405111" cy="259045"/>
    <xdr:sp macro="" textlink="">
      <xdr:nvSpPr>
        <xdr:cNvPr id="678" name="n_1aveValue【公民館】&#10;有形固定資産減価償却率">
          <a:extLst>
            <a:ext uri="{FF2B5EF4-FFF2-40B4-BE49-F238E27FC236}">
              <a16:creationId xmlns:a16="http://schemas.microsoft.com/office/drawing/2014/main" id="{C5D863C1-20DE-4D09-B07B-405F26586AC9}"/>
            </a:ext>
          </a:extLst>
        </xdr:cNvPr>
        <xdr:cNvSpPr txBox="1"/>
      </xdr:nvSpPr>
      <xdr:spPr>
        <a:xfrm>
          <a:off x="152660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164101</xdr:rowOff>
    </xdr:from>
    <xdr:ext cx="405111" cy="259045"/>
    <xdr:sp macro="" textlink="">
      <xdr:nvSpPr>
        <xdr:cNvPr id="679" name="n_2aveValue【公民館】&#10;有形固定資産減価償却率">
          <a:extLst>
            <a:ext uri="{FF2B5EF4-FFF2-40B4-BE49-F238E27FC236}">
              <a16:creationId xmlns:a16="http://schemas.microsoft.com/office/drawing/2014/main" id="{65797576-F020-448A-AAF3-1D441533E29D}"/>
            </a:ext>
          </a:extLst>
        </xdr:cNvPr>
        <xdr:cNvSpPr txBox="1"/>
      </xdr:nvSpPr>
      <xdr:spPr>
        <a:xfrm>
          <a:off x="143897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118381</xdr:rowOff>
    </xdr:from>
    <xdr:ext cx="405111" cy="259045"/>
    <xdr:sp macro="" textlink="">
      <xdr:nvSpPr>
        <xdr:cNvPr id="680" name="n_3aveValue【公民館】&#10;有形固定資産減価償却率">
          <a:extLst>
            <a:ext uri="{FF2B5EF4-FFF2-40B4-BE49-F238E27FC236}">
              <a16:creationId xmlns:a16="http://schemas.microsoft.com/office/drawing/2014/main" id="{836BE1E2-10F4-4219-88E6-779C65ECD787}"/>
            </a:ext>
          </a:extLst>
        </xdr:cNvPr>
        <xdr:cNvSpPr txBox="1"/>
      </xdr:nvSpPr>
      <xdr:spPr>
        <a:xfrm>
          <a:off x="13500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134383</xdr:rowOff>
    </xdr:from>
    <xdr:ext cx="405111" cy="259045"/>
    <xdr:sp macro="" textlink="">
      <xdr:nvSpPr>
        <xdr:cNvPr id="681" name="n_4aveValue【公民館】&#10;有形固定資産減価償却率">
          <a:extLst>
            <a:ext uri="{FF2B5EF4-FFF2-40B4-BE49-F238E27FC236}">
              <a16:creationId xmlns:a16="http://schemas.microsoft.com/office/drawing/2014/main" id="{16DF04D0-4853-4293-A1BC-892F21D5C1C3}"/>
            </a:ext>
          </a:extLst>
        </xdr:cNvPr>
        <xdr:cNvSpPr txBox="1"/>
      </xdr:nvSpPr>
      <xdr:spPr>
        <a:xfrm>
          <a:off x="12611744" y="1745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90695</xdr:rowOff>
    </xdr:from>
    <xdr:ext cx="405111" cy="259045"/>
    <xdr:sp macro="" textlink="">
      <xdr:nvSpPr>
        <xdr:cNvPr id="682" name="n_1mainValue【公民館】&#10;有形固定資産減価償却率">
          <a:extLst>
            <a:ext uri="{FF2B5EF4-FFF2-40B4-BE49-F238E27FC236}">
              <a16:creationId xmlns:a16="http://schemas.microsoft.com/office/drawing/2014/main" id="{091AE731-4B01-4E61-A383-E20DD14A4D6B}"/>
            </a:ext>
          </a:extLst>
        </xdr:cNvPr>
        <xdr:cNvSpPr txBox="1"/>
      </xdr:nvSpPr>
      <xdr:spPr>
        <a:xfrm>
          <a:off x="15266044" y="1843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44975</xdr:rowOff>
    </xdr:from>
    <xdr:ext cx="405111" cy="259045"/>
    <xdr:sp macro="" textlink="">
      <xdr:nvSpPr>
        <xdr:cNvPr id="683" name="n_2mainValue【公民館】&#10;有形固定資産減価償却率">
          <a:extLst>
            <a:ext uri="{FF2B5EF4-FFF2-40B4-BE49-F238E27FC236}">
              <a16:creationId xmlns:a16="http://schemas.microsoft.com/office/drawing/2014/main" id="{A1F76179-8420-427C-A20E-DE40354DAD28}"/>
            </a:ext>
          </a:extLst>
        </xdr:cNvPr>
        <xdr:cNvSpPr txBox="1"/>
      </xdr:nvSpPr>
      <xdr:spPr>
        <a:xfrm>
          <a:off x="14389744" y="1839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6114</xdr:rowOff>
    </xdr:from>
    <xdr:ext cx="405111" cy="259045"/>
    <xdr:sp macro="" textlink="">
      <xdr:nvSpPr>
        <xdr:cNvPr id="684" name="n_3mainValue【公民館】&#10;有形固定資産減価償却率">
          <a:extLst>
            <a:ext uri="{FF2B5EF4-FFF2-40B4-BE49-F238E27FC236}">
              <a16:creationId xmlns:a16="http://schemas.microsoft.com/office/drawing/2014/main" id="{7312E768-A8C1-4343-BD98-19FEEF3AB339}"/>
            </a:ext>
          </a:extLst>
        </xdr:cNvPr>
        <xdr:cNvSpPr txBox="1"/>
      </xdr:nvSpPr>
      <xdr:spPr>
        <a:xfrm>
          <a:off x="13500744" y="1835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154703</xdr:rowOff>
    </xdr:from>
    <xdr:ext cx="405111" cy="259045"/>
    <xdr:sp macro="" textlink="">
      <xdr:nvSpPr>
        <xdr:cNvPr id="685" name="n_4mainValue【公民館】&#10;有形固定資産減価償却率">
          <a:extLst>
            <a:ext uri="{FF2B5EF4-FFF2-40B4-BE49-F238E27FC236}">
              <a16:creationId xmlns:a16="http://schemas.microsoft.com/office/drawing/2014/main" id="{3EC0BF7D-3EBD-4D0D-98E4-BB98142B9852}"/>
            </a:ext>
          </a:extLst>
        </xdr:cNvPr>
        <xdr:cNvSpPr txBox="1"/>
      </xdr:nvSpPr>
      <xdr:spPr>
        <a:xfrm>
          <a:off x="12611744" y="1832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6" name="正方形/長方形 685">
          <a:extLst>
            <a:ext uri="{FF2B5EF4-FFF2-40B4-BE49-F238E27FC236}">
              <a16:creationId xmlns:a16="http://schemas.microsoft.com/office/drawing/2014/main" id="{4D8DDF41-B71D-4A9D-8C8B-F7326B7675A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7" name="正方形/長方形 686">
          <a:extLst>
            <a:ext uri="{FF2B5EF4-FFF2-40B4-BE49-F238E27FC236}">
              <a16:creationId xmlns:a16="http://schemas.microsoft.com/office/drawing/2014/main" id="{09029F49-F288-4C57-8515-5E37CD8DCA9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8" name="正方形/長方形 687">
          <a:extLst>
            <a:ext uri="{FF2B5EF4-FFF2-40B4-BE49-F238E27FC236}">
              <a16:creationId xmlns:a16="http://schemas.microsoft.com/office/drawing/2014/main" id="{8265E8F4-EBE1-4097-A057-53A9553CD21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9" name="正方形/長方形 688">
          <a:extLst>
            <a:ext uri="{FF2B5EF4-FFF2-40B4-BE49-F238E27FC236}">
              <a16:creationId xmlns:a16="http://schemas.microsoft.com/office/drawing/2014/main" id="{6B622E95-EA8B-4A77-992E-1D4F4217542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0" name="正方形/長方形 689">
          <a:extLst>
            <a:ext uri="{FF2B5EF4-FFF2-40B4-BE49-F238E27FC236}">
              <a16:creationId xmlns:a16="http://schemas.microsoft.com/office/drawing/2014/main" id="{EABD6CB6-4EE6-4D09-AE08-F6C75274DCC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1" name="正方形/長方形 690">
          <a:extLst>
            <a:ext uri="{FF2B5EF4-FFF2-40B4-BE49-F238E27FC236}">
              <a16:creationId xmlns:a16="http://schemas.microsoft.com/office/drawing/2014/main" id="{14E7A9CA-3AD8-4C38-B2FC-B4FCAC05178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2" name="正方形/長方形 691">
          <a:extLst>
            <a:ext uri="{FF2B5EF4-FFF2-40B4-BE49-F238E27FC236}">
              <a16:creationId xmlns:a16="http://schemas.microsoft.com/office/drawing/2014/main" id="{B163C3D5-DD9C-447D-A84F-0E0B10C1D8E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3" name="正方形/長方形 692">
          <a:extLst>
            <a:ext uri="{FF2B5EF4-FFF2-40B4-BE49-F238E27FC236}">
              <a16:creationId xmlns:a16="http://schemas.microsoft.com/office/drawing/2014/main" id="{2B98739B-F311-4437-9D36-3716D118B26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4" name="テキスト ボックス 693">
          <a:extLst>
            <a:ext uri="{FF2B5EF4-FFF2-40B4-BE49-F238E27FC236}">
              <a16:creationId xmlns:a16="http://schemas.microsoft.com/office/drawing/2014/main" id="{BBCE35A9-536C-4EEF-9FF9-9B274014309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5" name="直線コネクタ 694">
          <a:extLst>
            <a:ext uri="{FF2B5EF4-FFF2-40B4-BE49-F238E27FC236}">
              <a16:creationId xmlns:a16="http://schemas.microsoft.com/office/drawing/2014/main" id="{D81B94BF-F2C1-4C31-ACEC-DB7B856F78F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6" name="直線コネクタ 695">
          <a:extLst>
            <a:ext uri="{FF2B5EF4-FFF2-40B4-BE49-F238E27FC236}">
              <a16:creationId xmlns:a16="http://schemas.microsoft.com/office/drawing/2014/main" id="{FB942C17-CC0B-4E28-957D-696FE8793EB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7" name="テキスト ボックス 696">
          <a:extLst>
            <a:ext uri="{FF2B5EF4-FFF2-40B4-BE49-F238E27FC236}">
              <a16:creationId xmlns:a16="http://schemas.microsoft.com/office/drawing/2014/main" id="{6C09041D-AC48-44E8-B67B-ECF54F2F4CD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8" name="直線コネクタ 697">
          <a:extLst>
            <a:ext uri="{FF2B5EF4-FFF2-40B4-BE49-F238E27FC236}">
              <a16:creationId xmlns:a16="http://schemas.microsoft.com/office/drawing/2014/main" id="{CD4B3AD0-BC0E-4289-8EFD-F9122ACB425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9" name="テキスト ボックス 698">
          <a:extLst>
            <a:ext uri="{FF2B5EF4-FFF2-40B4-BE49-F238E27FC236}">
              <a16:creationId xmlns:a16="http://schemas.microsoft.com/office/drawing/2014/main" id="{79EEE905-9ABC-4FFB-ACD4-A8510E6D2C7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0" name="直線コネクタ 699">
          <a:extLst>
            <a:ext uri="{FF2B5EF4-FFF2-40B4-BE49-F238E27FC236}">
              <a16:creationId xmlns:a16="http://schemas.microsoft.com/office/drawing/2014/main" id="{9E52F935-B1C8-4199-A815-7378868E889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1" name="テキスト ボックス 700">
          <a:extLst>
            <a:ext uri="{FF2B5EF4-FFF2-40B4-BE49-F238E27FC236}">
              <a16:creationId xmlns:a16="http://schemas.microsoft.com/office/drawing/2014/main" id="{FF7ECDE5-052A-47CC-A3B6-0263B6D6982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2" name="直線コネクタ 701">
          <a:extLst>
            <a:ext uri="{FF2B5EF4-FFF2-40B4-BE49-F238E27FC236}">
              <a16:creationId xmlns:a16="http://schemas.microsoft.com/office/drawing/2014/main" id="{02A6D66F-1008-408C-ACD9-E549FB2A8F4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3" name="テキスト ボックス 702">
          <a:extLst>
            <a:ext uri="{FF2B5EF4-FFF2-40B4-BE49-F238E27FC236}">
              <a16:creationId xmlns:a16="http://schemas.microsoft.com/office/drawing/2014/main" id="{7A93BBE5-0662-489E-B54D-DB47ED7DB18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4" name="直線コネクタ 703">
          <a:extLst>
            <a:ext uri="{FF2B5EF4-FFF2-40B4-BE49-F238E27FC236}">
              <a16:creationId xmlns:a16="http://schemas.microsoft.com/office/drawing/2014/main" id="{84789983-D028-40E6-9281-A63BBC6EE18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5" name="テキスト ボックス 704">
          <a:extLst>
            <a:ext uri="{FF2B5EF4-FFF2-40B4-BE49-F238E27FC236}">
              <a16:creationId xmlns:a16="http://schemas.microsoft.com/office/drawing/2014/main" id="{EA380065-9303-4E2F-B0A2-E372CF17E3A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6" name="【公民館】&#10;一人当たり面積グラフ枠">
          <a:extLst>
            <a:ext uri="{FF2B5EF4-FFF2-40B4-BE49-F238E27FC236}">
              <a16:creationId xmlns:a16="http://schemas.microsoft.com/office/drawing/2014/main" id="{BC13BA24-D3F4-4BAE-A868-4C1FC70DC3D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60198</xdr:rowOff>
    </xdr:to>
    <xdr:cxnSp macro="">
      <xdr:nvCxnSpPr>
        <xdr:cNvPr id="707" name="直線コネクタ 706">
          <a:extLst>
            <a:ext uri="{FF2B5EF4-FFF2-40B4-BE49-F238E27FC236}">
              <a16:creationId xmlns:a16="http://schemas.microsoft.com/office/drawing/2014/main" id="{070E4AA6-3F8B-425E-B385-7B24EA18F883}"/>
            </a:ext>
          </a:extLst>
        </xdr:cNvPr>
        <xdr:cNvCxnSpPr/>
      </xdr:nvCxnSpPr>
      <xdr:spPr>
        <a:xfrm flipV="1">
          <a:off x="22160864" y="17369789"/>
          <a:ext cx="0" cy="1207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64025</xdr:rowOff>
    </xdr:from>
    <xdr:ext cx="469744" cy="259045"/>
    <xdr:sp macro="" textlink="">
      <xdr:nvSpPr>
        <xdr:cNvPr id="708" name="【公民館】&#10;一人当たり面積最小値テキスト">
          <a:extLst>
            <a:ext uri="{FF2B5EF4-FFF2-40B4-BE49-F238E27FC236}">
              <a16:creationId xmlns:a16="http://schemas.microsoft.com/office/drawing/2014/main" id="{369E10E2-C0C7-4200-A86B-7B68BD6875EB}"/>
            </a:ext>
          </a:extLst>
        </xdr:cNvPr>
        <xdr:cNvSpPr txBox="1"/>
      </xdr:nvSpPr>
      <xdr:spPr>
        <a:xfrm>
          <a:off x="22199600" y="185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60198</xdr:rowOff>
    </xdr:from>
    <xdr:to>
      <xdr:col>116</xdr:col>
      <xdr:colOff>152400</xdr:colOff>
      <xdr:row>108</xdr:row>
      <xdr:rowOff>60198</xdr:rowOff>
    </xdr:to>
    <xdr:cxnSp macro="">
      <xdr:nvCxnSpPr>
        <xdr:cNvPr id="709" name="直線コネクタ 708">
          <a:extLst>
            <a:ext uri="{FF2B5EF4-FFF2-40B4-BE49-F238E27FC236}">
              <a16:creationId xmlns:a16="http://schemas.microsoft.com/office/drawing/2014/main" id="{4F466073-2310-4855-AC5F-1EF6876D3EDE}"/>
            </a:ext>
          </a:extLst>
        </xdr:cNvPr>
        <xdr:cNvCxnSpPr/>
      </xdr:nvCxnSpPr>
      <xdr:spPr>
        <a:xfrm>
          <a:off x="22072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710" name="【公民館】&#10;一人当たり面積最大値テキスト">
          <a:extLst>
            <a:ext uri="{FF2B5EF4-FFF2-40B4-BE49-F238E27FC236}">
              <a16:creationId xmlns:a16="http://schemas.microsoft.com/office/drawing/2014/main" id="{319C917D-2E86-43A6-9786-64B1A29E9FC3}"/>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711" name="直線コネクタ 710">
          <a:extLst>
            <a:ext uri="{FF2B5EF4-FFF2-40B4-BE49-F238E27FC236}">
              <a16:creationId xmlns:a16="http://schemas.microsoft.com/office/drawing/2014/main" id="{893A5023-CEE5-4D25-903C-16E1F93303D3}"/>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52849</xdr:rowOff>
    </xdr:from>
    <xdr:ext cx="469744" cy="259045"/>
    <xdr:sp macro="" textlink="">
      <xdr:nvSpPr>
        <xdr:cNvPr id="712" name="【公民館】&#10;一人当たり面積平均値テキスト">
          <a:extLst>
            <a:ext uri="{FF2B5EF4-FFF2-40B4-BE49-F238E27FC236}">
              <a16:creationId xmlns:a16="http://schemas.microsoft.com/office/drawing/2014/main" id="{437476D7-D4C4-47A8-A291-91661830D758}"/>
            </a:ext>
          </a:extLst>
        </xdr:cNvPr>
        <xdr:cNvSpPr txBox="1"/>
      </xdr:nvSpPr>
      <xdr:spPr>
        <a:xfrm>
          <a:off x="22199600" y="17883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29972</xdr:rowOff>
    </xdr:from>
    <xdr:to>
      <xdr:col>116</xdr:col>
      <xdr:colOff>114300</xdr:colOff>
      <xdr:row>105</xdr:row>
      <xdr:rowOff>131572</xdr:rowOff>
    </xdr:to>
    <xdr:sp macro="" textlink="">
      <xdr:nvSpPr>
        <xdr:cNvPr id="713" name="フローチャート: 判断 712">
          <a:extLst>
            <a:ext uri="{FF2B5EF4-FFF2-40B4-BE49-F238E27FC236}">
              <a16:creationId xmlns:a16="http://schemas.microsoft.com/office/drawing/2014/main" id="{49BBECAD-E445-423B-90C4-26E66910071A}"/>
            </a:ext>
          </a:extLst>
        </xdr:cNvPr>
        <xdr:cNvSpPr/>
      </xdr:nvSpPr>
      <xdr:spPr>
        <a:xfrm>
          <a:off x="22110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43687</xdr:rowOff>
    </xdr:from>
    <xdr:to>
      <xdr:col>112</xdr:col>
      <xdr:colOff>38100</xdr:colOff>
      <xdr:row>105</xdr:row>
      <xdr:rowOff>145287</xdr:rowOff>
    </xdr:to>
    <xdr:sp macro="" textlink="">
      <xdr:nvSpPr>
        <xdr:cNvPr id="714" name="フローチャート: 判断 713">
          <a:extLst>
            <a:ext uri="{FF2B5EF4-FFF2-40B4-BE49-F238E27FC236}">
              <a16:creationId xmlns:a16="http://schemas.microsoft.com/office/drawing/2014/main" id="{D5CA3E5B-7DF3-4666-A72B-8BE560FF64EE}"/>
            </a:ext>
          </a:extLst>
        </xdr:cNvPr>
        <xdr:cNvSpPr/>
      </xdr:nvSpPr>
      <xdr:spPr>
        <a:xfrm>
          <a:off x="21272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715" name="フローチャート: 判断 714">
          <a:extLst>
            <a:ext uri="{FF2B5EF4-FFF2-40B4-BE49-F238E27FC236}">
              <a16:creationId xmlns:a16="http://schemas.microsoft.com/office/drawing/2014/main" id="{5EC424BE-E1DF-4D48-B944-DA13B8753DF7}"/>
            </a:ext>
          </a:extLst>
        </xdr:cNvPr>
        <xdr:cNvSpPr/>
      </xdr:nvSpPr>
      <xdr:spPr>
        <a:xfrm>
          <a:off x="20383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160274</xdr:rowOff>
    </xdr:from>
    <xdr:to>
      <xdr:col>102</xdr:col>
      <xdr:colOff>165100</xdr:colOff>
      <xdr:row>105</xdr:row>
      <xdr:rowOff>90424</xdr:rowOff>
    </xdr:to>
    <xdr:sp macro="" textlink="">
      <xdr:nvSpPr>
        <xdr:cNvPr id="716" name="フローチャート: 判断 715">
          <a:extLst>
            <a:ext uri="{FF2B5EF4-FFF2-40B4-BE49-F238E27FC236}">
              <a16:creationId xmlns:a16="http://schemas.microsoft.com/office/drawing/2014/main" id="{8F70EB73-937F-448E-8577-6991BBD82F32}"/>
            </a:ext>
          </a:extLst>
        </xdr:cNvPr>
        <xdr:cNvSpPr/>
      </xdr:nvSpPr>
      <xdr:spPr>
        <a:xfrm>
          <a:off x="19494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123698</xdr:rowOff>
    </xdr:from>
    <xdr:to>
      <xdr:col>98</xdr:col>
      <xdr:colOff>38100</xdr:colOff>
      <xdr:row>105</xdr:row>
      <xdr:rowOff>53848</xdr:rowOff>
    </xdr:to>
    <xdr:sp macro="" textlink="">
      <xdr:nvSpPr>
        <xdr:cNvPr id="717" name="フローチャート: 判断 716">
          <a:extLst>
            <a:ext uri="{FF2B5EF4-FFF2-40B4-BE49-F238E27FC236}">
              <a16:creationId xmlns:a16="http://schemas.microsoft.com/office/drawing/2014/main" id="{01E377FA-0FA3-4C64-9CAE-5FE13D383FAC}"/>
            </a:ext>
          </a:extLst>
        </xdr:cNvPr>
        <xdr:cNvSpPr/>
      </xdr:nvSpPr>
      <xdr:spPr>
        <a:xfrm>
          <a:off x="18605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19800A61-EC4F-4467-A8EE-BB4D9654429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1297DB0C-F7FC-413D-8155-F1090B98810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A6FAD584-6C14-4F62-AB97-0F89DC952C7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C1882D54-A60F-40BE-9994-6D89948450B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2DC0CCCF-9227-46E7-8F16-779F9AB739F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130556</xdr:rowOff>
    </xdr:from>
    <xdr:to>
      <xdr:col>116</xdr:col>
      <xdr:colOff>114300</xdr:colOff>
      <xdr:row>107</xdr:row>
      <xdr:rowOff>60706</xdr:rowOff>
    </xdr:to>
    <xdr:sp macro="" textlink="">
      <xdr:nvSpPr>
        <xdr:cNvPr id="723" name="楕円 722">
          <a:extLst>
            <a:ext uri="{FF2B5EF4-FFF2-40B4-BE49-F238E27FC236}">
              <a16:creationId xmlns:a16="http://schemas.microsoft.com/office/drawing/2014/main" id="{2156317A-E624-4A7B-A806-38CE6916A0B8}"/>
            </a:ext>
          </a:extLst>
        </xdr:cNvPr>
        <xdr:cNvSpPr/>
      </xdr:nvSpPr>
      <xdr:spPr>
        <a:xfrm>
          <a:off x="221107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108983</xdr:rowOff>
    </xdr:from>
    <xdr:ext cx="469744" cy="259045"/>
    <xdr:sp macro="" textlink="">
      <xdr:nvSpPr>
        <xdr:cNvPr id="724" name="【公民館】&#10;一人当たり面積該当値テキスト">
          <a:extLst>
            <a:ext uri="{FF2B5EF4-FFF2-40B4-BE49-F238E27FC236}">
              <a16:creationId xmlns:a16="http://schemas.microsoft.com/office/drawing/2014/main" id="{7B2195C8-5DEB-4C45-829D-BB7C567E377E}"/>
            </a:ext>
          </a:extLst>
        </xdr:cNvPr>
        <xdr:cNvSpPr txBox="1"/>
      </xdr:nvSpPr>
      <xdr:spPr>
        <a:xfrm>
          <a:off x="22199600"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135128</xdr:rowOff>
    </xdr:from>
    <xdr:to>
      <xdr:col>112</xdr:col>
      <xdr:colOff>38100</xdr:colOff>
      <xdr:row>107</xdr:row>
      <xdr:rowOff>65278</xdr:rowOff>
    </xdr:to>
    <xdr:sp macro="" textlink="">
      <xdr:nvSpPr>
        <xdr:cNvPr id="725" name="楕円 724">
          <a:extLst>
            <a:ext uri="{FF2B5EF4-FFF2-40B4-BE49-F238E27FC236}">
              <a16:creationId xmlns:a16="http://schemas.microsoft.com/office/drawing/2014/main" id="{D0A090FB-C963-405C-99FB-1ECAAACEE02D}"/>
            </a:ext>
          </a:extLst>
        </xdr:cNvPr>
        <xdr:cNvSpPr/>
      </xdr:nvSpPr>
      <xdr:spPr>
        <a:xfrm>
          <a:off x="212725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9906</xdr:rowOff>
    </xdr:from>
    <xdr:to>
      <xdr:col>116</xdr:col>
      <xdr:colOff>63500</xdr:colOff>
      <xdr:row>107</xdr:row>
      <xdr:rowOff>14478</xdr:rowOff>
    </xdr:to>
    <xdr:cxnSp macro="">
      <xdr:nvCxnSpPr>
        <xdr:cNvPr id="726" name="直線コネクタ 725">
          <a:extLst>
            <a:ext uri="{FF2B5EF4-FFF2-40B4-BE49-F238E27FC236}">
              <a16:creationId xmlns:a16="http://schemas.microsoft.com/office/drawing/2014/main" id="{BC083BFA-F539-4B29-A77E-B7C99138874A}"/>
            </a:ext>
          </a:extLst>
        </xdr:cNvPr>
        <xdr:cNvCxnSpPr/>
      </xdr:nvCxnSpPr>
      <xdr:spPr>
        <a:xfrm flipV="1">
          <a:off x="21323300" y="18355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137413</xdr:rowOff>
    </xdr:from>
    <xdr:to>
      <xdr:col>107</xdr:col>
      <xdr:colOff>101600</xdr:colOff>
      <xdr:row>107</xdr:row>
      <xdr:rowOff>67563</xdr:rowOff>
    </xdr:to>
    <xdr:sp macro="" textlink="">
      <xdr:nvSpPr>
        <xdr:cNvPr id="727" name="楕円 726">
          <a:extLst>
            <a:ext uri="{FF2B5EF4-FFF2-40B4-BE49-F238E27FC236}">
              <a16:creationId xmlns:a16="http://schemas.microsoft.com/office/drawing/2014/main" id="{A8931302-CDE1-475A-AB95-F0332857ABCC}"/>
            </a:ext>
          </a:extLst>
        </xdr:cNvPr>
        <xdr:cNvSpPr/>
      </xdr:nvSpPr>
      <xdr:spPr>
        <a:xfrm>
          <a:off x="20383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14478</xdr:rowOff>
    </xdr:from>
    <xdr:to>
      <xdr:col>111</xdr:col>
      <xdr:colOff>177800</xdr:colOff>
      <xdr:row>107</xdr:row>
      <xdr:rowOff>16763</xdr:rowOff>
    </xdr:to>
    <xdr:cxnSp macro="">
      <xdr:nvCxnSpPr>
        <xdr:cNvPr id="728" name="直線コネクタ 727">
          <a:extLst>
            <a:ext uri="{FF2B5EF4-FFF2-40B4-BE49-F238E27FC236}">
              <a16:creationId xmlns:a16="http://schemas.microsoft.com/office/drawing/2014/main" id="{7346CE93-C558-44C3-8A9E-28A7C7DA2927}"/>
            </a:ext>
          </a:extLst>
        </xdr:cNvPr>
        <xdr:cNvCxnSpPr/>
      </xdr:nvCxnSpPr>
      <xdr:spPr>
        <a:xfrm flipV="1">
          <a:off x="20434300" y="1835962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141987</xdr:rowOff>
    </xdr:from>
    <xdr:to>
      <xdr:col>102</xdr:col>
      <xdr:colOff>165100</xdr:colOff>
      <xdr:row>107</xdr:row>
      <xdr:rowOff>72137</xdr:rowOff>
    </xdr:to>
    <xdr:sp macro="" textlink="">
      <xdr:nvSpPr>
        <xdr:cNvPr id="729" name="楕円 728">
          <a:extLst>
            <a:ext uri="{FF2B5EF4-FFF2-40B4-BE49-F238E27FC236}">
              <a16:creationId xmlns:a16="http://schemas.microsoft.com/office/drawing/2014/main" id="{CA968147-0E79-4FBD-868D-89E98974A7B6}"/>
            </a:ext>
          </a:extLst>
        </xdr:cNvPr>
        <xdr:cNvSpPr/>
      </xdr:nvSpPr>
      <xdr:spPr>
        <a:xfrm>
          <a:off x="194945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16763</xdr:rowOff>
    </xdr:from>
    <xdr:to>
      <xdr:col>107</xdr:col>
      <xdr:colOff>50800</xdr:colOff>
      <xdr:row>107</xdr:row>
      <xdr:rowOff>21337</xdr:rowOff>
    </xdr:to>
    <xdr:cxnSp macro="">
      <xdr:nvCxnSpPr>
        <xdr:cNvPr id="730" name="直線コネクタ 729">
          <a:extLst>
            <a:ext uri="{FF2B5EF4-FFF2-40B4-BE49-F238E27FC236}">
              <a16:creationId xmlns:a16="http://schemas.microsoft.com/office/drawing/2014/main" id="{67A23C23-1A44-478F-97E2-B38E29A64F99}"/>
            </a:ext>
          </a:extLst>
        </xdr:cNvPr>
        <xdr:cNvCxnSpPr/>
      </xdr:nvCxnSpPr>
      <xdr:spPr>
        <a:xfrm flipV="1">
          <a:off x="19545300" y="1836191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144272</xdr:rowOff>
    </xdr:from>
    <xdr:to>
      <xdr:col>98</xdr:col>
      <xdr:colOff>38100</xdr:colOff>
      <xdr:row>107</xdr:row>
      <xdr:rowOff>74422</xdr:rowOff>
    </xdr:to>
    <xdr:sp macro="" textlink="">
      <xdr:nvSpPr>
        <xdr:cNvPr id="731" name="楕円 730">
          <a:extLst>
            <a:ext uri="{FF2B5EF4-FFF2-40B4-BE49-F238E27FC236}">
              <a16:creationId xmlns:a16="http://schemas.microsoft.com/office/drawing/2014/main" id="{1148A124-D2A0-4EAD-BD84-68AE43AEC35A}"/>
            </a:ext>
          </a:extLst>
        </xdr:cNvPr>
        <xdr:cNvSpPr/>
      </xdr:nvSpPr>
      <xdr:spPr>
        <a:xfrm>
          <a:off x="18605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21337</xdr:rowOff>
    </xdr:from>
    <xdr:to>
      <xdr:col>102</xdr:col>
      <xdr:colOff>114300</xdr:colOff>
      <xdr:row>107</xdr:row>
      <xdr:rowOff>23622</xdr:rowOff>
    </xdr:to>
    <xdr:cxnSp macro="">
      <xdr:nvCxnSpPr>
        <xdr:cNvPr id="732" name="直線コネクタ 731">
          <a:extLst>
            <a:ext uri="{FF2B5EF4-FFF2-40B4-BE49-F238E27FC236}">
              <a16:creationId xmlns:a16="http://schemas.microsoft.com/office/drawing/2014/main" id="{8BB96B25-6B49-4481-90F5-7FCF0950E896}"/>
            </a:ext>
          </a:extLst>
        </xdr:cNvPr>
        <xdr:cNvCxnSpPr/>
      </xdr:nvCxnSpPr>
      <xdr:spPr>
        <a:xfrm flipV="1">
          <a:off x="18656300" y="1836648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161814</xdr:rowOff>
    </xdr:from>
    <xdr:ext cx="469744" cy="259045"/>
    <xdr:sp macro="" textlink="">
      <xdr:nvSpPr>
        <xdr:cNvPr id="733" name="n_1aveValue【公民館】&#10;一人当たり面積">
          <a:extLst>
            <a:ext uri="{FF2B5EF4-FFF2-40B4-BE49-F238E27FC236}">
              <a16:creationId xmlns:a16="http://schemas.microsoft.com/office/drawing/2014/main" id="{98A45DD8-8048-4A33-BCFC-947789717A9E}"/>
            </a:ext>
          </a:extLst>
        </xdr:cNvPr>
        <xdr:cNvSpPr txBox="1"/>
      </xdr:nvSpPr>
      <xdr:spPr>
        <a:xfrm>
          <a:off x="21075727" y="1782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122953</xdr:rowOff>
    </xdr:from>
    <xdr:ext cx="469744" cy="259045"/>
    <xdr:sp macro="" textlink="">
      <xdr:nvSpPr>
        <xdr:cNvPr id="734" name="n_2aveValue【公民館】&#10;一人当たり面積">
          <a:extLst>
            <a:ext uri="{FF2B5EF4-FFF2-40B4-BE49-F238E27FC236}">
              <a16:creationId xmlns:a16="http://schemas.microsoft.com/office/drawing/2014/main" id="{4E4258D1-2769-4A25-9EED-5851BAF807F9}"/>
            </a:ext>
          </a:extLst>
        </xdr:cNvPr>
        <xdr:cNvSpPr txBox="1"/>
      </xdr:nvSpPr>
      <xdr:spPr>
        <a:xfrm>
          <a:off x="20199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106951</xdr:rowOff>
    </xdr:from>
    <xdr:ext cx="469744" cy="259045"/>
    <xdr:sp macro="" textlink="">
      <xdr:nvSpPr>
        <xdr:cNvPr id="735" name="n_3aveValue【公民館】&#10;一人当たり面積">
          <a:extLst>
            <a:ext uri="{FF2B5EF4-FFF2-40B4-BE49-F238E27FC236}">
              <a16:creationId xmlns:a16="http://schemas.microsoft.com/office/drawing/2014/main" id="{8681280D-376A-4F57-8A09-E16F45AB75C4}"/>
            </a:ext>
          </a:extLst>
        </xdr:cNvPr>
        <xdr:cNvSpPr txBox="1"/>
      </xdr:nvSpPr>
      <xdr:spPr>
        <a:xfrm>
          <a:off x="19310427" y="1776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70375</xdr:rowOff>
    </xdr:from>
    <xdr:ext cx="469744" cy="259045"/>
    <xdr:sp macro="" textlink="">
      <xdr:nvSpPr>
        <xdr:cNvPr id="736" name="n_4aveValue【公民館】&#10;一人当たり面積">
          <a:extLst>
            <a:ext uri="{FF2B5EF4-FFF2-40B4-BE49-F238E27FC236}">
              <a16:creationId xmlns:a16="http://schemas.microsoft.com/office/drawing/2014/main" id="{0A78E3BE-70A7-44DB-BDB1-15DF422A3226}"/>
            </a:ext>
          </a:extLst>
        </xdr:cNvPr>
        <xdr:cNvSpPr txBox="1"/>
      </xdr:nvSpPr>
      <xdr:spPr>
        <a:xfrm>
          <a:off x="18421427" y="177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56405</xdr:rowOff>
    </xdr:from>
    <xdr:ext cx="469744" cy="259045"/>
    <xdr:sp macro="" textlink="">
      <xdr:nvSpPr>
        <xdr:cNvPr id="737" name="n_1mainValue【公民館】&#10;一人当たり面積">
          <a:extLst>
            <a:ext uri="{FF2B5EF4-FFF2-40B4-BE49-F238E27FC236}">
              <a16:creationId xmlns:a16="http://schemas.microsoft.com/office/drawing/2014/main" id="{51358B67-19AF-44B8-B969-993F3DCDB9A0}"/>
            </a:ext>
          </a:extLst>
        </xdr:cNvPr>
        <xdr:cNvSpPr txBox="1"/>
      </xdr:nvSpPr>
      <xdr:spPr>
        <a:xfrm>
          <a:off x="210757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58690</xdr:rowOff>
    </xdr:from>
    <xdr:ext cx="469744" cy="259045"/>
    <xdr:sp macro="" textlink="">
      <xdr:nvSpPr>
        <xdr:cNvPr id="738" name="n_2mainValue【公民館】&#10;一人当たり面積">
          <a:extLst>
            <a:ext uri="{FF2B5EF4-FFF2-40B4-BE49-F238E27FC236}">
              <a16:creationId xmlns:a16="http://schemas.microsoft.com/office/drawing/2014/main" id="{48A256E6-A9E7-4AF2-BC7B-9AAEE7B3E167}"/>
            </a:ext>
          </a:extLst>
        </xdr:cNvPr>
        <xdr:cNvSpPr txBox="1"/>
      </xdr:nvSpPr>
      <xdr:spPr>
        <a:xfrm>
          <a:off x="20199427" y="184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63264</xdr:rowOff>
    </xdr:from>
    <xdr:ext cx="469744" cy="259045"/>
    <xdr:sp macro="" textlink="">
      <xdr:nvSpPr>
        <xdr:cNvPr id="739" name="n_3mainValue【公民館】&#10;一人当たり面積">
          <a:extLst>
            <a:ext uri="{FF2B5EF4-FFF2-40B4-BE49-F238E27FC236}">
              <a16:creationId xmlns:a16="http://schemas.microsoft.com/office/drawing/2014/main" id="{BFD31E71-3561-459F-B2F7-889AE3E95C25}"/>
            </a:ext>
          </a:extLst>
        </xdr:cNvPr>
        <xdr:cNvSpPr txBox="1"/>
      </xdr:nvSpPr>
      <xdr:spPr>
        <a:xfrm>
          <a:off x="19310427" y="1840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65549</xdr:rowOff>
    </xdr:from>
    <xdr:ext cx="469744" cy="259045"/>
    <xdr:sp macro="" textlink="">
      <xdr:nvSpPr>
        <xdr:cNvPr id="740" name="n_4mainValue【公民館】&#10;一人当たり面積">
          <a:extLst>
            <a:ext uri="{FF2B5EF4-FFF2-40B4-BE49-F238E27FC236}">
              <a16:creationId xmlns:a16="http://schemas.microsoft.com/office/drawing/2014/main" id="{70143518-E111-4DB6-931F-731D85E2C5C8}"/>
            </a:ext>
          </a:extLst>
        </xdr:cNvPr>
        <xdr:cNvSpPr txBox="1"/>
      </xdr:nvSpPr>
      <xdr:spPr>
        <a:xfrm>
          <a:off x="184214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a:extLst>
            <a:ext uri="{FF2B5EF4-FFF2-40B4-BE49-F238E27FC236}">
              <a16:creationId xmlns:a16="http://schemas.microsoft.com/office/drawing/2014/main" id="{C5493AE0-9395-47DB-BE1F-A369B745382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a:extLst>
            <a:ext uri="{FF2B5EF4-FFF2-40B4-BE49-F238E27FC236}">
              <a16:creationId xmlns:a16="http://schemas.microsoft.com/office/drawing/2014/main" id="{307B3E26-180F-4369-9761-205BF0F1C27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a:extLst>
            <a:ext uri="{FF2B5EF4-FFF2-40B4-BE49-F238E27FC236}">
              <a16:creationId xmlns:a16="http://schemas.microsoft.com/office/drawing/2014/main" id="{7E8B3250-E985-46CF-974F-D5ECF7717EB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減価償却率は類似団体と比較して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やや低い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であるが、老朽化は進行しています。限られた道路予算を有効活用するために、損耗の程度や交通量などの使用頻度、住民ニーズを組み合わせて、工事の優先順位を協議し、計画的に更新工事を実施する必要があり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橋梁・トンネル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減価償却率は類似団体と比較</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して低い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水準ですが、時系列比較では、老朽化が進行しています。将来的には、更新や長寿命化が不可欠であり、建て替えには公債費の増加が想定されます。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市民一人当たりの面積は、類似団体と比べて同水準です。しかし、公営住宅の老朽化が徐々に進行しており、計画的に長寿命化のための工事を進める必要があります。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市民一人当たりの面積は、類似団体と比べて高い水準ですが、老朽化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進行しているため、適切な運営管理に努める必要があります。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減価償却率は類似団体と比較して低く、良好な状態です。小学校校舎は建て替えが進行中ですが、中学校校舎は老朽化が進んでおり、統廃合を含めた今後のあり方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を進めています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類似団体と比較して、一人当たりの面積は小さく、老朽化が進んでおり、建て替えが行われていません。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中央公民館と図書館の両方の機能を有する複合施設の建設が、市民から期待されており、検討を進めています。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A340E0-3D37-42B4-944E-11C6B41199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52AF71B-20E4-45B0-B6B4-2153364190F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F8E306-E080-41B2-9D11-2F488709AA6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0C433D1-6B2B-43FB-AB3E-3037E16C027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5FD6587-244C-405F-9FCD-75F2C92DA2E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4CFA620-E51E-4DCD-AA06-D554914F956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BA6C068-92F0-4637-B193-E52AF5BDD9E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07312CD-4B4B-4EF1-B631-D677D0DE758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CFA66B-92AA-4CD6-8BD8-08048DCA8E1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39F771F-7AE3-4FD2-9C80-3398A4708C8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27,284
26,930
264.89
20,558,718
19,280,451
907,859
9,604,378
18,953,877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1B48E69-00E3-48AD-8529-16879A3BCE2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CDC1E64-4E6F-41A5-8F1B-3FC287D0379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9D21336-A2E7-4285-BF3C-E1C43199EF8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72B719D-2767-4FB5-96ED-17B893B6B3D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57EFEFA-057D-4646-B771-D020C6A040D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216AD06-5A63-42CB-AC68-6B7144C450B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FF7523F-23B8-4BAE-A858-6E16017286A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A88ED93-B50B-4187-BDCF-8D8760723E6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2546E5-403C-4E3C-A24A-38FCDFAB72C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BC827BA-3B40-415E-9CB0-24C3AEF07BC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7FB27DA-9126-4934-B0DA-88A7168A614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8918DCB-CB1B-4CC4-B9CE-544328A0824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4ECA6C3-FAA7-4ED3-A2DB-66883615DF0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CCE1AC-8452-4795-B791-4B6284B38C8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EEC2C08-BE56-4C00-9FC8-6B9225A5263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BFEA968-E7FB-4136-9E1F-32289CB312D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835AD2-901B-48AE-97A8-148C91D09C4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19D4EBF-279D-445E-8ED1-92BFE619104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B8D34C3-E5E3-444E-A116-55D31D80AF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E56F2AF-DC62-4B8D-8F89-B9E2513E647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E484D19-E322-418E-A834-AFEE47A97BF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BD6BF74-4ECC-4BED-92A8-038274C2920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A1518CD-A556-452B-9F7D-2F46950E9BE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3CA4F24-3AFB-492F-AC1A-E6205B6D19C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206B1B4-97C8-499E-ABF7-689C15261EC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7A73983-9250-4FDD-B8EF-4CCAF16FAE4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CFE441F-0A46-4812-813E-1CB61593DF9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E251516-F645-44CA-A9C3-EAB8F4E2918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81475C2-215B-45AC-91B9-D8760E44DB1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A921475-5D52-444B-A40D-E2BBDEA8C7A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4318993-21CE-4357-8027-28D5CB0AD98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C14D2B3-DC3D-4A1C-9395-C92CB6F5BC7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48551A7-D3C9-499E-B318-E2EB34F403E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0153ED9-26FD-4B7B-A974-29767BA4D07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FB3C6D0-7AD4-4033-B655-4ABA59E6B7F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FFBA97A-3C02-46FC-B468-35E74802971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13E50AF-64D2-4184-9B3B-E55B0120167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BEB67A2-AFA8-4EC0-8DF3-A3791C0B6F2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44AA838-F767-4AE3-A047-D62C289F056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1E50D1C-F587-408B-8B29-3EA280E7C38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86E3017-57BD-4EFD-8537-F0B048D030D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E07C8CB-34DB-43E6-8866-9ABB317E65F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61283A3-4A78-4E50-B4D4-038E17E49D6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BA39DA0-B7BC-481B-8D59-2CBE085E933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F08C53C-3BA3-4831-AEC0-8C86F1A34A2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34EA7ED-7315-4832-BECF-732A7EF7CEB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54973</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C85E1AB6-376A-4CF3-A3E7-9F2D23CBEA1F}"/>
            </a:ext>
          </a:extLst>
        </xdr:cNvPr>
        <xdr:cNvCxnSpPr/>
      </xdr:nvCxnSpPr>
      <xdr:spPr>
        <a:xfrm flipV="1">
          <a:off x="4634865" y="588427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FFE6301A-B75A-4AF8-9B9B-447F0E94F221}"/>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C938E48E-8BF7-4AC4-B76C-72EFF259597C}"/>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1650</xdr:rowOff>
    </xdr:from>
    <xdr:ext cx="405111" cy="259045"/>
    <xdr:sp macro="" textlink="">
      <xdr:nvSpPr>
        <xdr:cNvPr id="61" name="【図書館】&#10;有形固定資産減価償却率最大値テキスト">
          <a:extLst>
            <a:ext uri="{FF2B5EF4-FFF2-40B4-BE49-F238E27FC236}">
              <a16:creationId xmlns:a16="http://schemas.microsoft.com/office/drawing/2014/main" id="{9F4C241C-04F1-4DDC-AEAC-384CE85B69D0}"/>
            </a:ext>
          </a:extLst>
        </xdr:cNvPr>
        <xdr:cNvSpPr txBox="1"/>
      </xdr:nvSpPr>
      <xdr:spPr>
        <a:xfrm>
          <a:off x="4673600" y="565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54973</xdr:rowOff>
    </xdr:from>
    <xdr:to>
      <xdr:col>24</xdr:col>
      <xdr:colOff>152400</xdr:colOff>
      <xdr:row>34</xdr:row>
      <xdr:rowOff>54973</xdr:rowOff>
    </xdr:to>
    <xdr:cxnSp macro="">
      <xdr:nvCxnSpPr>
        <xdr:cNvPr id="62" name="直線コネクタ 61">
          <a:extLst>
            <a:ext uri="{FF2B5EF4-FFF2-40B4-BE49-F238E27FC236}">
              <a16:creationId xmlns:a16="http://schemas.microsoft.com/office/drawing/2014/main" id="{1DF8C1DB-9D29-4201-B822-E1821C4BD467}"/>
            </a:ext>
          </a:extLst>
        </xdr:cNvPr>
        <xdr:cNvCxnSpPr/>
      </xdr:nvCxnSpPr>
      <xdr:spPr>
        <a:xfrm>
          <a:off x="4546600" y="588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45011</xdr:rowOff>
    </xdr:from>
    <xdr:ext cx="405111" cy="259045"/>
    <xdr:sp macro="" textlink="">
      <xdr:nvSpPr>
        <xdr:cNvPr id="63" name="【図書館】&#10;有形固定資産減価償却率平均値テキスト">
          <a:extLst>
            <a:ext uri="{FF2B5EF4-FFF2-40B4-BE49-F238E27FC236}">
              <a16:creationId xmlns:a16="http://schemas.microsoft.com/office/drawing/2014/main" id="{23892E93-6539-4F40-90A2-7681092484B0}"/>
            </a:ext>
          </a:extLst>
        </xdr:cNvPr>
        <xdr:cNvSpPr txBox="1"/>
      </xdr:nvSpPr>
      <xdr:spPr>
        <a:xfrm>
          <a:off x="4673600" y="638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4" name="フローチャート: 判断 63">
          <a:extLst>
            <a:ext uri="{FF2B5EF4-FFF2-40B4-BE49-F238E27FC236}">
              <a16:creationId xmlns:a16="http://schemas.microsoft.com/office/drawing/2014/main" id="{1A307448-CB42-4779-8B71-028ABA5F7FE0}"/>
            </a:ext>
          </a:extLst>
        </xdr:cNvPr>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118473</xdr:rowOff>
    </xdr:from>
    <xdr:to>
      <xdr:col>20</xdr:col>
      <xdr:colOff>38100</xdr:colOff>
      <xdr:row>38</xdr:row>
      <xdr:rowOff>48623</xdr:rowOff>
    </xdr:to>
    <xdr:sp macro="" textlink="">
      <xdr:nvSpPr>
        <xdr:cNvPr id="65" name="フローチャート: 判断 64">
          <a:extLst>
            <a:ext uri="{FF2B5EF4-FFF2-40B4-BE49-F238E27FC236}">
              <a16:creationId xmlns:a16="http://schemas.microsoft.com/office/drawing/2014/main" id="{C9075EE3-1282-4018-95DB-92F5FE39F332}"/>
            </a:ext>
          </a:extLst>
        </xdr:cNvPr>
        <xdr:cNvSpPr/>
      </xdr:nvSpPr>
      <xdr:spPr>
        <a:xfrm>
          <a:off x="3746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146231</xdr:rowOff>
    </xdr:from>
    <xdr:to>
      <xdr:col>15</xdr:col>
      <xdr:colOff>101600</xdr:colOff>
      <xdr:row>38</xdr:row>
      <xdr:rowOff>76381</xdr:rowOff>
    </xdr:to>
    <xdr:sp macro="" textlink="">
      <xdr:nvSpPr>
        <xdr:cNvPr id="66" name="フローチャート: 判断 65">
          <a:extLst>
            <a:ext uri="{FF2B5EF4-FFF2-40B4-BE49-F238E27FC236}">
              <a16:creationId xmlns:a16="http://schemas.microsoft.com/office/drawing/2014/main" id="{2CFC1414-15D0-4BAA-A352-BC0CC543AC8B}"/>
            </a:ext>
          </a:extLst>
        </xdr:cNvPr>
        <xdr:cNvSpPr/>
      </xdr:nvSpPr>
      <xdr:spPr>
        <a:xfrm>
          <a:off x="2857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7FE7F9FD-4CA0-4CC0-80D0-4BE7D4AAF2F5}"/>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a:extLst>
            <a:ext uri="{FF2B5EF4-FFF2-40B4-BE49-F238E27FC236}">
              <a16:creationId xmlns:a16="http://schemas.microsoft.com/office/drawing/2014/main" id="{8E96A168-CF5C-4E88-999B-34151B06BB3B}"/>
            </a:ext>
          </a:extLst>
        </xdr:cNvPr>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1CEF648-833B-43BD-931A-08EB15ED36E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A669722-93D6-4740-BDB3-93AF7D6A895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B9AA37C-D03E-4587-875D-91B6547F820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1C1AAFF-2455-4030-8A3E-09022A41C42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5C3C19C-D8DE-4A36-8C88-F7DD45F1429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38463</xdr:rowOff>
    </xdr:from>
    <xdr:to>
      <xdr:col>24</xdr:col>
      <xdr:colOff>114300</xdr:colOff>
      <xdr:row>42</xdr:row>
      <xdr:rowOff>140063</xdr:rowOff>
    </xdr:to>
    <xdr:sp macro="" textlink="">
      <xdr:nvSpPr>
        <xdr:cNvPr id="74" name="楕円 73">
          <a:extLst>
            <a:ext uri="{FF2B5EF4-FFF2-40B4-BE49-F238E27FC236}">
              <a16:creationId xmlns:a16="http://schemas.microsoft.com/office/drawing/2014/main" id="{86D70180-6F94-4386-96D1-6CA5C11B3EFC}"/>
            </a:ext>
          </a:extLst>
        </xdr:cNvPr>
        <xdr:cNvSpPr/>
      </xdr:nvSpPr>
      <xdr:spPr>
        <a:xfrm>
          <a:off x="4584700" y="72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124840</xdr:rowOff>
    </xdr:from>
    <xdr:ext cx="405111" cy="259045"/>
    <xdr:sp macro="" textlink="">
      <xdr:nvSpPr>
        <xdr:cNvPr id="75" name="【図書館】&#10;有形固定資産減価償却率該当値テキスト">
          <a:extLst>
            <a:ext uri="{FF2B5EF4-FFF2-40B4-BE49-F238E27FC236}">
              <a16:creationId xmlns:a16="http://schemas.microsoft.com/office/drawing/2014/main" id="{848594B2-1E8E-4BCF-BD15-FAEDFF3B8116}"/>
            </a:ext>
          </a:extLst>
        </xdr:cNvPr>
        <xdr:cNvSpPr txBox="1"/>
      </xdr:nvSpPr>
      <xdr:spPr>
        <a:xfrm>
          <a:off x="4673600" y="715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36830</xdr:rowOff>
    </xdr:from>
    <xdr:to>
      <xdr:col>20</xdr:col>
      <xdr:colOff>38100</xdr:colOff>
      <xdr:row>42</xdr:row>
      <xdr:rowOff>138430</xdr:rowOff>
    </xdr:to>
    <xdr:sp macro="" textlink="">
      <xdr:nvSpPr>
        <xdr:cNvPr id="76" name="楕円 75">
          <a:extLst>
            <a:ext uri="{FF2B5EF4-FFF2-40B4-BE49-F238E27FC236}">
              <a16:creationId xmlns:a16="http://schemas.microsoft.com/office/drawing/2014/main" id="{DEC2ABFC-2105-4A3C-B0B9-8AE8BE6A69A0}"/>
            </a:ext>
          </a:extLst>
        </xdr:cNvPr>
        <xdr:cNvSpPr/>
      </xdr:nvSpPr>
      <xdr:spPr>
        <a:xfrm>
          <a:off x="3746500" y="72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87630</xdr:rowOff>
    </xdr:from>
    <xdr:to>
      <xdr:col>24</xdr:col>
      <xdr:colOff>63500</xdr:colOff>
      <xdr:row>42</xdr:row>
      <xdr:rowOff>89263</xdr:rowOff>
    </xdr:to>
    <xdr:cxnSp macro="">
      <xdr:nvCxnSpPr>
        <xdr:cNvPr id="77" name="直線コネクタ 76">
          <a:extLst>
            <a:ext uri="{FF2B5EF4-FFF2-40B4-BE49-F238E27FC236}">
              <a16:creationId xmlns:a16="http://schemas.microsoft.com/office/drawing/2014/main" id="{DDED6F9D-AE24-46BC-907B-EA0C7A4BD8F3}"/>
            </a:ext>
          </a:extLst>
        </xdr:cNvPr>
        <xdr:cNvCxnSpPr/>
      </xdr:nvCxnSpPr>
      <xdr:spPr>
        <a:xfrm>
          <a:off x="3797300" y="728853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36830</xdr:rowOff>
    </xdr:from>
    <xdr:to>
      <xdr:col>15</xdr:col>
      <xdr:colOff>101600</xdr:colOff>
      <xdr:row>42</xdr:row>
      <xdr:rowOff>138430</xdr:rowOff>
    </xdr:to>
    <xdr:sp macro="" textlink="">
      <xdr:nvSpPr>
        <xdr:cNvPr id="78" name="楕円 77">
          <a:extLst>
            <a:ext uri="{FF2B5EF4-FFF2-40B4-BE49-F238E27FC236}">
              <a16:creationId xmlns:a16="http://schemas.microsoft.com/office/drawing/2014/main" id="{CE056CBB-272C-4E65-922E-3C34F3AE03A2}"/>
            </a:ext>
          </a:extLst>
        </xdr:cNvPr>
        <xdr:cNvSpPr/>
      </xdr:nvSpPr>
      <xdr:spPr>
        <a:xfrm>
          <a:off x="2857500" y="72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87630</xdr:rowOff>
    </xdr:from>
    <xdr:to>
      <xdr:col>19</xdr:col>
      <xdr:colOff>177800</xdr:colOff>
      <xdr:row>42</xdr:row>
      <xdr:rowOff>87630</xdr:rowOff>
    </xdr:to>
    <xdr:cxnSp macro="">
      <xdr:nvCxnSpPr>
        <xdr:cNvPr id="79" name="直線コネクタ 78">
          <a:extLst>
            <a:ext uri="{FF2B5EF4-FFF2-40B4-BE49-F238E27FC236}">
              <a16:creationId xmlns:a16="http://schemas.microsoft.com/office/drawing/2014/main" id="{FE215554-B2A2-4B81-9278-FC94E952E0FC}"/>
            </a:ext>
          </a:extLst>
        </xdr:cNvPr>
        <xdr:cNvCxnSpPr/>
      </xdr:nvCxnSpPr>
      <xdr:spPr>
        <a:xfrm>
          <a:off x="2908300" y="7288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a:extLst>
            <a:ext uri="{FF2B5EF4-FFF2-40B4-BE49-F238E27FC236}">
              <a16:creationId xmlns:a16="http://schemas.microsoft.com/office/drawing/2014/main" id="{39DCFD1D-0947-4AD7-A587-D340201C4C33}"/>
            </a:ext>
          </a:extLst>
        </xdr:cNvPr>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87630</xdr:rowOff>
    </xdr:from>
    <xdr:to>
      <xdr:col>15</xdr:col>
      <xdr:colOff>50800</xdr:colOff>
      <xdr:row>42</xdr:row>
      <xdr:rowOff>92528</xdr:rowOff>
    </xdr:to>
    <xdr:cxnSp macro="">
      <xdr:nvCxnSpPr>
        <xdr:cNvPr id="81" name="直線コネクタ 80">
          <a:extLst>
            <a:ext uri="{FF2B5EF4-FFF2-40B4-BE49-F238E27FC236}">
              <a16:creationId xmlns:a16="http://schemas.microsoft.com/office/drawing/2014/main" id="{EBA36571-06F8-4E76-961E-C5E13740DB0C}"/>
            </a:ext>
          </a:extLst>
        </xdr:cNvPr>
        <xdr:cNvCxnSpPr/>
      </xdr:nvCxnSpPr>
      <xdr:spPr>
        <a:xfrm flipV="1">
          <a:off x="2019300" y="728853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a:extLst>
            <a:ext uri="{FF2B5EF4-FFF2-40B4-BE49-F238E27FC236}">
              <a16:creationId xmlns:a16="http://schemas.microsoft.com/office/drawing/2014/main" id="{37E95CA2-DD45-420D-8070-E56C022F41CE}"/>
            </a:ext>
          </a:extLst>
        </xdr:cNvPr>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BF57F55B-27CB-4BBD-BFEB-F233BD3097C3}"/>
            </a:ext>
          </a:extLst>
        </xdr:cNvPr>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65150</xdr:rowOff>
    </xdr:from>
    <xdr:ext cx="405111" cy="259045"/>
    <xdr:sp macro="" textlink="">
      <xdr:nvSpPr>
        <xdr:cNvPr id="84" name="n_1aveValue【図書館】&#10;有形固定資産減価償却率">
          <a:extLst>
            <a:ext uri="{FF2B5EF4-FFF2-40B4-BE49-F238E27FC236}">
              <a16:creationId xmlns:a16="http://schemas.microsoft.com/office/drawing/2014/main" id="{97F961DE-21CF-447F-AA8E-137A217AF382}"/>
            </a:ext>
          </a:extLst>
        </xdr:cNvPr>
        <xdr:cNvSpPr txBox="1"/>
      </xdr:nvSpPr>
      <xdr:spPr>
        <a:xfrm>
          <a:off x="35820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92908</xdr:rowOff>
    </xdr:from>
    <xdr:ext cx="405111" cy="259045"/>
    <xdr:sp macro="" textlink="">
      <xdr:nvSpPr>
        <xdr:cNvPr id="85" name="n_2aveValue【図書館】&#10;有形固定資産減価償却率">
          <a:extLst>
            <a:ext uri="{FF2B5EF4-FFF2-40B4-BE49-F238E27FC236}">
              <a16:creationId xmlns:a16="http://schemas.microsoft.com/office/drawing/2014/main" id="{21133CCA-B9ED-4078-90DE-CA6E22BCEA75}"/>
            </a:ext>
          </a:extLst>
        </xdr:cNvPr>
        <xdr:cNvSpPr txBox="1"/>
      </xdr:nvSpPr>
      <xdr:spPr>
        <a:xfrm>
          <a:off x="2705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A66FD21F-3185-478C-A1A0-F17CE8CD1A09}"/>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117401</xdr:rowOff>
    </xdr:from>
    <xdr:ext cx="405111" cy="259045"/>
    <xdr:sp macro="" textlink="">
      <xdr:nvSpPr>
        <xdr:cNvPr id="87" name="n_4aveValue【図書館】&#10;有形固定資産減価償却率">
          <a:extLst>
            <a:ext uri="{FF2B5EF4-FFF2-40B4-BE49-F238E27FC236}">
              <a16:creationId xmlns:a16="http://schemas.microsoft.com/office/drawing/2014/main" id="{69DCFD6F-29F2-4DE8-A51A-001C30806E27}"/>
            </a:ext>
          </a:extLst>
        </xdr:cNvPr>
        <xdr:cNvSpPr txBox="1"/>
      </xdr:nvSpPr>
      <xdr:spPr>
        <a:xfrm>
          <a:off x="927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129557</xdr:rowOff>
    </xdr:from>
    <xdr:ext cx="405111" cy="259045"/>
    <xdr:sp macro="" textlink="">
      <xdr:nvSpPr>
        <xdr:cNvPr id="88" name="n_1mainValue【図書館】&#10;有形固定資産減価償却率">
          <a:extLst>
            <a:ext uri="{FF2B5EF4-FFF2-40B4-BE49-F238E27FC236}">
              <a16:creationId xmlns:a16="http://schemas.microsoft.com/office/drawing/2014/main" id="{B0850D55-2575-4542-BECA-AF87F3236BA6}"/>
            </a:ext>
          </a:extLst>
        </xdr:cNvPr>
        <xdr:cNvSpPr txBox="1"/>
      </xdr:nvSpPr>
      <xdr:spPr>
        <a:xfrm>
          <a:off x="3582044" y="733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129557</xdr:rowOff>
    </xdr:from>
    <xdr:ext cx="405111" cy="259045"/>
    <xdr:sp macro="" textlink="">
      <xdr:nvSpPr>
        <xdr:cNvPr id="89" name="n_2mainValue【図書館】&#10;有形固定資産減価償却率">
          <a:extLst>
            <a:ext uri="{FF2B5EF4-FFF2-40B4-BE49-F238E27FC236}">
              <a16:creationId xmlns:a16="http://schemas.microsoft.com/office/drawing/2014/main" id="{9DCBC373-FD4E-40EC-90A6-7FACDB6C9E11}"/>
            </a:ext>
          </a:extLst>
        </xdr:cNvPr>
        <xdr:cNvSpPr txBox="1"/>
      </xdr:nvSpPr>
      <xdr:spPr>
        <a:xfrm>
          <a:off x="2705744" y="733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a:extLst>
            <a:ext uri="{FF2B5EF4-FFF2-40B4-BE49-F238E27FC236}">
              <a16:creationId xmlns:a16="http://schemas.microsoft.com/office/drawing/2014/main" id="{55FE66E8-46C5-4BF1-981E-2B1EFB68F276}"/>
            </a:ext>
          </a:extLst>
        </xdr:cNvPr>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a:extLst>
            <a:ext uri="{FF2B5EF4-FFF2-40B4-BE49-F238E27FC236}">
              <a16:creationId xmlns:a16="http://schemas.microsoft.com/office/drawing/2014/main" id="{5C5E053B-1416-4132-B415-B4B87F9345CF}"/>
            </a:ext>
          </a:extLst>
        </xdr:cNvPr>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1370735-BA90-469E-BE9F-FA036684EAE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C8C1F0E-6ED3-4F34-927E-D169BE972BA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B94B340-0CE5-47DD-9216-583C7DBFF0F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059B183-6A82-4C5A-B339-59426243620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F94AD2D-A96F-4A3D-97E9-9CB37D15CC3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D168B50-EC00-464D-88D6-41209C11203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60B03D6-9E4C-4D28-BC61-1B3FE8C1235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3D2C3FA-3998-4772-BF26-EF0992674F2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4E3F18E-4CEC-4CDC-9C54-1BC2D50D59D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73306B7-D7A7-44D0-8AF9-87DF7D2DE20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13EDA59D-BAA1-42D7-B1EA-305BE5BCA04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9A0B6A0-F377-4958-B949-59304CA13C4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4A6324F0-4745-4C38-921E-9798EE2B38B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1A237B57-2A8F-40F6-BCB8-2292CA1E933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70D3CE8-53C7-41B1-AB93-4204D572431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50515F35-0DFD-4BBF-8FED-D68F60716348}"/>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2F6D5E68-AD0A-4F42-9A29-6712537ED3B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291BD8D2-8084-44D5-B850-42A9478A38D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86E85F2-312E-4633-8A29-4DC2ABBB58F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29146F3-30DF-44FB-A23F-E1CC592AC78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66BBAA0-87CF-4F9B-8DDF-CAF585F1B15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135636</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E44ADE16-98C8-4B74-A9C9-88CA488FFB68}"/>
            </a:ext>
          </a:extLst>
        </xdr:cNvPr>
        <xdr:cNvCxnSpPr/>
      </xdr:nvCxnSpPr>
      <xdr:spPr>
        <a:xfrm flipV="1">
          <a:off x="10476865" y="596493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1BA8E43E-075B-4D2B-AE7D-07087612F1BA}"/>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0AA245CA-FB39-4CE5-B3CC-2D68A314D7EA}"/>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82313</xdr:rowOff>
    </xdr:from>
    <xdr:ext cx="469744" cy="259045"/>
    <xdr:sp macro="" textlink="">
      <xdr:nvSpPr>
        <xdr:cNvPr id="116" name="【図書館】&#10;一人当たり面積最大値テキスト">
          <a:extLst>
            <a:ext uri="{FF2B5EF4-FFF2-40B4-BE49-F238E27FC236}">
              <a16:creationId xmlns:a16="http://schemas.microsoft.com/office/drawing/2014/main" id="{D61ACF1F-B959-4A85-9567-440B75058993}"/>
            </a:ext>
          </a:extLst>
        </xdr:cNvPr>
        <xdr:cNvSpPr txBox="1"/>
      </xdr:nvSpPr>
      <xdr:spPr>
        <a:xfrm>
          <a:off x="10515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135636</xdr:rowOff>
    </xdr:from>
    <xdr:to>
      <xdr:col>55</xdr:col>
      <xdr:colOff>88900</xdr:colOff>
      <xdr:row>34</xdr:row>
      <xdr:rowOff>135636</xdr:rowOff>
    </xdr:to>
    <xdr:cxnSp macro="">
      <xdr:nvCxnSpPr>
        <xdr:cNvPr id="117" name="直線コネクタ 116">
          <a:extLst>
            <a:ext uri="{FF2B5EF4-FFF2-40B4-BE49-F238E27FC236}">
              <a16:creationId xmlns:a16="http://schemas.microsoft.com/office/drawing/2014/main" id="{0D0FFDDB-3360-41D3-9D06-E9013E1A5067}"/>
            </a:ext>
          </a:extLst>
        </xdr:cNvPr>
        <xdr:cNvCxnSpPr/>
      </xdr:nvCxnSpPr>
      <xdr:spPr>
        <a:xfrm>
          <a:off x="10388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16273</xdr:rowOff>
    </xdr:from>
    <xdr:ext cx="469744" cy="259045"/>
    <xdr:sp macro="" textlink="">
      <xdr:nvSpPr>
        <xdr:cNvPr id="118" name="【図書館】&#10;一人当たり面積平均値テキスト">
          <a:extLst>
            <a:ext uri="{FF2B5EF4-FFF2-40B4-BE49-F238E27FC236}">
              <a16:creationId xmlns:a16="http://schemas.microsoft.com/office/drawing/2014/main" id="{4364C6FC-8590-4C52-A7F9-3A32144CA4D9}"/>
            </a:ext>
          </a:extLst>
        </xdr:cNvPr>
        <xdr:cNvSpPr txBox="1"/>
      </xdr:nvSpPr>
      <xdr:spPr>
        <a:xfrm>
          <a:off x="10515600" y="670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19" name="フローチャート: 判断 118">
          <a:extLst>
            <a:ext uri="{FF2B5EF4-FFF2-40B4-BE49-F238E27FC236}">
              <a16:creationId xmlns:a16="http://schemas.microsoft.com/office/drawing/2014/main" id="{C4F2C28E-E4D3-48E3-A859-D2E0ED5006D6}"/>
            </a:ext>
          </a:extLst>
        </xdr:cNvPr>
        <xdr:cNvSpPr/>
      </xdr:nvSpPr>
      <xdr:spPr>
        <a:xfrm>
          <a:off x="104267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20828</xdr:rowOff>
    </xdr:from>
    <xdr:to>
      <xdr:col>50</xdr:col>
      <xdr:colOff>165100</xdr:colOff>
      <xdr:row>40</xdr:row>
      <xdr:rowOff>122428</xdr:rowOff>
    </xdr:to>
    <xdr:sp macro="" textlink="">
      <xdr:nvSpPr>
        <xdr:cNvPr id="120" name="フローチャート: 判断 119">
          <a:extLst>
            <a:ext uri="{FF2B5EF4-FFF2-40B4-BE49-F238E27FC236}">
              <a16:creationId xmlns:a16="http://schemas.microsoft.com/office/drawing/2014/main" id="{75C3915A-5EDE-455D-BDBA-DDC6CA55F8D8}"/>
            </a:ext>
          </a:extLst>
        </xdr:cNvPr>
        <xdr:cNvSpPr/>
      </xdr:nvSpPr>
      <xdr:spPr>
        <a:xfrm>
          <a:off x="9588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20828</xdr:rowOff>
    </xdr:from>
    <xdr:to>
      <xdr:col>46</xdr:col>
      <xdr:colOff>38100</xdr:colOff>
      <xdr:row>40</xdr:row>
      <xdr:rowOff>122428</xdr:rowOff>
    </xdr:to>
    <xdr:sp macro="" textlink="">
      <xdr:nvSpPr>
        <xdr:cNvPr id="121" name="フローチャート: 判断 120">
          <a:extLst>
            <a:ext uri="{FF2B5EF4-FFF2-40B4-BE49-F238E27FC236}">
              <a16:creationId xmlns:a16="http://schemas.microsoft.com/office/drawing/2014/main" id="{FF046806-4D78-4FF5-917F-8354F4904F4D}"/>
            </a:ext>
          </a:extLst>
        </xdr:cNvPr>
        <xdr:cNvSpPr/>
      </xdr:nvSpPr>
      <xdr:spPr>
        <a:xfrm>
          <a:off x="8699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a:extLst>
            <a:ext uri="{FF2B5EF4-FFF2-40B4-BE49-F238E27FC236}">
              <a16:creationId xmlns:a16="http://schemas.microsoft.com/office/drawing/2014/main" id="{AA3ABC62-C639-4619-B1DF-2A0F90A927C4}"/>
            </a:ext>
          </a:extLst>
        </xdr:cNvPr>
        <xdr:cNvSpPr/>
      </xdr:nvSpPr>
      <xdr:spPr>
        <a:xfrm>
          <a:off x="7810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a:extLst>
            <a:ext uri="{FF2B5EF4-FFF2-40B4-BE49-F238E27FC236}">
              <a16:creationId xmlns:a16="http://schemas.microsoft.com/office/drawing/2014/main" id="{0C5ABCB8-3E89-4596-954C-B6A33D4E4D2B}"/>
            </a:ext>
          </a:extLst>
        </xdr:cNvPr>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5906F28-0C38-44BB-82DD-E7248646794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49A07EE-B3E0-4DEC-8500-777FF097BC5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179093F-D8AC-4ED7-9A99-728D43974E6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B488376-1620-477A-8B41-DEAE05AE920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1DAB981-BDA2-4FE4-A485-BAC96654240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9" name="楕円 128">
          <a:extLst>
            <a:ext uri="{FF2B5EF4-FFF2-40B4-BE49-F238E27FC236}">
              <a16:creationId xmlns:a16="http://schemas.microsoft.com/office/drawing/2014/main" id="{FFB98118-7F51-432C-92F6-EADC791368B4}"/>
            </a:ext>
          </a:extLst>
        </xdr:cNvPr>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143273</xdr:rowOff>
    </xdr:from>
    <xdr:ext cx="469744" cy="259045"/>
    <xdr:sp macro="" textlink="">
      <xdr:nvSpPr>
        <xdr:cNvPr id="130" name="【図書館】&#10;一人当たり面積該当値テキスト">
          <a:extLst>
            <a:ext uri="{FF2B5EF4-FFF2-40B4-BE49-F238E27FC236}">
              <a16:creationId xmlns:a16="http://schemas.microsoft.com/office/drawing/2014/main" id="{99D89090-767C-4BD7-9419-A6F94909B71A}"/>
            </a:ext>
          </a:extLst>
        </xdr:cNvPr>
        <xdr:cNvSpPr txBox="1"/>
      </xdr:nvSpPr>
      <xdr:spPr>
        <a:xfrm>
          <a:off x="10515600"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31" name="楕円 130">
          <a:extLst>
            <a:ext uri="{FF2B5EF4-FFF2-40B4-BE49-F238E27FC236}">
              <a16:creationId xmlns:a16="http://schemas.microsoft.com/office/drawing/2014/main" id="{EFB8B8C8-B986-4B55-AD45-8B34160AE19F}"/>
            </a:ext>
          </a:extLst>
        </xdr:cNvPr>
        <xdr:cNvSpPr/>
      </xdr:nvSpPr>
      <xdr:spPr>
        <a:xfrm>
          <a:off x="958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99060</xdr:rowOff>
    </xdr:to>
    <xdr:cxnSp macro="">
      <xdr:nvCxnSpPr>
        <xdr:cNvPr id="132" name="直線コネクタ 131">
          <a:extLst>
            <a:ext uri="{FF2B5EF4-FFF2-40B4-BE49-F238E27FC236}">
              <a16:creationId xmlns:a16="http://schemas.microsoft.com/office/drawing/2014/main" id="{39C1F92F-94D7-438D-9C1C-BF9E8F84230D}"/>
            </a:ext>
          </a:extLst>
        </xdr:cNvPr>
        <xdr:cNvCxnSpPr/>
      </xdr:nvCxnSpPr>
      <xdr:spPr>
        <a:xfrm>
          <a:off x="9639300" y="695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52832</xdr:rowOff>
    </xdr:from>
    <xdr:to>
      <xdr:col>46</xdr:col>
      <xdr:colOff>38100</xdr:colOff>
      <xdr:row>40</xdr:row>
      <xdr:rowOff>154432</xdr:rowOff>
    </xdr:to>
    <xdr:sp macro="" textlink="">
      <xdr:nvSpPr>
        <xdr:cNvPr id="133" name="楕円 132">
          <a:extLst>
            <a:ext uri="{FF2B5EF4-FFF2-40B4-BE49-F238E27FC236}">
              <a16:creationId xmlns:a16="http://schemas.microsoft.com/office/drawing/2014/main" id="{A08931EE-2468-499E-ACEE-9B23EFD83765}"/>
            </a:ext>
          </a:extLst>
        </xdr:cNvPr>
        <xdr:cNvSpPr/>
      </xdr:nvSpPr>
      <xdr:spPr>
        <a:xfrm>
          <a:off x="8699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103632</xdr:rowOff>
    </xdr:to>
    <xdr:cxnSp macro="">
      <xdr:nvCxnSpPr>
        <xdr:cNvPr id="134" name="直線コネクタ 133">
          <a:extLst>
            <a:ext uri="{FF2B5EF4-FFF2-40B4-BE49-F238E27FC236}">
              <a16:creationId xmlns:a16="http://schemas.microsoft.com/office/drawing/2014/main" id="{8BD63846-C936-4B31-9940-00CF81BCFDCD}"/>
            </a:ext>
          </a:extLst>
        </xdr:cNvPr>
        <xdr:cNvCxnSpPr/>
      </xdr:nvCxnSpPr>
      <xdr:spPr>
        <a:xfrm flipV="1">
          <a:off x="8750300" y="695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57404</xdr:rowOff>
    </xdr:from>
    <xdr:to>
      <xdr:col>41</xdr:col>
      <xdr:colOff>101600</xdr:colOff>
      <xdr:row>40</xdr:row>
      <xdr:rowOff>159004</xdr:rowOff>
    </xdr:to>
    <xdr:sp macro="" textlink="">
      <xdr:nvSpPr>
        <xdr:cNvPr id="135" name="楕円 134">
          <a:extLst>
            <a:ext uri="{FF2B5EF4-FFF2-40B4-BE49-F238E27FC236}">
              <a16:creationId xmlns:a16="http://schemas.microsoft.com/office/drawing/2014/main" id="{86977C71-681F-4CB2-897A-2DC07C498170}"/>
            </a:ext>
          </a:extLst>
        </xdr:cNvPr>
        <xdr:cNvSpPr/>
      </xdr:nvSpPr>
      <xdr:spPr>
        <a:xfrm>
          <a:off x="7810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103632</xdr:rowOff>
    </xdr:from>
    <xdr:to>
      <xdr:col>45</xdr:col>
      <xdr:colOff>177800</xdr:colOff>
      <xdr:row>40</xdr:row>
      <xdr:rowOff>108204</xdr:rowOff>
    </xdr:to>
    <xdr:cxnSp macro="">
      <xdr:nvCxnSpPr>
        <xdr:cNvPr id="136" name="直線コネクタ 135">
          <a:extLst>
            <a:ext uri="{FF2B5EF4-FFF2-40B4-BE49-F238E27FC236}">
              <a16:creationId xmlns:a16="http://schemas.microsoft.com/office/drawing/2014/main" id="{E8A2C808-29B8-46BB-9ED8-2FC6A8D72453}"/>
            </a:ext>
          </a:extLst>
        </xdr:cNvPr>
        <xdr:cNvCxnSpPr/>
      </xdr:nvCxnSpPr>
      <xdr:spPr>
        <a:xfrm flipV="1">
          <a:off x="7861300" y="696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89408</xdr:rowOff>
    </xdr:from>
    <xdr:to>
      <xdr:col>36</xdr:col>
      <xdr:colOff>165100</xdr:colOff>
      <xdr:row>41</xdr:row>
      <xdr:rowOff>19558</xdr:rowOff>
    </xdr:to>
    <xdr:sp macro="" textlink="">
      <xdr:nvSpPr>
        <xdr:cNvPr id="137" name="楕円 136">
          <a:extLst>
            <a:ext uri="{FF2B5EF4-FFF2-40B4-BE49-F238E27FC236}">
              <a16:creationId xmlns:a16="http://schemas.microsoft.com/office/drawing/2014/main" id="{C0BA4755-279B-4EA8-9BB6-4A41FE7D677E}"/>
            </a:ext>
          </a:extLst>
        </xdr:cNvPr>
        <xdr:cNvSpPr/>
      </xdr:nvSpPr>
      <xdr:spPr>
        <a:xfrm>
          <a:off x="6921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108204</xdr:rowOff>
    </xdr:from>
    <xdr:to>
      <xdr:col>41</xdr:col>
      <xdr:colOff>50800</xdr:colOff>
      <xdr:row>40</xdr:row>
      <xdr:rowOff>140208</xdr:rowOff>
    </xdr:to>
    <xdr:cxnSp macro="">
      <xdr:nvCxnSpPr>
        <xdr:cNvPr id="138" name="直線コネクタ 137">
          <a:extLst>
            <a:ext uri="{FF2B5EF4-FFF2-40B4-BE49-F238E27FC236}">
              <a16:creationId xmlns:a16="http://schemas.microsoft.com/office/drawing/2014/main" id="{35E2C70F-70BC-4133-8439-9270691F7E7B}"/>
            </a:ext>
          </a:extLst>
        </xdr:cNvPr>
        <xdr:cNvCxnSpPr/>
      </xdr:nvCxnSpPr>
      <xdr:spPr>
        <a:xfrm flipV="1">
          <a:off x="6972300" y="6966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138955</xdr:rowOff>
    </xdr:from>
    <xdr:ext cx="469744" cy="259045"/>
    <xdr:sp macro="" textlink="">
      <xdr:nvSpPr>
        <xdr:cNvPr id="139" name="n_1aveValue【図書館】&#10;一人当たり面積">
          <a:extLst>
            <a:ext uri="{FF2B5EF4-FFF2-40B4-BE49-F238E27FC236}">
              <a16:creationId xmlns:a16="http://schemas.microsoft.com/office/drawing/2014/main" id="{0CFF8CBE-68A3-4589-BD97-ADF7561653F4}"/>
            </a:ext>
          </a:extLst>
        </xdr:cNvPr>
        <xdr:cNvSpPr txBox="1"/>
      </xdr:nvSpPr>
      <xdr:spPr>
        <a:xfrm>
          <a:off x="9391727" y="66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138955</xdr:rowOff>
    </xdr:from>
    <xdr:ext cx="469744" cy="259045"/>
    <xdr:sp macro="" textlink="">
      <xdr:nvSpPr>
        <xdr:cNvPr id="140" name="n_2aveValue【図書館】&#10;一人当たり面積">
          <a:extLst>
            <a:ext uri="{FF2B5EF4-FFF2-40B4-BE49-F238E27FC236}">
              <a16:creationId xmlns:a16="http://schemas.microsoft.com/office/drawing/2014/main" id="{2EB96C5E-81F0-4644-AD99-7C29AE8148E1}"/>
            </a:ext>
          </a:extLst>
        </xdr:cNvPr>
        <xdr:cNvSpPr txBox="1"/>
      </xdr:nvSpPr>
      <xdr:spPr>
        <a:xfrm>
          <a:off x="8515427" y="66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125239</xdr:rowOff>
    </xdr:from>
    <xdr:ext cx="469744" cy="259045"/>
    <xdr:sp macro="" textlink="">
      <xdr:nvSpPr>
        <xdr:cNvPr id="141" name="n_3aveValue【図書館】&#10;一人当たり面積">
          <a:extLst>
            <a:ext uri="{FF2B5EF4-FFF2-40B4-BE49-F238E27FC236}">
              <a16:creationId xmlns:a16="http://schemas.microsoft.com/office/drawing/2014/main" id="{83135098-5D2C-4822-A07D-2C435E345B73}"/>
            </a:ext>
          </a:extLst>
        </xdr:cNvPr>
        <xdr:cNvSpPr txBox="1"/>
      </xdr:nvSpPr>
      <xdr:spPr>
        <a:xfrm>
          <a:off x="7626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111523</xdr:rowOff>
    </xdr:from>
    <xdr:ext cx="469744" cy="259045"/>
    <xdr:sp macro="" textlink="">
      <xdr:nvSpPr>
        <xdr:cNvPr id="142" name="n_4aveValue【図書館】&#10;一人当たり面積">
          <a:extLst>
            <a:ext uri="{FF2B5EF4-FFF2-40B4-BE49-F238E27FC236}">
              <a16:creationId xmlns:a16="http://schemas.microsoft.com/office/drawing/2014/main" id="{DD8E91AF-3619-4F66-9AC1-04FE02492B62}"/>
            </a:ext>
          </a:extLst>
        </xdr:cNvPr>
        <xdr:cNvSpPr txBox="1"/>
      </xdr:nvSpPr>
      <xdr:spPr>
        <a:xfrm>
          <a:off x="6737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140987</xdr:rowOff>
    </xdr:from>
    <xdr:ext cx="469744" cy="259045"/>
    <xdr:sp macro="" textlink="">
      <xdr:nvSpPr>
        <xdr:cNvPr id="143" name="n_1mainValue【図書館】&#10;一人当たり面積">
          <a:extLst>
            <a:ext uri="{FF2B5EF4-FFF2-40B4-BE49-F238E27FC236}">
              <a16:creationId xmlns:a16="http://schemas.microsoft.com/office/drawing/2014/main" id="{0E01586C-211B-4425-BB1F-4A522E47ADD9}"/>
            </a:ext>
          </a:extLst>
        </xdr:cNvPr>
        <xdr:cNvSpPr txBox="1"/>
      </xdr:nvSpPr>
      <xdr:spPr>
        <a:xfrm>
          <a:off x="9391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145559</xdr:rowOff>
    </xdr:from>
    <xdr:ext cx="469744" cy="259045"/>
    <xdr:sp macro="" textlink="">
      <xdr:nvSpPr>
        <xdr:cNvPr id="144" name="n_2mainValue【図書館】&#10;一人当たり面積">
          <a:extLst>
            <a:ext uri="{FF2B5EF4-FFF2-40B4-BE49-F238E27FC236}">
              <a16:creationId xmlns:a16="http://schemas.microsoft.com/office/drawing/2014/main" id="{83FF844B-0301-4C0C-8947-51E3B2C7EA6E}"/>
            </a:ext>
          </a:extLst>
        </xdr:cNvPr>
        <xdr:cNvSpPr txBox="1"/>
      </xdr:nvSpPr>
      <xdr:spPr>
        <a:xfrm>
          <a:off x="8515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150131</xdr:rowOff>
    </xdr:from>
    <xdr:ext cx="469744" cy="259045"/>
    <xdr:sp macro="" textlink="">
      <xdr:nvSpPr>
        <xdr:cNvPr id="145" name="n_3mainValue【図書館】&#10;一人当たり面積">
          <a:extLst>
            <a:ext uri="{FF2B5EF4-FFF2-40B4-BE49-F238E27FC236}">
              <a16:creationId xmlns:a16="http://schemas.microsoft.com/office/drawing/2014/main" id="{89CDF43F-C06C-4D1E-9387-A3F914C57CFA}"/>
            </a:ext>
          </a:extLst>
        </xdr:cNvPr>
        <xdr:cNvSpPr txBox="1"/>
      </xdr:nvSpPr>
      <xdr:spPr>
        <a:xfrm>
          <a:off x="7626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10685</xdr:rowOff>
    </xdr:from>
    <xdr:ext cx="469744" cy="259045"/>
    <xdr:sp macro="" textlink="">
      <xdr:nvSpPr>
        <xdr:cNvPr id="146" name="n_4mainValue【図書館】&#10;一人当たり面積">
          <a:extLst>
            <a:ext uri="{FF2B5EF4-FFF2-40B4-BE49-F238E27FC236}">
              <a16:creationId xmlns:a16="http://schemas.microsoft.com/office/drawing/2014/main" id="{16D693EE-86A4-4E3E-8AFB-5EFBB9D2FA69}"/>
            </a:ext>
          </a:extLst>
        </xdr:cNvPr>
        <xdr:cNvSpPr txBox="1"/>
      </xdr:nvSpPr>
      <xdr:spPr>
        <a:xfrm>
          <a:off x="6737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00869D5-8689-40F0-93DE-7B3AB0007D1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D8ECE0E-40DA-4677-B9CE-85749DCBB92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2F147FB-C8DA-483B-877E-0AB3F9EC30A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34C9898-3F66-4C37-A118-04A40937BB9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3016748-46BE-4D2B-B936-851F6F9F0F7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A46D006-8F70-4906-8F28-B59DCADEB6E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AEA7FCE-7AF4-46C9-8C66-198002455A4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68E9DEF-82FF-4F5C-83A0-E61F662B39F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97014AE-C8AE-4F65-AE42-6AECFAC0031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0980DE6-9324-42C4-94CA-533D78C9497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EC08BF0-8207-4D67-AB21-AC1932A0718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16EEABFD-EA83-43D3-B8FE-7C82FA440A1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689141A6-C210-42A1-B414-053FE684E46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7FFEE41F-9E27-4285-81B4-AFD81145F3D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EAC83CD2-3DCD-46CA-92EB-EC38CDF8ECB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D1A36585-DEE9-4A52-9EBA-3157C9D3F1B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BD164CDB-ADE6-4B77-85D8-F38B9F73840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1418D378-C1B3-42CA-83C5-7D551B458E9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B3102B86-76B7-44A6-8C77-504132A45DF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7A227494-792A-4C47-924B-D2D4779B6AF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A06E370E-447C-4E86-89C5-8D3FB7A22BB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23AA86ED-7EBF-4C53-9B2E-118E31CF6BE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4BEF49C3-EF73-4C82-A6F0-51FD1213416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20A5B8E4-37AF-49D4-95C9-2297DD10633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5F5D8598-6ACE-421A-A988-A3F67267358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85A7B57B-A465-47C0-8462-AA52B4059AA1}"/>
            </a:ext>
          </a:extLst>
        </xdr:cNvPr>
        <xdr:cNvCxnSpPr/>
      </xdr:nvCxnSpPr>
      <xdr:spPr>
        <a:xfrm flipV="1">
          <a:off x="4634865" y="966978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55A58432-9E0A-4F82-A709-9187D91166B5}"/>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D21BE4AF-5062-43E9-9BF5-618EBBCF8CA0}"/>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C0969822-4036-42DA-A1DC-4D267BB89939}"/>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6" name="直線コネクタ 175">
          <a:extLst>
            <a:ext uri="{FF2B5EF4-FFF2-40B4-BE49-F238E27FC236}">
              <a16:creationId xmlns:a16="http://schemas.microsoft.com/office/drawing/2014/main" id="{D189DF31-9DF9-4468-9D0B-44DB3E637AE6}"/>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115405</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2FBA27EC-8797-4C13-A547-BCEC314ECC4B}"/>
            </a:ext>
          </a:extLst>
        </xdr:cNvPr>
        <xdr:cNvSpPr txBox="1"/>
      </xdr:nvSpPr>
      <xdr:spPr>
        <a:xfrm>
          <a:off x="4673600" y="10402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78" name="フローチャート: 判断 177">
          <a:extLst>
            <a:ext uri="{FF2B5EF4-FFF2-40B4-BE49-F238E27FC236}">
              <a16:creationId xmlns:a16="http://schemas.microsoft.com/office/drawing/2014/main" id="{4E9102B6-AF29-41D8-AB4E-2C99426BAF7B}"/>
            </a:ext>
          </a:extLst>
        </xdr:cNvPr>
        <xdr:cNvSpPr/>
      </xdr:nvSpPr>
      <xdr:spPr>
        <a:xfrm>
          <a:off x="45847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9" name="フローチャート: 判断 178">
          <a:extLst>
            <a:ext uri="{FF2B5EF4-FFF2-40B4-BE49-F238E27FC236}">
              <a16:creationId xmlns:a16="http://schemas.microsoft.com/office/drawing/2014/main" id="{4088A21E-FF0F-47A8-9996-A882CA7C6D6A}"/>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169635</xdr:rowOff>
    </xdr:from>
    <xdr:to>
      <xdr:col>15</xdr:col>
      <xdr:colOff>101600</xdr:colOff>
      <xdr:row>61</xdr:row>
      <xdr:rowOff>99785</xdr:rowOff>
    </xdr:to>
    <xdr:sp macro="" textlink="">
      <xdr:nvSpPr>
        <xdr:cNvPr id="180" name="フローチャート: 判断 179">
          <a:extLst>
            <a:ext uri="{FF2B5EF4-FFF2-40B4-BE49-F238E27FC236}">
              <a16:creationId xmlns:a16="http://schemas.microsoft.com/office/drawing/2014/main" id="{1E8523A7-A747-489C-B2F7-75B60511BFC0}"/>
            </a:ext>
          </a:extLst>
        </xdr:cNvPr>
        <xdr:cNvSpPr/>
      </xdr:nvSpPr>
      <xdr:spPr>
        <a:xfrm>
          <a:off x="2857500" y="104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89626</xdr:rowOff>
    </xdr:from>
    <xdr:to>
      <xdr:col>10</xdr:col>
      <xdr:colOff>165100</xdr:colOff>
      <xdr:row>61</xdr:row>
      <xdr:rowOff>19776</xdr:rowOff>
    </xdr:to>
    <xdr:sp macro="" textlink="">
      <xdr:nvSpPr>
        <xdr:cNvPr id="181" name="フローチャート: 判断 180">
          <a:extLst>
            <a:ext uri="{FF2B5EF4-FFF2-40B4-BE49-F238E27FC236}">
              <a16:creationId xmlns:a16="http://schemas.microsoft.com/office/drawing/2014/main" id="{AF4216CB-20F9-4B72-A3B7-28FE6D0B2156}"/>
            </a:ext>
          </a:extLst>
        </xdr:cNvPr>
        <xdr:cNvSpPr/>
      </xdr:nvSpPr>
      <xdr:spPr>
        <a:xfrm>
          <a:off x="196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182" name="フローチャート: 判断 181">
          <a:extLst>
            <a:ext uri="{FF2B5EF4-FFF2-40B4-BE49-F238E27FC236}">
              <a16:creationId xmlns:a16="http://schemas.microsoft.com/office/drawing/2014/main" id="{17FAB86F-2AE0-4C5F-ADE5-666A9482C862}"/>
            </a:ext>
          </a:extLst>
        </xdr:cNvPr>
        <xdr:cNvSpPr/>
      </xdr:nvSpPr>
      <xdr:spPr>
        <a:xfrm>
          <a:off x="1079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C64962F-0131-4359-9A17-796CDC7A66E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0AAF0D1-1EE2-467C-9446-1338FA351D6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4F7585D-177A-4A84-BCCC-D9094BC1403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CC15944-1C7F-4895-A13E-0EBBBDD2CFE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5E0F3AF-D36F-4D04-B024-57B68AFCF6C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150041</xdr:rowOff>
    </xdr:from>
    <xdr:to>
      <xdr:col>24</xdr:col>
      <xdr:colOff>114300</xdr:colOff>
      <xdr:row>60</xdr:row>
      <xdr:rowOff>80191</xdr:rowOff>
    </xdr:to>
    <xdr:sp macro="" textlink="">
      <xdr:nvSpPr>
        <xdr:cNvPr id="188" name="楕円 187">
          <a:extLst>
            <a:ext uri="{FF2B5EF4-FFF2-40B4-BE49-F238E27FC236}">
              <a16:creationId xmlns:a16="http://schemas.microsoft.com/office/drawing/2014/main" id="{3E356AAC-FFDE-4835-9EE7-03421DEABC27}"/>
            </a:ext>
          </a:extLst>
        </xdr:cNvPr>
        <xdr:cNvSpPr/>
      </xdr:nvSpPr>
      <xdr:spPr>
        <a:xfrm>
          <a:off x="45847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1468</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573C406F-7B80-44A7-AECD-5784659AF90D}"/>
            </a:ext>
          </a:extLst>
        </xdr:cNvPr>
        <xdr:cNvSpPr txBox="1"/>
      </xdr:nvSpPr>
      <xdr:spPr>
        <a:xfrm>
          <a:off x="4673600" y="1011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117384</xdr:rowOff>
    </xdr:from>
    <xdr:to>
      <xdr:col>20</xdr:col>
      <xdr:colOff>38100</xdr:colOff>
      <xdr:row>60</xdr:row>
      <xdr:rowOff>47534</xdr:rowOff>
    </xdr:to>
    <xdr:sp macro="" textlink="">
      <xdr:nvSpPr>
        <xdr:cNvPr id="190" name="楕円 189">
          <a:extLst>
            <a:ext uri="{FF2B5EF4-FFF2-40B4-BE49-F238E27FC236}">
              <a16:creationId xmlns:a16="http://schemas.microsoft.com/office/drawing/2014/main" id="{032F71C5-E247-4C41-A739-54AE4BC4E8F0}"/>
            </a:ext>
          </a:extLst>
        </xdr:cNvPr>
        <xdr:cNvSpPr/>
      </xdr:nvSpPr>
      <xdr:spPr>
        <a:xfrm>
          <a:off x="3746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168184</xdr:rowOff>
    </xdr:from>
    <xdr:to>
      <xdr:col>24</xdr:col>
      <xdr:colOff>63500</xdr:colOff>
      <xdr:row>60</xdr:row>
      <xdr:rowOff>29391</xdr:rowOff>
    </xdr:to>
    <xdr:cxnSp macro="">
      <xdr:nvCxnSpPr>
        <xdr:cNvPr id="191" name="直線コネクタ 190">
          <a:extLst>
            <a:ext uri="{FF2B5EF4-FFF2-40B4-BE49-F238E27FC236}">
              <a16:creationId xmlns:a16="http://schemas.microsoft.com/office/drawing/2014/main" id="{FFE2240C-EABE-4B08-89ED-1442E81E25C9}"/>
            </a:ext>
          </a:extLst>
        </xdr:cNvPr>
        <xdr:cNvCxnSpPr/>
      </xdr:nvCxnSpPr>
      <xdr:spPr>
        <a:xfrm>
          <a:off x="3797300" y="1028373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109220</xdr:rowOff>
    </xdr:from>
    <xdr:to>
      <xdr:col>15</xdr:col>
      <xdr:colOff>101600</xdr:colOff>
      <xdr:row>60</xdr:row>
      <xdr:rowOff>39370</xdr:rowOff>
    </xdr:to>
    <xdr:sp macro="" textlink="">
      <xdr:nvSpPr>
        <xdr:cNvPr id="192" name="楕円 191">
          <a:extLst>
            <a:ext uri="{FF2B5EF4-FFF2-40B4-BE49-F238E27FC236}">
              <a16:creationId xmlns:a16="http://schemas.microsoft.com/office/drawing/2014/main" id="{2FD261CC-05CA-4A73-89BC-80D791B613C0}"/>
            </a:ext>
          </a:extLst>
        </xdr:cNvPr>
        <xdr:cNvSpPr/>
      </xdr:nvSpPr>
      <xdr:spPr>
        <a:xfrm>
          <a:off x="2857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160020</xdr:rowOff>
    </xdr:from>
    <xdr:to>
      <xdr:col>19</xdr:col>
      <xdr:colOff>177800</xdr:colOff>
      <xdr:row>59</xdr:row>
      <xdr:rowOff>168184</xdr:rowOff>
    </xdr:to>
    <xdr:cxnSp macro="">
      <xdr:nvCxnSpPr>
        <xdr:cNvPr id="193" name="直線コネクタ 192">
          <a:extLst>
            <a:ext uri="{FF2B5EF4-FFF2-40B4-BE49-F238E27FC236}">
              <a16:creationId xmlns:a16="http://schemas.microsoft.com/office/drawing/2014/main" id="{870DD510-C295-4CFE-A368-0D319C2363DC}"/>
            </a:ext>
          </a:extLst>
        </xdr:cNvPr>
        <xdr:cNvCxnSpPr/>
      </xdr:nvCxnSpPr>
      <xdr:spPr>
        <a:xfrm>
          <a:off x="2908300" y="1027557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78196</xdr:rowOff>
    </xdr:from>
    <xdr:to>
      <xdr:col>10</xdr:col>
      <xdr:colOff>165100</xdr:colOff>
      <xdr:row>60</xdr:row>
      <xdr:rowOff>8346</xdr:rowOff>
    </xdr:to>
    <xdr:sp macro="" textlink="">
      <xdr:nvSpPr>
        <xdr:cNvPr id="194" name="楕円 193">
          <a:extLst>
            <a:ext uri="{FF2B5EF4-FFF2-40B4-BE49-F238E27FC236}">
              <a16:creationId xmlns:a16="http://schemas.microsoft.com/office/drawing/2014/main" id="{9BC1DF17-6D2D-4318-B43B-67B41B048AD8}"/>
            </a:ext>
          </a:extLst>
        </xdr:cNvPr>
        <xdr:cNvSpPr/>
      </xdr:nvSpPr>
      <xdr:spPr>
        <a:xfrm>
          <a:off x="1968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128996</xdr:rowOff>
    </xdr:from>
    <xdr:to>
      <xdr:col>15</xdr:col>
      <xdr:colOff>50800</xdr:colOff>
      <xdr:row>59</xdr:row>
      <xdr:rowOff>160020</xdr:rowOff>
    </xdr:to>
    <xdr:cxnSp macro="">
      <xdr:nvCxnSpPr>
        <xdr:cNvPr id="195" name="直線コネクタ 194">
          <a:extLst>
            <a:ext uri="{FF2B5EF4-FFF2-40B4-BE49-F238E27FC236}">
              <a16:creationId xmlns:a16="http://schemas.microsoft.com/office/drawing/2014/main" id="{E29942C4-8C35-44F4-B3EF-4A9E863464E5}"/>
            </a:ext>
          </a:extLst>
        </xdr:cNvPr>
        <xdr:cNvCxnSpPr/>
      </xdr:nvCxnSpPr>
      <xdr:spPr>
        <a:xfrm>
          <a:off x="2019300" y="1024454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171269</xdr:rowOff>
    </xdr:from>
    <xdr:to>
      <xdr:col>6</xdr:col>
      <xdr:colOff>38100</xdr:colOff>
      <xdr:row>59</xdr:row>
      <xdr:rowOff>101419</xdr:rowOff>
    </xdr:to>
    <xdr:sp macro="" textlink="">
      <xdr:nvSpPr>
        <xdr:cNvPr id="196" name="楕円 195">
          <a:extLst>
            <a:ext uri="{FF2B5EF4-FFF2-40B4-BE49-F238E27FC236}">
              <a16:creationId xmlns:a16="http://schemas.microsoft.com/office/drawing/2014/main" id="{BA3C68FF-49AE-4206-92A8-91B8E3640500}"/>
            </a:ext>
          </a:extLst>
        </xdr:cNvPr>
        <xdr:cNvSpPr/>
      </xdr:nvSpPr>
      <xdr:spPr>
        <a:xfrm>
          <a:off x="1079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50619</xdr:rowOff>
    </xdr:from>
    <xdr:to>
      <xdr:col>10</xdr:col>
      <xdr:colOff>114300</xdr:colOff>
      <xdr:row>59</xdr:row>
      <xdr:rowOff>128996</xdr:rowOff>
    </xdr:to>
    <xdr:cxnSp macro="">
      <xdr:nvCxnSpPr>
        <xdr:cNvPr id="197" name="直線コネクタ 196">
          <a:extLst>
            <a:ext uri="{FF2B5EF4-FFF2-40B4-BE49-F238E27FC236}">
              <a16:creationId xmlns:a16="http://schemas.microsoft.com/office/drawing/2014/main" id="{5E17C4F4-3538-4F5B-88BA-0D163D3C94E3}"/>
            </a:ext>
          </a:extLst>
        </xdr:cNvPr>
        <xdr:cNvCxnSpPr/>
      </xdr:nvCxnSpPr>
      <xdr:spPr>
        <a:xfrm>
          <a:off x="1130300" y="1016616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6004</xdr:rowOff>
    </xdr:from>
    <xdr:ext cx="405111" cy="259045"/>
    <xdr:sp macro="" textlink="">
      <xdr:nvSpPr>
        <xdr:cNvPr id="198" name="n_1aveValue【体育館・プール】&#10;有形固定資産減価償却率">
          <a:extLst>
            <a:ext uri="{FF2B5EF4-FFF2-40B4-BE49-F238E27FC236}">
              <a16:creationId xmlns:a16="http://schemas.microsoft.com/office/drawing/2014/main" id="{B736856C-4E9E-4134-9B12-FE82F0BE6B1A}"/>
            </a:ext>
          </a:extLst>
        </xdr:cNvPr>
        <xdr:cNvSpPr txBox="1"/>
      </xdr:nvSpPr>
      <xdr:spPr>
        <a:xfrm>
          <a:off x="35820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90912</xdr:rowOff>
    </xdr:from>
    <xdr:ext cx="405111" cy="259045"/>
    <xdr:sp macro="" textlink="">
      <xdr:nvSpPr>
        <xdr:cNvPr id="199" name="n_2aveValue【体育館・プール】&#10;有形固定資産減価償却率">
          <a:extLst>
            <a:ext uri="{FF2B5EF4-FFF2-40B4-BE49-F238E27FC236}">
              <a16:creationId xmlns:a16="http://schemas.microsoft.com/office/drawing/2014/main" id="{78522DA2-FAEE-4713-B974-EF2DBFC856CA}"/>
            </a:ext>
          </a:extLst>
        </xdr:cNvPr>
        <xdr:cNvSpPr txBox="1"/>
      </xdr:nvSpPr>
      <xdr:spPr>
        <a:xfrm>
          <a:off x="2705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10903</xdr:rowOff>
    </xdr:from>
    <xdr:ext cx="405111" cy="259045"/>
    <xdr:sp macro="" textlink="">
      <xdr:nvSpPr>
        <xdr:cNvPr id="200" name="n_3aveValue【体育館・プール】&#10;有形固定資産減価償却率">
          <a:extLst>
            <a:ext uri="{FF2B5EF4-FFF2-40B4-BE49-F238E27FC236}">
              <a16:creationId xmlns:a16="http://schemas.microsoft.com/office/drawing/2014/main" id="{AA9E0620-3F61-4926-9D6D-ED15AFD2B23D}"/>
            </a:ext>
          </a:extLst>
        </xdr:cNvPr>
        <xdr:cNvSpPr txBox="1"/>
      </xdr:nvSpPr>
      <xdr:spPr>
        <a:xfrm>
          <a:off x="1816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17434</xdr:rowOff>
    </xdr:from>
    <xdr:ext cx="405111" cy="259045"/>
    <xdr:sp macro="" textlink="">
      <xdr:nvSpPr>
        <xdr:cNvPr id="201" name="n_4aveValue【体育館・プール】&#10;有形固定資産減価償却率">
          <a:extLst>
            <a:ext uri="{FF2B5EF4-FFF2-40B4-BE49-F238E27FC236}">
              <a16:creationId xmlns:a16="http://schemas.microsoft.com/office/drawing/2014/main" id="{7FD3F355-4B72-4815-9610-75168CB4D259}"/>
            </a:ext>
          </a:extLst>
        </xdr:cNvPr>
        <xdr:cNvSpPr txBox="1"/>
      </xdr:nvSpPr>
      <xdr:spPr>
        <a:xfrm>
          <a:off x="927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64061</xdr:rowOff>
    </xdr:from>
    <xdr:ext cx="405111" cy="259045"/>
    <xdr:sp macro="" textlink="">
      <xdr:nvSpPr>
        <xdr:cNvPr id="202" name="n_1mainValue【体育館・プール】&#10;有形固定資産減価償却率">
          <a:extLst>
            <a:ext uri="{FF2B5EF4-FFF2-40B4-BE49-F238E27FC236}">
              <a16:creationId xmlns:a16="http://schemas.microsoft.com/office/drawing/2014/main" id="{C0E20C02-A7F7-4A1D-8641-0CC2D555046D}"/>
            </a:ext>
          </a:extLst>
        </xdr:cNvPr>
        <xdr:cNvSpPr txBox="1"/>
      </xdr:nvSpPr>
      <xdr:spPr>
        <a:xfrm>
          <a:off x="35820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55897</xdr:rowOff>
    </xdr:from>
    <xdr:ext cx="405111" cy="259045"/>
    <xdr:sp macro="" textlink="">
      <xdr:nvSpPr>
        <xdr:cNvPr id="203" name="n_2mainValue【体育館・プール】&#10;有形固定資産減価償却率">
          <a:extLst>
            <a:ext uri="{FF2B5EF4-FFF2-40B4-BE49-F238E27FC236}">
              <a16:creationId xmlns:a16="http://schemas.microsoft.com/office/drawing/2014/main" id="{3CB2A1B9-4C25-405B-996E-B5E466291080}"/>
            </a:ext>
          </a:extLst>
        </xdr:cNvPr>
        <xdr:cNvSpPr txBox="1"/>
      </xdr:nvSpPr>
      <xdr:spPr>
        <a:xfrm>
          <a:off x="2705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24873</xdr:rowOff>
    </xdr:from>
    <xdr:ext cx="405111" cy="259045"/>
    <xdr:sp macro="" textlink="">
      <xdr:nvSpPr>
        <xdr:cNvPr id="204" name="n_3mainValue【体育館・プール】&#10;有形固定資産減価償却率">
          <a:extLst>
            <a:ext uri="{FF2B5EF4-FFF2-40B4-BE49-F238E27FC236}">
              <a16:creationId xmlns:a16="http://schemas.microsoft.com/office/drawing/2014/main" id="{6F16C67D-9F53-4E42-ADA5-22D4E1DE4B72}"/>
            </a:ext>
          </a:extLst>
        </xdr:cNvPr>
        <xdr:cNvSpPr txBox="1"/>
      </xdr:nvSpPr>
      <xdr:spPr>
        <a:xfrm>
          <a:off x="1816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117946</xdr:rowOff>
    </xdr:from>
    <xdr:ext cx="405111" cy="259045"/>
    <xdr:sp macro="" textlink="">
      <xdr:nvSpPr>
        <xdr:cNvPr id="205" name="n_4mainValue【体育館・プール】&#10;有形固定資産減価償却率">
          <a:extLst>
            <a:ext uri="{FF2B5EF4-FFF2-40B4-BE49-F238E27FC236}">
              <a16:creationId xmlns:a16="http://schemas.microsoft.com/office/drawing/2014/main" id="{60E9666A-B24F-4EB6-8C3C-FB2C40B71B1F}"/>
            </a:ext>
          </a:extLst>
        </xdr:cNvPr>
        <xdr:cNvSpPr txBox="1"/>
      </xdr:nvSpPr>
      <xdr:spPr>
        <a:xfrm>
          <a:off x="9277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5C5B828-7344-40A3-804E-CA31208C9F9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C055FB13-7E63-4619-892C-309EA00D107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1A68E1D6-FE35-4FCB-9A5A-3BF4AB03E19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2A79E4EB-5C25-4214-9C5C-D8FB188B95C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29BC00E-8CFE-44EB-BB7D-AEB8B1466A6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12FC0851-A2EC-45B0-9421-4BDAB90DD3D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3B6A534-36A5-4BC9-91C9-86BA89805E5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17078F45-923A-4840-9EF3-5381EDF43F7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9D4923AD-CB91-4A8C-9E91-48813D84A2D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451EDBC-82D7-42F5-B52B-7793328ECA8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5559B49E-2C06-4E46-945F-0E18084422B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8F51DAA8-D7C0-4F59-9CAD-43F38B507919}"/>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235EA1B0-AF8D-475C-A090-DFD8D9AC7CB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F91FEEF6-6236-4302-B7DB-37B6D234BD3F}"/>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B0883D4F-1C4D-4080-88C9-898F8A44C38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77345998-F559-4F4E-90FD-3B35EA6CD8D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3B87F055-EFBF-4DA8-A9E5-EB5BEC4880A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917DBBB4-3C10-41A6-9113-D846A5FF02F6}"/>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EF6D0232-7F61-4B77-B5B6-B55593BDD1F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6EC1CE92-B1E5-44DF-AC97-579085B68A02}"/>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A321DAED-ADB6-40E8-9580-AF500AD87C3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3CCCC7B4-99B3-473E-97FA-1F2E60993D79}"/>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40C19FC8-06E1-4F5D-A347-C312154BE8C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25B14B5E-D08B-410F-B836-57BB77576CD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E9A9013-EECF-4CBC-A6EB-8FDB2A13E03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99604</xdr:rowOff>
    </xdr:to>
    <xdr:cxnSp macro="">
      <xdr:nvCxnSpPr>
        <xdr:cNvPr id="231" name="直線コネクタ 230">
          <a:extLst>
            <a:ext uri="{FF2B5EF4-FFF2-40B4-BE49-F238E27FC236}">
              <a16:creationId xmlns:a16="http://schemas.microsoft.com/office/drawing/2014/main" id="{C0A89755-FA9E-4787-8871-83CB1F50B17F}"/>
            </a:ext>
          </a:extLst>
        </xdr:cNvPr>
        <xdr:cNvCxnSpPr/>
      </xdr:nvCxnSpPr>
      <xdr:spPr>
        <a:xfrm flipV="1">
          <a:off x="10476865" y="960120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103431</xdr:rowOff>
    </xdr:from>
    <xdr:ext cx="469744" cy="259045"/>
    <xdr:sp macro="" textlink="">
      <xdr:nvSpPr>
        <xdr:cNvPr id="232" name="【体育館・プール】&#10;一人当たり面積最小値テキスト">
          <a:extLst>
            <a:ext uri="{FF2B5EF4-FFF2-40B4-BE49-F238E27FC236}">
              <a16:creationId xmlns:a16="http://schemas.microsoft.com/office/drawing/2014/main" id="{6C904899-0AFD-4E8D-8169-87CCA88CCFBB}"/>
            </a:ext>
          </a:extLst>
        </xdr:cNvPr>
        <xdr:cNvSpPr txBox="1"/>
      </xdr:nvSpPr>
      <xdr:spPr>
        <a:xfrm>
          <a:off x="10515600" y="109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99604</xdr:rowOff>
    </xdr:from>
    <xdr:to>
      <xdr:col>55</xdr:col>
      <xdr:colOff>88900</xdr:colOff>
      <xdr:row>63</xdr:row>
      <xdr:rowOff>99604</xdr:rowOff>
    </xdr:to>
    <xdr:cxnSp macro="">
      <xdr:nvCxnSpPr>
        <xdr:cNvPr id="233" name="直線コネクタ 232">
          <a:extLst>
            <a:ext uri="{FF2B5EF4-FFF2-40B4-BE49-F238E27FC236}">
              <a16:creationId xmlns:a16="http://schemas.microsoft.com/office/drawing/2014/main" id="{BBAF4A8A-4999-4E51-92BE-D168C9120B3C}"/>
            </a:ext>
          </a:extLst>
        </xdr:cNvPr>
        <xdr:cNvCxnSpPr/>
      </xdr:nvCxnSpPr>
      <xdr:spPr>
        <a:xfrm>
          <a:off x="10388600" y="109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34" name="【体育館・プール】&#10;一人当たり面積最大値テキスト">
          <a:extLst>
            <a:ext uri="{FF2B5EF4-FFF2-40B4-BE49-F238E27FC236}">
              <a16:creationId xmlns:a16="http://schemas.microsoft.com/office/drawing/2014/main" id="{97A4D391-26A1-4D9E-AA69-2E123464AD08}"/>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35" name="直線コネクタ 234">
          <a:extLst>
            <a:ext uri="{FF2B5EF4-FFF2-40B4-BE49-F238E27FC236}">
              <a16:creationId xmlns:a16="http://schemas.microsoft.com/office/drawing/2014/main" id="{DA292E7E-416B-4429-9ED4-1CD45772EADB}"/>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117039</xdr:rowOff>
    </xdr:from>
    <xdr:ext cx="469744" cy="259045"/>
    <xdr:sp macro="" textlink="">
      <xdr:nvSpPr>
        <xdr:cNvPr id="236" name="【体育館・プール】&#10;一人当たり面積平均値テキスト">
          <a:extLst>
            <a:ext uri="{FF2B5EF4-FFF2-40B4-BE49-F238E27FC236}">
              <a16:creationId xmlns:a16="http://schemas.microsoft.com/office/drawing/2014/main" id="{51581F8D-76A4-4CAB-BB80-8FC73B20BC96}"/>
            </a:ext>
          </a:extLst>
        </xdr:cNvPr>
        <xdr:cNvSpPr txBox="1"/>
      </xdr:nvSpPr>
      <xdr:spPr>
        <a:xfrm>
          <a:off x="10515600" y="1040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138612</xdr:rowOff>
    </xdr:from>
    <xdr:to>
      <xdr:col>55</xdr:col>
      <xdr:colOff>50800</xdr:colOff>
      <xdr:row>61</xdr:row>
      <xdr:rowOff>68762</xdr:rowOff>
    </xdr:to>
    <xdr:sp macro="" textlink="">
      <xdr:nvSpPr>
        <xdr:cNvPr id="237" name="フローチャート: 判断 236">
          <a:extLst>
            <a:ext uri="{FF2B5EF4-FFF2-40B4-BE49-F238E27FC236}">
              <a16:creationId xmlns:a16="http://schemas.microsoft.com/office/drawing/2014/main" id="{052A832D-A4A2-4090-AADC-0EB58B55931E}"/>
            </a:ext>
          </a:extLst>
        </xdr:cNvPr>
        <xdr:cNvSpPr/>
      </xdr:nvSpPr>
      <xdr:spPr>
        <a:xfrm>
          <a:off x="104267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158206</xdr:rowOff>
    </xdr:from>
    <xdr:to>
      <xdr:col>50</xdr:col>
      <xdr:colOff>165100</xdr:colOff>
      <xdr:row>61</xdr:row>
      <xdr:rowOff>88356</xdr:rowOff>
    </xdr:to>
    <xdr:sp macro="" textlink="">
      <xdr:nvSpPr>
        <xdr:cNvPr id="238" name="フローチャート: 判断 237">
          <a:extLst>
            <a:ext uri="{FF2B5EF4-FFF2-40B4-BE49-F238E27FC236}">
              <a16:creationId xmlns:a16="http://schemas.microsoft.com/office/drawing/2014/main" id="{4E9C71A2-D88F-4F48-9FE1-A2C9557FAE7C}"/>
            </a:ext>
          </a:extLst>
        </xdr:cNvPr>
        <xdr:cNvSpPr/>
      </xdr:nvSpPr>
      <xdr:spPr>
        <a:xfrm>
          <a:off x="9588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154940</xdr:rowOff>
    </xdr:from>
    <xdr:to>
      <xdr:col>46</xdr:col>
      <xdr:colOff>38100</xdr:colOff>
      <xdr:row>61</xdr:row>
      <xdr:rowOff>85090</xdr:rowOff>
    </xdr:to>
    <xdr:sp macro="" textlink="">
      <xdr:nvSpPr>
        <xdr:cNvPr id="239" name="フローチャート: 判断 238">
          <a:extLst>
            <a:ext uri="{FF2B5EF4-FFF2-40B4-BE49-F238E27FC236}">
              <a16:creationId xmlns:a16="http://schemas.microsoft.com/office/drawing/2014/main" id="{C287E5FF-13BB-4A5C-9503-94962D04EC39}"/>
            </a:ext>
          </a:extLst>
        </xdr:cNvPr>
        <xdr:cNvSpPr/>
      </xdr:nvSpPr>
      <xdr:spPr>
        <a:xfrm>
          <a:off x="869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14515</xdr:rowOff>
    </xdr:from>
    <xdr:to>
      <xdr:col>41</xdr:col>
      <xdr:colOff>101600</xdr:colOff>
      <xdr:row>61</xdr:row>
      <xdr:rowOff>116115</xdr:rowOff>
    </xdr:to>
    <xdr:sp macro="" textlink="">
      <xdr:nvSpPr>
        <xdr:cNvPr id="240" name="フローチャート: 判断 239">
          <a:extLst>
            <a:ext uri="{FF2B5EF4-FFF2-40B4-BE49-F238E27FC236}">
              <a16:creationId xmlns:a16="http://schemas.microsoft.com/office/drawing/2014/main" id="{9E8F68D4-F913-4013-A40D-66186B511FA8}"/>
            </a:ext>
          </a:extLst>
        </xdr:cNvPr>
        <xdr:cNvSpPr/>
      </xdr:nvSpPr>
      <xdr:spPr>
        <a:xfrm>
          <a:off x="7810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168003</xdr:rowOff>
    </xdr:from>
    <xdr:to>
      <xdr:col>36</xdr:col>
      <xdr:colOff>165100</xdr:colOff>
      <xdr:row>61</xdr:row>
      <xdr:rowOff>98153</xdr:rowOff>
    </xdr:to>
    <xdr:sp macro="" textlink="">
      <xdr:nvSpPr>
        <xdr:cNvPr id="241" name="フローチャート: 判断 240">
          <a:extLst>
            <a:ext uri="{FF2B5EF4-FFF2-40B4-BE49-F238E27FC236}">
              <a16:creationId xmlns:a16="http://schemas.microsoft.com/office/drawing/2014/main" id="{3A514FE8-5653-44BE-AF52-05787B490E6D}"/>
            </a:ext>
          </a:extLst>
        </xdr:cNvPr>
        <xdr:cNvSpPr/>
      </xdr:nvSpPr>
      <xdr:spPr>
        <a:xfrm>
          <a:off x="692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40A3693-73CC-4931-8876-DB71D0255EB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250C065-7346-4DF8-8302-7263F8412CF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BF9101E-59F6-4C0F-9901-219689F2F69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129F8B4-DA16-4532-950C-03776E0A914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8B9051E-1E99-4D20-B48A-E4B2D80D23B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73297</xdr:rowOff>
    </xdr:from>
    <xdr:to>
      <xdr:col>55</xdr:col>
      <xdr:colOff>50800</xdr:colOff>
      <xdr:row>58</xdr:row>
      <xdr:rowOff>3447</xdr:rowOff>
    </xdr:to>
    <xdr:sp macro="" textlink="">
      <xdr:nvSpPr>
        <xdr:cNvPr id="247" name="楕円 246">
          <a:extLst>
            <a:ext uri="{FF2B5EF4-FFF2-40B4-BE49-F238E27FC236}">
              <a16:creationId xmlns:a16="http://schemas.microsoft.com/office/drawing/2014/main" id="{41DE25CE-EDF4-4F3E-974B-B48BB46EB2D3}"/>
            </a:ext>
          </a:extLst>
        </xdr:cNvPr>
        <xdr:cNvSpPr/>
      </xdr:nvSpPr>
      <xdr:spPr>
        <a:xfrm>
          <a:off x="10426700" y="98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96174</xdr:rowOff>
    </xdr:from>
    <xdr:ext cx="469744" cy="259045"/>
    <xdr:sp macro="" textlink="">
      <xdr:nvSpPr>
        <xdr:cNvPr id="248" name="【体育館・プール】&#10;一人当たり面積該当値テキスト">
          <a:extLst>
            <a:ext uri="{FF2B5EF4-FFF2-40B4-BE49-F238E27FC236}">
              <a16:creationId xmlns:a16="http://schemas.microsoft.com/office/drawing/2014/main" id="{542EAEBE-CBA9-4D2B-9460-55DB72B318EC}"/>
            </a:ext>
          </a:extLst>
        </xdr:cNvPr>
        <xdr:cNvSpPr txBox="1"/>
      </xdr:nvSpPr>
      <xdr:spPr>
        <a:xfrm>
          <a:off x="10515600" y="969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94524</xdr:rowOff>
    </xdr:from>
    <xdr:to>
      <xdr:col>50</xdr:col>
      <xdr:colOff>165100</xdr:colOff>
      <xdr:row>58</xdr:row>
      <xdr:rowOff>24674</xdr:rowOff>
    </xdr:to>
    <xdr:sp macro="" textlink="">
      <xdr:nvSpPr>
        <xdr:cNvPr id="249" name="楕円 248">
          <a:extLst>
            <a:ext uri="{FF2B5EF4-FFF2-40B4-BE49-F238E27FC236}">
              <a16:creationId xmlns:a16="http://schemas.microsoft.com/office/drawing/2014/main" id="{0790A8D0-A0AD-40B9-871D-09AD4D9DF527}"/>
            </a:ext>
          </a:extLst>
        </xdr:cNvPr>
        <xdr:cNvSpPr/>
      </xdr:nvSpPr>
      <xdr:spPr>
        <a:xfrm>
          <a:off x="9588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124097</xdr:rowOff>
    </xdr:from>
    <xdr:to>
      <xdr:col>55</xdr:col>
      <xdr:colOff>0</xdr:colOff>
      <xdr:row>57</xdr:row>
      <xdr:rowOff>145324</xdr:rowOff>
    </xdr:to>
    <xdr:cxnSp macro="">
      <xdr:nvCxnSpPr>
        <xdr:cNvPr id="250" name="直線コネクタ 249">
          <a:extLst>
            <a:ext uri="{FF2B5EF4-FFF2-40B4-BE49-F238E27FC236}">
              <a16:creationId xmlns:a16="http://schemas.microsoft.com/office/drawing/2014/main" id="{6AEC9ECB-B017-426F-8A6B-E537699D42B6}"/>
            </a:ext>
          </a:extLst>
        </xdr:cNvPr>
        <xdr:cNvCxnSpPr/>
      </xdr:nvCxnSpPr>
      <xdr:spPr>
        <a:xfrm flipV="1">
          <a:off x="9639300" y="989674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9616</xdr:rowOff>
    </xdr:from>
    <xdr:to>
      <xdr:col>46</xdr:col>
      <xdr:colOff>38100</xdr:colOff>
      <xdr:row>57</xdr:row>
      <xdr:rowOff>111216</xdr:rowOff>
    </xdr:to>
    <xdr:sp macro="" textlink="">
      <xdr:nvSpPr>
        <xdr:cNvPr id="251" name="楕円 250">
          <a:extLst>
            <a:ext uri="{FF2B5EF4-FFF2-40B4-BE49-F238E27FC236}">
              <a16:creationId xmlns:a16="http://schemas.microsoft.com/office/drawing/2014/main" id="{469AFB8D-5AB9-48BF-86F4-2133F099D52C}"/>
            </a:ext>
          </a:extLst>
        </xdr:cNvPr>
        <xdr:cNvSpPr/>
      </xdr:nvSpPr>
      <xdr:spPr>
        <a:xfrm>
          <a:off x="8699500" y="97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60416</xdr:rowOff>
    </xdr:from>
    <xdr:to>
      <xdr:col>50</xdr:col>
      <xdr:colOff>114300</xdr:colOff>
      <xdr:row>57</xdr:row>
      <xdr:rowOff>145324</xdr:rowOff>
    </xdr:to>
    <xdr:cxnSp macro="">
      <xdr:nvCxnSpPr>
        <xdr:cNvPr id="252" name="直線コネクタ 251">
          <a:extLst>
            <a:ext uri="{FF2B5EF4-FFF2-40B4-BE49-F238E27FC236}">
              <a16:creationId xmlns:a16="http://schemas.microsoft.com/office/drawing/2014/main" id="{875C6866-C5E4-4D41-A183-79A89FC97A7F}"/>
            </a:ext>
          </a:extLst>
        </xdr:cNvPr>
        <xdr:cNvCxnSpPr/>
      </xdr:nvCxnSpPr>
      <xdr:spPr>
        <a:xfrm>
          <a:off x="8750300" y="983306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29210</xdr:rowOff>
    </xdr:from>
    <xdr:to>
      <xdr:col>41</xdr:col>
      <xdr:colOff>101600</xdr:colOff>
      <xdr:row>57</xdr:row>
      <xdr:rowOff>130810</xdr:rowOff>
    </xdr:to>
    <xdr:sp macro="" textlink="">
      <xdr:nvSpPr>
        <xdr:cNvPr id="253" name="楕円 252">
          <a:extLst>
            <a:ext uri="{FF2B5EF4-FFF2-40B4-BE49-F238E27FC236}">
              <a16:creationId xmlns:a16="http://schemas.microsoft.com/office/drawing/2014/main" id="{A0720C13-FE2A-4FDC-8E66-F56E0F20549A}"/>
            </a:ext>
          </a:extLst>
        </xdr:cNvPr>
        <xdr:cNvSpPr/>
      </xdr:nvSpPr>
      <xdr:spPr>
        <a:xfrm>
          <a:off x="7810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60416</xdr:rowOff>
    </xdr:from>
    <xdr:to>
      <xdr:col>45</xdr:col>
      <xdr:colOff>177800</xdr:colOff>
      <xdr:row>57</xdr:row>
      <xdr:rowOff>80010</xdr:rowOff>
    </xdr:to>
    <xdr:cxnSp macro="">
      <xdr:nvCxnSpPr>
        <xdr:cNvPr id="254" name="直線コネクタ 253">
          <a:extLst>
            <a:ext uri="{FF2B5EF4-FFF2-40B4-BE49-F238E27FC236}">
              <a16:creationId xmlns:a16="http://schemas.microsoft.com/office/drawing/2014/main" id="{9D5D2EA3-F39F-470E-B52B-BBE15DDE76C5}"/>
            </a:ext>
          </a:extLst>
        </xdr:cNvPr>
        <xdr:cNvCxnSpPr/>
      </xdr:nvCxnSpPr>
      <xdr:spPr>
        <a:xfrm flipV="1">
          <a:off x="7861300" y="98330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123916</xdr:rowOff>
    </xdr:from>
    <xdr:to>
      <xdr:col>36</xdr:col>
      <xdr:colOff>165100</xdr:colOff>
      <xdr:row>58</xdr:row>
      <xdr:rowOff>54066</xdr:rowOff>
    </xdr:to>
    <xdr:sp macro="" textlink="">
      <xdr:nvSpPr>
        <xdr:cNvPr id="255" name="楕円 254">
          <a:extLst>
            <a:ext uri="{FF2B5EF4-FFF2-40B4-BE49-F238E27FC236}">
              <a16:creationId xmlns:a16="http://schemas.microsoft.com/office/drawing/2014/main" id="{28A80AB3-0883-43E9-AEB8-1FE1EA329530}"/>
            </a:ext>
          </a:extLst>
        </xdr:cNvPr>
        <xdr:cNvSpPr/>
      </xdr:nvSpPr>
      <xdr:spPr>
        <a:xfrm>
          <a:off x="6921500" y="98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80010</xdr:rowOff>
    </xdr:from>
    <xdr:to>
      <xdr:col>41</xdr:col>
      <xdr:colOff>50800</xdr:colOff>
      <xdr:row>58</xdr:row>
      <xdr:rowOff>3266</xdr:rowOff>
    </xdr:to>
    <xdr:cxnSp macro="">
      <xdr:nvCxnSpPr>
        <xdr:cNvPr id="256" name="直線コネクタ 255">
          <a:extLst>
            <a:ext uri="{FF2B5EF4-FFF2-40B4-BE49-F238E27FC236}">
              <a16:creationId xmlns:a16="http://schemas.microsoft.com/office/drawing/2014/main" id="{15E936ED-A835-4719-B7F9-577581935311}"/>
            </a:ext>
          </a:extLst>
        </xdr:cNvPr>
        <xdr:cNvCxnSpPr/>
      </xdr:nvCxnSpPr>
      <xdr:spPr>
        <a:xfrm flipV="1">
          <a:off x="6972300" y="9852660"/>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79483</xdr:rowOff>
    </xdr:from>
    <xdr:ext cx="469744" cy="259045"/>
    <xdr:sp macro="" textlink="">
      <xdr:nvSpPr>
        <xdr:cNvPr id="257" name="n_1aveValue【体育館・プール】&#10;一人当たり面積">
          <a:extLst>
            <a:ext uri="{FF2B5EF4-FFF2-40B4-BE49-F238E27FC236}">
              <a16:creationId xmlns:a16="http://schemas.microsoft.com/office/drawing/2014/main" id="{E0BFF806-893A-435E-8842-0CE8BF0C731F}"/>
            </a:ext>
          </a:extLst>
        </xdr:cNvPr>
        <xdr:cNvSpPr txBox="1"/>
      </xdr:nvSpPr>
      <xdr:spPr>
        <a:xfrm>
          <a:off x="9391727" y="1053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76217</xdr:rowOff>
    </xdr:from>
    <xdr:ext cx="469744" cy="259045"/>
    <xdr:sp macro="" textlink="">
      <xdr:nvSpPr>
        <xdr:cNvPr id="258" name="n_2aveValue【体育館・プール】&#10;一人当たり面積">
          <a:extLst>
            <a:ext uri="{FF2B5EF4-FFF2-40B4-BE49-F238E27FC236}">
              <a16:creationId xmlns:a16="http://schemas.microsoft.com/office/drawing/2014/main" id="{F85B2D33-B19F-4D69-A9D5-738629CE2BB5}"/>
            </a:ext>
          </a:extLst>
        </xdr:cNvPr>
        <xdr:cNvSpPr txBox="1"/>
      </xdr:nvSpPr>
      <xdr:spPr>
        <a:xfrm>
          <a:off x="85154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107242</xdr:rowOff>
    </xdr:from>
    <xdr:ext cx="469744" cy="259045"/>
    <xdr:sp macro="" textlink="">
      <xdr:nvSpPr>
        <xdr:cNvPr id="259" name="n_3aveValue【体育館・プール】&#10;一人当たり面積">
          <a:extLst>
            <a:ext uri="{FF2B5EF4-FFF2-40B4-BE49-F238E27FC236}">
              <a16:creationId xmlns:a16="http://schemas.microsoft.com/office/drawing/2014/main" id="{FE3F8727-812E-4E9D-8149-D305791EEFB5}"/>
            </a:ext>
          </a:extLst>
        </xdr:cNvPr>
        <xdr:cNvSpPr txBox="1"/>
      </xdr:nvSpPr>
      <xdr:spPr>
        <a:xfrm>
          <a:off x="76264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89280</xdr:rowOff>
    </xdr:from>
    <xdr:ext cx="469744" cy="259045"/>
    <xdr:sp macro="" textlink="">
      <xdr:nvSpPr>
        <xdr:cNvPr id="260" name="n_4aveValue【体育館・プール】&#10;一人当たり面積">
          <a:extLst>
            <a:ext uri="{FF2B5EF4-FFF2-40B4-BE49-F238E27FC236}">
              <a16:creationId xmlns:a16="http://schemas.microsoft.com/office/drawing/2014/main" id="{9BE592D4-3C60-414B-BAA4-CC56786292E7}"/>
            </a:ext>
          </a:extLst>
        </xdr:cNvPr>
        <xdr:cNvSpPr txBox="1"/>
      </xdr:nvSpPr>
      <xdr:spPr>
        <a:xfrm>
          <a:off x="67374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41201</xdr:rowOff>
    </xdr:from>
    <xdr:ext cx="469744" cy="259045"/>
    <xdr:sp macro="" textlink="">
      <xdr:nvSpPr>
        <xdr:cNvPr id="261" name="n_1mainValue【体育館・プール】&#10;一人当たり面積">
          <a:extLst>
            <a:ext uri="{FF2B5EF4-FFF2-40B4-BE49-F238E27FC236}">
              <a16:creationId xmlns:a16="http://schemas.microsoft.com/office/drawing/2014/main" id="{8FCC47BA-39F2-4C8B-8EB6-CE8AA23B543F}"/>
            </a:ext>
          </a:extLst>
        </xdr:cNvPr>
        <xdr:cNvSpPr txBox="1"/>
      </xdr:nvSpPr>
      <xdr:spPr>
        <a:xfrm>
          <a:off x="9391727" y="964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127743</xdr:rowOff>
    </xdr:from>
    <xdr:ext cx="469744" cy="259045"/>
    <xdr:sp macro="" textlink="">
      <xdr:nvSpPr>
        <xdr:cNvPr id="262" name="n_2mainValue【体育館・プール】&#10;一人当たり面積">
          <a:extLst>
            <a:ext uri="{FF2B5EF4-FFF2-40B4-BE49-F238E27FC236}">
              <a16:creationId xmlns:a16="http://schemas.microsoft.com/office/drawing/2014/main" id="{3DD78C2A-F585-4DF6-8F38-86E0DAF28046}"/>
            </a:ext>
          </a:extLst>
        </xdr:cNvPr>
        <xdr:cNvSpPr txBox="1"/>
      </xdr:nvSpPr>
      <xdr:spPr>
        <a:xfrm>
          <a:off x="8515427" y="955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147337</xdr:rowOff>
    </xdr:from>
    <xdr:ext cx="469744" cy="259045"/>
    <xdr:sp macro="" textlink="">
      <xdr:nvSpPr>
        <xdr:cNvPr id="263" name="n_3mainValue【体育館・プール】&#10;一人当たり面積">
          <a:extLst>
            <a:ext uri="{FF2B5EF4-FFF2-40B4-BE49-F238E27FC236}">
              <a16:creationId xmlns:a16="http://schemas.microsoft.com/office/drawing/2014/main" id="{9238E65E-8ECD-4CB9-A325-E509F451F081}"/>
            </a:ext>
          </a:extLst>
        </xdr:cNvPr>
        <xdr:cNvSpPr txBox="1"/>
      </xdr:nvSpPr>
      <xdr:spPr>
        <a:xfrm>
          <a:off x="7626427" y="95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70593</xdr:rowOff>
    </xdr:from>
    <xdr:ext cx="469744" cy="259045"/>
    <xdr:sp macro="" textlink="">
      <xdr:nvSpPr>
        <xdr:cNvPr id="264" name="n_4mainValue【体育館・プール】&#10;一人当たり面積">
          <a:extLst>
            <a:ext uri="{FF2B5EF4-FFF2-40B4-BE49-F238E27FC236}">
              <a16:creationId xmlns:a16="http://schemas.microsoft.com/office/drawing/2014/main" id="{F6DE2F6D-EE5C-4BE8-99CC-D2D22DF89657}"/>
            </a:ext>
          </a:extLst>
        </xdr:cNvPr>
        <xdr:cNvSpPr txBox="1"/>
      </xdr:nvSpPr>
      <xdr:spPr>
        <a:xfrm>
          <a:off x="6737427" y="967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FCF1AEF2-047A-46CB-80FC-412BD66BCF3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9DBD32F8-C815-4DD9-B31A-E2AEB1CD4F3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8E3A8688-2B76-4FF1-A472-2F69BFDFD66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DF45BE24-D99E-4172-A5C7-85E5292530B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CA61BA4B-6572-4C34-A0B4-D82041BA6D6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B8513816-FC47-4B6E-849D-06F30EDB718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AE767805-EA36-4882-A558-CA97074F3A5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2BEE296E-DF84-41B9-AF50-BF6FCCCE93A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C26768BD-80A0-432D-98D6-27B4B77C99A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BF8E4092-95E7-4B56-9CCC-9B9B36ED6EE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15513F72-E298-4AC8-A766-E293BE3E2FF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7BCB0F1E-8A81-4A06-AF0A-17242A5E029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6D4A14C2-6058-4F1D-B590-2F7A2F7B283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E622F789-3756-4D73-8F99-73F7908A5E3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22B06EFA-2C76-4CF3-8119-C88AFB77F17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A8639521-6351-408A-B870-2CAFF27932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8C5EF5FA-A9E0-4804-B2FC-EB7C3C87CC2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2670ED0D-B4AC-4597-A653-30D00B0167A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3DC3BABC-520A-4E3A-9252-5E013694145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9C6319CA-529E-4316-94E6-3C8D4A7EBBD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C94AB4DF-794D-403B-B5EF-2E6ED018FA3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96A8FBBB-381D-471F-8B57-35EFA6E91A5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a:extLst>
            <a:ext uri="{FF2B5EF4-FFF2-40B4-BE49-F238E27FC236}">
              <a16:creationId xmlns:a16="http://schemas.microsoft.com/office/drawing/2014/main" id="{3617A95D-200A-4325-AB53-80637465FB97}"/>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A191B370-3204-4CF2-BD5E-CA1A5D6CDFC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a:extLst>
            <a:ext uri="{FF2B5EF4-FFF2-40B4-BE49-F238E27FC236}">
              <a16:creationId xmlns:a16="http://schemas.microsoft.com/office/drawing/2014/main" id="{6B9E95E7-1BE8-4927-8CEB-1373260612C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19D81ED4-23FA-44E7-8B10-9FEC9DA7FEB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93618</xdr:rowOff>
    </xdr:to>
    <xdr:cxnSp macro="">
      <xdr:nvCxnSpPr>
        <xdr:cNvPr id="291" name="直線コネクタ 290">
          <a:extLst>
            <a:ext uri="{FF2B5EF4-FFF2-40B4-BE49-F238E27FC236}">
              <a16:creationId xmlns:a16="http://schemas.microsoft.com/office/drawing/2014/main" id="{C9C7F8B5-607A-40F1-86B2-5310D4ED4CDA}"/>
            </a:ext>
          </a:extLst>
        </xdr:cNvPr>
        <xdr:cNvCxnSpPr/>
      </xdr:nvCxnSpPr>
      <xdr:spPr>
        <a:xfrm flipV="1">
          <a:off x="4634865" y="13228320"/>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97445</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82E45BDA-1D9D-476F-A7EF-E131C5EA5705}"/>
            </a:ext>
          </a:extLst>
        </xdr:cNvPr>
        <xdr:cNvSpPr txBox="1"/>
      </xdr:nvSpPr>
      <xdr:spPr>
        <a:xfrm>
          <a:off x="4673600" y="148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93618</xdr:rowOff>
    </xdr:from>
    <xdr:to>
      <xdr:col>24</xdr:col>
      <xdr:colOff>152400</xdr:colOff>
      <xdr:row>86</xdr:row>
      <xdr:rowOff>93618</xdr:rowOff>
    </xdr:to>
    <xdr:cxnSp macro="">
      <xdr:nvCxnSpPr>
        <xdr:cNvPr id="293" name="直線コネクタ 292">
          <a:extLst>
            <a:ext uri="{FF2B5EF4-FFF2-40B4-BE49-F238E27FC236}">
              <a16:creationId xmlns:a16="http://schemas.microsoft.com/office/drawing/2014/main" id="{887213E0-0617-4155-83ED-6E0C4BB5BE5D}"/>
            </a:ext>
          </a:extLst>
        </xdr:cNvPr>
        <xdr:cNvCxnSpPr/>
      </xdr:nvCxnSpPr>
      <xdr:spPr>
        <a:xfrm>
          <a:off x="4546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4A9FC4AB-080E-40CD-BBE0-757816B694E4}"/>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5" name="直線コネクタ 294">
          <a:extLst>
            <a:ext uri="{FF2B5EF4-FFF2-40B4-BE49-F238E27FC236}">
              <a16:creationId xmlns:a16="http://schemas.microsoft.com/office/drawing/2014/main" id="{F221FF86-4307-47D3-9051-9CE8E8CEE447}"/>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134275</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78415B6B-8A02-4621-B08F-55A8D994D7B2}"/>
            </a:ext>
          </a:extLst>
        </xdr:cNvPr>
        <xdr:cNvSpPr txBox="1"/>
      </xdr:nvSpPr>
      <xdr:spPr>
        <a:xfrm>
          <a:off x="4673600" y="13678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111398</xdr:rowOff>
    </xdr:from>
    <xdr:to>
      <xdr:col>24</xdr:col>
      <xdr:colOff>114300</xdr:colOff>
      <xdr:row>81</xdr:row>
      <xdr:rowOff>41548</xdr:rowOff>
    </xdr:to>
    <xdr:sp macro="" textlink="">
      <xdr:nvSpPr>
        <xdr:cNvPr id="297" name="フローチャート: 判断 296">
          <a:extLst>
            <a:ext uri="{FF2B5EF4-FFF2-40B4-BE49-F238E27FC236}">
              <a16:creationId xmlns:a16="http://schemas.microsoft.com/office/drawing/2014/main" id="{CCE534E6-E33F-45CB-A8CC-91A3C4560AC2}"/>
            </a:ext>
          </a:extLst>
        </xdr:cNvPr>
        <xdr:cNvSpPr/>
      </xdr:nvSpPr>
      <xdr:spPr>
        <a:xfrm>
          <a:off x="45847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68943</xdr:rowOff>
    </xdr:from>
    <xdr:to>
      <xdr:col>20</xdr:col>
      <xdr:colOff>38100</xdr:colOff>
      <xdr:row>80</xdr:row>
      <xdr:rowOff>170543</xdr:rowOff>
    </xdr:to>
    <xdr:sp macro="" textlink="">
      <xdr:nvSpPr>
        <xdr:cNvPr id="298" name="フローチャート: 判断 297">
          <a:extLst>
            <a:ext uri="{FF2B5EF4-FFF2-40B4-BE49-F238E27FC236}">
              <a16:creationId xmlns:a16="http://schemas.microsoft.com/office/drawing/2014/main" id="{018B064D-AD43-4A0A-8FAF-3C64047A07AC}"/>
            </a:ext>
          </a:extLst>
        </xdr:cNvPr>
        <xdr:cNvSpPr/>
      </xdr:nvSpPr>
      <xdr:spPr>
        <a:xfrm>
          <a:off x="3746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363</xdr:rowOff>
    </xdr:from>
    <xdr:to>
      <xdr:col>15</xdr:col>
      <xdr:colOff>101600</xdr:colOff>
      <xdr:row>80</xdr:row>
      <xdr:rowOff>101963</xdr:rowOff>
    </xdr:to>
    <xdr:sp macro="" textlink="">
      <xdr:nvSpPr>
        <xdr:cNvPr id="299" name="フローチャート: 判断 298">
          <a:extLst>
            <a:ext uri="{FF2B5EF4-FFF2-40B4-BE49-F238E27FC236}">
              <a16:creationId xmlns:a16="http://schemas.microsoft.com/office/drawing/2014/main" id="{63D2A46E-1364-44B5-92A6-B3694A854BB5}"/>
            </a:ext>
          </a:extLst>
        </xdr:cNvPr>
        <xdr:cNvSpPr/>
      </xdr:nvSpPr>
      <xdr:spPr>
        <a:xfrm>
          <a:off x="2857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363</xdr:rowOff>
    </xdr:from>
    <xdr:to>
      <xdr:col>10</xdr:col>
      <xdr:colOff>165100</xdr:colOff>
      <xdr:row>80</xdr:row>
      <xdr:rowOff>101963</xdr:rowOff>
    </xdr:to>
    <xdr:sp macro="" textlink="">
      <xdr:nvSpPr>
        <xdr:cNvPr id="300" name="フローチャート: 判断 299">
          <a:extLst>
            <a:ext uri="{FF2B5EF4-FFF2-40B4-BE49-F238E27FC236}">
              <a16:creationId xmlns:a16="http://schemas.microsoft.com/office/drawing/2014/main" id="{20BC5314-A61D-4462-BD43-3A80FC031FF8}"/>
            </a:ext>
          </a:extLst>
        </xdr:cNvPr>
        <xdr:cNvSpPr/>
      </xdr:nvSpPr>
      <xdr:spPr>
        <a:xfrm>
          <a:off x="1968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152219</xdr:rowOff>
    </xdr:from>
    <xdr:to>
      <xdr:col>6</xdr:col>
      <xdr:colOff>38100</xdr:colOff>
      <xdr:row>80</xdr:row>
      <xdr:rowOff>82369</xdr:rowOff>
    </xdr:to>
    <xdr:sp macro="" textlink="">
      <xdr:nvSpPr>
        <xdr:cNvPr id="301" name="フローチャート: 判断 300">
          <a:extLst>
            <a:ext uri="{FF2B5EF4-FFF2-40B4-BE49-F238E27FC236}">
              <a16:creationId xmlns:a16="http://schemas.microsoft.com/office/drawing/2014/main" id="{E81D3900-7629-4135-B846-82C252FC518F}"/>
            </a:ext>
          </a:extLst>
        </xdr:cNvPr>
        <xdr:cNvSpPr/>
      </xdr:nvSpPr>
      <xdr:spPr>
        <a:xfrm>
          <a:off x="1079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0A7A108-C419-42A0-BF26-F86A9C35128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331912F-EC8D-4BBA-94EC-52C1EAC53F2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524F2BC-64F7-486E-AEB1-0D6B7F6E571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82D1819-74FE-486C-9CB6-753F34194B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ABF83907-FAA8-4979-937C-9A561B2DBB5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85271</xdr:rowOff>
    </xdr:from>
    <xdr:to>
      <xdr:col>24</xdr:col>
      <xdr:colOff>114300</xdr:colOff>
      <xdr:row>83</xdr:row>
      <xdr:rowOff>15421</xdr:rowOff>
    </xdr:to>
    <xdr:sp macro="" textlink="">
      <xdr:nvSpPr>
        <xdr:cNvPr id="307" name="楕円 306">
          <a:extLst>
            <a:ext uri="{FF2B5EF4-FFF2-40B4-BE49-F238E27FC236}">
              <a16:creationId xmlns:a16="http://schemas.microsoft.com/office/drawing/2014/main" id="{A9BEF18B-397D-4A53-A4D4-E77F1D4E0E09}"/>
            </a:ext>
          </a:extLst>
        </xdr:cNvPr>
        <xdr:cNvSpPr/>
      </xdr:nvSpPr>
      <xdr:spPr>
        <a:xfrm>
          <a:off x="45847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63698</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6BCA0629-9710-4306-B944-9C23F9B5AFAD}"/>
            </a:ext>
          </a:extLst>
        </xdr:cNvPr>
        <xdr:cNvSpPr txBox="1"/>
      </xdr:nvSpPr>
      <xdr:spPr>
        <a:xfrm>
          <a:off x="4673600"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363</xdr:rowOff>
    </xdr:from>
    <xdr:to>
      <xdr:col>20</xdr:col>
      <xdr:colOff>38100</xdr:colOff>
      <xdr:row>82</xdr:row>
      <xdr:rowOff>101963</xdr:rowOff>
    </xdr:to>
    <xdr:sp macro="" textlink="">
      <xdr:nvSpPr>
        <xdr:cNvPr id="309" name="楕円 308">
          <a:extLst>
            <a:ext uri="{FF2B5EF4-FFF2-40B4-BE49-F238E27FC236}">
              <a16:creationId xmlns:a16="http://schemas.microsoft.com/office/drawing/2014/main" id="{E105C592-85C2-46AC-93B9-A5F24D9B71E0}"/>
            </a:ext>
          </a:extLst>
        </xdr:cNvPr>
        <xdr:cNvSpPr/>
      </xdr:nvSpPr>
      <xdr:spPr>
        <a:xfrm>
          <a:off x="3746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51163</xdr:rowOff>
    </xdr:from>
    <xdr:to>
      <xdr:col>24</xdr:col>
      <xdr:colOff>63500</xdr:colOff>
      <xdr:row>82</xdr:row>
      <xdr:rowOff>136071</xdr:rowOff>
    </xdr:to>
    <xdr:cxnSp macro="">
      <xdr:nvCxnSpPr>
        <xdr:cNvPr id="310" name="直線コネクタ 309">
          <a:extLst>
            <a:ext uri="{FF2B5EF4-FFF2-40B4-BE49-F238E27FC236}">
              <a16:creationId xmlns:a16="http://schemas.microsoft.com/office/drawing/2014/main" id="{66D674CD-094B-4A89-BD54-FB36D0C48E27}"/>
            </a:ext>
          </a:extLst>
        </xdr:cNvPr>
        <xdr:cNvCxnSpPr/>
      </xdr:nvCxnSpPr>
      <xdr:spPr>
        <a:xfrm>
          <a:off x="3797300" y="14110063"/>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86905</xdr:rowOff>
    </xdr:from>
    <xdr:to>
      <xdr:col>15</xdr:col>
      <xdr:colOff>101600</xdr:colOff>
      <xdr:row>82</xdr:row>
      <xdr:rowOff>17055</xdr:rowOff>
    </xdr:to>
    <xdr:sp macro="" textlink="">
      <xdr:nvSpPr>
        <xdr:cNvPr id="311" name="楕円 310">
          <a:extLst>
            <a:ext uri="{FF2B5EF4-FFF2-40B4-BE49-F238E27FC236}">
              <a16:creationId xmlns:a16="http://schemas.microsoft.com/office/drawing/2014/main" id="{160FE2D9-CDA3-4C72-AC80-CE1ED15C2422}"/>
            </a:ext>
          </a:extLst>
        </xdr:cNvPr>
        <xdr:cNvSpPr/>
      </xdr:nvSpPr>
      <xdr:spPr>
        <a:xfrm>
          <a:off x="2857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137705</xdr:rowOff>
    </xdr:from>
    <xdr:to>
      <xdr:col>19</xdr:col>
      <xdr:colOff>177800</xdr:colOff>
      <xdr:row>82</xdr:row>
      <xdr:rowOff>51163</xdr:rowOff>
    </xdr:to>
    <xdr:cxnSp macro="">
      <xdr:nvCxnSpPr>
        <xdr:cNvPr id="312" name="直線コネクタ 311">
          <a:extLst>
            <a:ext uri="{FF2B5EF4-FFF2-40B4-BE49-F238E27FC236}">
              <a16:creationId xmlns:a16="http://schemas.microsoft.com/office/drawing/2014/main" id="{7952AD14-A9FA-42B2-A93E-6CF8B5C76931}"/>
            </a:ext>
          </a:extLst>
        </xdr:cNvPr>
        <xdr:cNvCxnSpPr/>
      </xdr:nvCxnSpPr>
      <xdr:spPr>
        <a:xfrm>
          <a:off x="2908300" y="14025155"/>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1995</xdr:rowOff>
    </xdr:from>
    <xdr:to>
      <xdr:col>10</xdr:col>
      <xdr:colOff>165100</xdr:colOff>
      <xdr:row>81</xdr:row>
      <xdr:rowOff>103595</xdr:rowOff>
    </xdr:to>
    <xdr:sp macro="" textlink="">
      <xdr:nvSpPr>
        <xdr:cNvPr id="313" name="楕円 312">
          <a:extLst>
            <a:ext uri="{FF2B5EF4-FFF2-40B4-BE49-F238E27FC236}">
              <a16:creationId xmlns:a16="http://schemas.microsoft.com/office/drawing/2014/main" id="{8238E284-FF9A-4E31-9D63-11D63544C82A}"/>
            </a:ext>
          </a:extLst>
        </xdr:cNvPr>
        <xdr:cNvSpPr/>
      </xdr:nvSpPr>
      <xdr:spPr>
        <a:xfrm>
          <a:off x="1968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52795</xdr:rowOff>
    </xdr:from>
    <xdr:to>
      <xdr:col>15</xdr:col>
      <xdr:colOff>50800</xdr:colOff>
      <xdr:row>81</xdr:row>
      <xdr:rowOff>137705</xdr:rowOff>
    </xdr:to>
    <xdr:cxnSp macro="">
      <xdr:nvCxnSpPr>
        <xdr:cNvPr id="314" name="直線コネクタ 313">
          <a:extLst>
            <a:ext uri="{FF2B5EF4-FFF2-40B4-BE49-F238E27FC236}">
              <a16:creationId xmlns:a16="http://schemas.microsoft.com/office/drawing/2014/main" id="{CB3D9713-A197-424E-83E1-8C7A8A946873}"/>
            </a:ext>
          </a:extLst>
        </xdr:cNvPr>
        <xdr:cNvCxnSpPr/>
      </xdr:nvCxnSpPr>
      <xdr:spPr>
        <a:xfrm>
          <a:off x="2019300" y="13940245"/>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134257</xdr:rowOff>
    </xdr:from>
    <xdr:to>
      <xdr:col>6</xdr:col>
      <xdr:colOff>38100</xdr:colOff>
      <xdr:row>81</xdr:row>
      <xdr:rowOff>64407</xdr:rowOff>
    </xdr:to>
    <xdr:sp macro="" textlink="">
      <xdr:nvSpPr>
        <xdr:cNvPr id="315" name="楕円 314">
          <a:extLst>
            <a:ext uri="{FF2B5EF4-FFF2-40B4-BE49-F238E27FC236}">
              <a16:creationId xmlns:a16="http://schemas.microsoft.com/office/drawing/2014/main" id="{0945CECB-56A8-4889-9214-3610AB75A9C3}"/>
            </a:ext>
          </a:extLst>
        </xdr:cNvPr>
        <xdr:cNvSpPr/>
      </xdr:nvSpPr>
      <xdr:spPr>
        <a:xfrm>
          <a:off x="1079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13607</xdr:rowOff>
    </xdr:from>
    <xdr:to>
      <xdr:col>10</xdr:col>
      <xdr:colOff>114300</xdr:colOff>
      <xdr:row>81</xdr:row>
      <xdr:rowOff>52795</xdr:rowOff>
    </xdr:to>
    <xdr:cxnSp macro="">
      <xdr:nvCxnSpPr>
        <xdr:cNvPr id="316" name="直線コネクタ 315">
          <a:extLst>
            <a:ext uri="{FF2B5EF4-FFF2-40B4-BE49-F238E27FC236}">
              <a16:creationId xmlns:a16="http://schemas.microsoft.com/office/drawing/2014/main" id="{BAD36EBC-7EFB-4409-A249-3299528C119A}"/>
            </a:ext>
          </a:extLst>
        </xdr:cNvPr>
        <xdr:cNvCxnSpPr/>
      </xdr:nvCxnSpPr>
      <xdr:spPr>
        <a:xfrm>
          <a:off x="1130300" y="1390105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15620</xdr:rowOff>
    </xdr:from>
    <xdr:ext cx="405111" cy="259045"/>
    <xdr:sp macro="" textlink="">
      <xdr:nvSpPr>
        <xdr:cNvPr id="317" name="n_1aveValue【福祉施設】&#10;有形固定資産減価償却率">
          <a:extLst>
            <a:ext uri="{FF2B5EF4-FFF2-40B4-BE49-F238E27FC236}">
              <a16:creationId xmlns:a16="http://schemas.microsoft.com/office/drawing/2014/main" id="{FB430A39-53B2-4C2F-9606-7722F280C20C}"/>
            </a:ext>
          </a:extLst>
        </xdr:cNvPr>
        <xdr:cNvSpPr txBox="1"/>
      </xdr:nvSpPr>
      <xdr:spPr>
        <a:xfrm>
          <a:off x="35820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118490</xdr:rowOff>
    </xdr:from>
    <xdr:ext cx="405111" cy="259045"/>
    <xdr:sp macro="" textlink="">
      <xdr:nvSpPr>
        <xdr:cNvPr id="318" name="n_2aveValue【福祉施設】&#10;有形固定資産減価償却率">
          <a:extLst>
            <a:ext uri="{FF2B5EF4-FFF2-40B4-BE49-F238E27FC236}">
              <a16:creationId xmlns:a16="http://schemas.microsoft.com/office/drawing/2014/main" id="{4467C323-94F4-4BFF-AB31-B9753853DAFD}"/>
            </a:ext>
          </a:extLst>
        </xdr:cNvPr>
        <xdr:cNvSpPr txBox="1"/>
      </xdr:nvSpPr>
      <xdr:spPr>
        <a:xfrm>
          <a:off x="27057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118490</xdr:rowOff>
    </xdr:from>
    <xdr:ext cx="405111" cy="259045"/>
    <xdr:sp macro="" textlink="">
      <xdr:nvSpPr>
        <xdr:cNvPr id="319" name="n_3aveValue【福祉施設】&#10;有形固定資産減価償却率">
          <a:extLst>
            <a:ext uri="{FF2B5EF4-FFF2-40B4-BE49-F238E27FC236}">
              <a16:creationId xmlns:a16="http://schemas.microsoft.com/office/drawing/2014/main" id="{77C59F2B-EE4A-49CC-90D1-C3F88C6E6322}"/>
            </a:ext>
          </a:extLst>
        </xdr:cNvPr>
        <xdr:cNvSpPr txBox="1"/>
      </xdr:nvSpPr>
      <xdr:spPr>
        <a:xfrm>
          <a:off x="18167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98896</xdr:rowOff>
    </xdr:from>
    <xdr:ext cx="405111" cy="259045"/>
    <xdr:sp macro="" textlink="">
      <xdr:nvSpPr>
        <xdr:cNvPr id="320" name="n_4aveValue【福祉施設】&#10;有形固定資産減価償却率">
          <a:extLst>
            <a:ext uri="{FF2B5EF4-FFF2-40B4-BE49-F238E27FC236}">
              <a16:creationId xmlns:a16="http://schemas.microsoft.com/office/drawing/2014/main" id="{D8BBB9F3-6743-491B-B92F-A6EBBA7A584B}"/>
            </a:ext>
          </a:extLst>
        </xdr:cNvPr>
        <xdr:cNvSpPr txBox="1"/>
      </xdr:nvSpPr>
      <xdr:spPr>
        <a:xfrm>
          <a:off x="927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93090</xdr:rowOff>
    </xdr:from>
    <xdr:ext cx="405111" cy="259045"/>
    <xdr:sp macro="" textlink="">
      <xdr:nvSpPr>
        <xdr:cNvPr id="321" name="n_1mainValue【福祉施設】&#10;有形固定資産減価償却率">
          <a:extLst>
            <a:ext uri="{FF2B5EF4-FFF2-40B4-BE49-F238E27FC236}">
              <a16:creationId xmlns:a16="http://schemas.microsoft.com/office/drawing/2014/main" id="{D94A6238-77B4-41A8-9688-B6A290124EA3}"/>
            </a:ext>
          </a:extLst>
        </xdr:cNvPr>
        <xdr:cNvSpPr txBox="1"/>
      </xdr:nvSpPr>
      <xdr:spPr>
        <a:xfrm>
          <a:off x="3582044" y="1415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8182</xdr:rowOff>
    </xdr:from>
    <xdr:ext cx="405111" cy="259045"/>
    <xdr:sp macro="" textlink="">
      <xdr:nvSpPr>
        <xdr:cNvPr id="322" name="n_2mainValue【福祉施設】&#10;有形固定資産減価償却率">
          <a:extLst>
            <a:ext uri="{FF2B5EF4-FFF2-40B4-BE49-F238E27FC236}">
              <a16:creationId xmlns:a16="http://schemas.microsoft.com/office/drawing/2014/main" id="{57A4FDB1-6DBA-4ED1-956D-39D4FAA27F6C}"/>
            </a:ext>
          </a:extLst>
        </xdr:cNvPr>
        <xdr:cNvSpPr txBox="1"/>
      </xdr:nvSpPr>
      <xdr:spPr>
        <a:xfrm>
          <a:off x="2705744" y="1406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94722</xdr:rowOff>
    </xdr:from>
    <xdr:ext cx="405111" cy="259045"/>
    <xdr:sp macro="" textlink="">
      <xdr:nvSpPr>
        <xdr:cNvPr id="323" name="n_3mainValue【福祉施設】&#10;有形固定資産減価償却率">
          <a:extLst>
            <a:ext uri="{FF2B5EF4-FFF2-40B4-BE49-F238E27FC236}">
              <a16:creationId xmlns:a16="http://schemas.microsoft.com/office/drawing/2014/main" id="{34A0A191-46AD-4268-A0A7-042108FAC371}"/>
            </a:ext>
          </a:extLst>
        </xdr:cNvPr>
        <xdr:cNvSpPr txBox="1"/>
      </xdr:nvSpPr>
      <xdr:spPr>
        <a:xfrm>
          <a:off x="18167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55534</xdr:rowOff>
    </xdr:from>
    <xdr:ext cx="405111" cy="259045"/>
    <xdr:sp macro="" textlink="">
      <xdr:nvSpPr>
        <xdr:cNvPr id="324" name="n_4mainValue【福祉施設】&#10;有形固定資産減価償却率">
          <a:extLst>
            <a:ext uri="{FF2B5EF4-FFF2-40B4-BE49-F238E27FC236}">
              <a16:creationId xmlns:a16="http://schemas.microsoft.com/office/drawing/2014/main" id="{568AAEBC-A175-467A-9F5D-C97AA5D10476}"/>
            </a:ext>
          </a:extLst>
        </xdr:cNvPr>
        <xdr:cNvSpPr txBox="1"/>
      </xdr:nvSpPr>
      <xdr:spPr>
        <a:xfrm>
          <a:off x="927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5C44C158-1A32-45B5-9580-A7DDCD7E697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FF5A418-404D-42AE-AA5F-151C60E1714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61DBF9A3-F999-48F8-BCC5-F1BB47B05FE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4FC12B1E-2B7B-47CC-B04A-AB5F8773B5F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BABA9764-E0D5-4B9F-85E2-F496B71476A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784B6363-7C13-4A56-8C0C-105AE5A7F8D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A0AD31D0-F5D6-4528-9E88-6FA179B5F5E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791FC078-8CA4-4994-9439-3311213B53B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F0092975-01C6-47B1-A237-22693C423D7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7A054570-891C-4A76-AEBC-7511D725CD1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18E8FBBE-2978-48D8-A640-8F14330F660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798B2A67-0C72-4E54-97EE-427BE028AAB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A6C7C967-35A5-45F3-868C-62412E54A59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AE4F6D93-7F8F-4335-8BF0-63255DE9928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EF34837F-4AAA-4234-A890-BC425DBA35F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F5481526-7B43-4AE7-BDC6-91310073A37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283FE016-0C90-4F53-A227-7402E370BAF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CCBCB85F-6561-4C78-9097-E9C8740A5C3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1EB9B2C2-05B6-493D-9E74-D5ED3C4C435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a:extLst>
            <a:ext uri="{FF2B5EF4-FFF2-40B4-BE49-F238E27FC236}">
              <a16:creationId xmlns:a16="http://schemas.microsoft.com/office/drawing/2014/main" id="{C5DF2188-FD22-46E5-8751-ACD949F9A091}"/>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32D51FFB-0C0D-47A3-A5DC-F426C278B33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a:extLst>
            <a:ext uri="{FF2B5EF4-FFF2-40B4-BE49-F238E27FC236}">
              <a16:creationId xmlns:a16="http://schemas.microsoft.com/office/drawing/2014/main" id="{273139CA-A562-4B95-85DA-08FF42D9992A}"/>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5C26FF-9E80-45CC-80A8-577D982F52C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21354254-02DB-4C9C-9870-D104E764E67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02271E2A-F547-4859-9FF6-635498407BB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139337</xdr:rowOff>
    </xdr:to>
    <xdr:cxnSp macro="">
      <xdr:nvCxnSpPr>
        <xdr:cNvPr id="350" name="直線コネクタ 349">
          <a:extLst>
            <a:ext uri="{FF2B5EF4-FFF2-40B4-BE49-F238E27FC236}">
              <a16:creationId xmlns:a16="http://schemas.microsoft.com/office/drawing/2014/main" id="{803CA1DE-DB12-4858-BB1E-C023F8FCE40F}"/>
            </a:ext>
          </a:extLst>
        </xdr:cNvPr>
        <xdr:cNvCxnSpPr/>
      </xdr:nvCxnSpPr>
      <xdr:spPr>
        <a:xfrm flipV="1">
          <a:off x="10476865" y="1344712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51" name="【福祉施設】&#10;一人当たり面積最小値テキスト">
          <a:extLst>
            <a:ext uri="{FF2B5EF4-FFF2-40B4-BE49-F238E27FC236}">
              <a16:creationId xmlns:a16="http://schemas.microsoft.com/office/drawing/2014/main" id="{BAFDF9E2-573B-4375-B363-A6ECE711B66A}"/>
            </a:ext>
          </a:extLst>
        </xdr:cNvPr>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52" name="直線コネクタ 351">
          <a:extLst>
            <a:ext uri="{FF2B5EF4-FFF2-40B4-BE49-F238E27FC236}">
              <a16:creationId xmlns:a16="http://schemas.microsoft.com/office/drawing/2014/main" id="{67AF1D0A-9431-4966-A1D3-4169E786BE71}"/>
            </a:ext>
          </a:extLst>
        </xdr:cNvPr>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53" name="【福祉施設】&#10;一人当たり面積最大値テキスト">
          <a:extLst>
            <a:ext uri="{FF2B5EF4-FFF2-40B4-BE49-F238E27FC236}">
              <a16:creationId xmlns:a16="http://schemas.microsoft.com/office/drawing/2014/main" id="{4354F1C2-D9FE-443D-8F32-2E71FC0912F7}"/>
            </a:ext>
          </a:extLst>
        </xdr:cNvPr>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54" name="直線コネクタ 353">
          <a:extLst>
            <a:ext uri="{FF2B5EF4-FFF2-40B4-BE49-F238E27FC236}">
              <a16:creationId xmlns:a16="http://schemas.microsoft.com/office/drawing/2014/main" id="{6154D97B-F89A-44CE-A810-7628BC0FB943}"/>
            </a:ext>
          </a:extLst>
        </xdr:cNvPr>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27776</xdr:rowOff>
    </xdr:from>
    <xdr:ext cx="469744" cy="259045"/>
    <xdr:sp macro="" textlink="">
      <xdr:nvSpPr>
        <xdr:cNvPr id="355" name="【福祉施設】&#10;一人当たり面積平均値テキスト">
          <a:extLst>
            <a:ext uri="{FF2B5EF4-FFF2-40B4-BE49-F238E27FC236}">
              <a16:creationId xmlns:a16="http://schemas.microsoft.com/office/drawing/2014/main" id="{BD17DE6C-3652-42C5-AF86-E1FD44C5F544}"/>
            </a:ext>
          </a:extLst>
        </xdr:cNvPr>
        <xdr:cNvSpPr txBox="1"/>
      </xdr:nvSpPr>
      <xdr:spPr>
        <a:xfrm>
          <a:off x="10515600" y="1442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49349</xdr:rowOff>
    </xdr:from>
    <xdr:to>
      <xdr:col>55</xdr:col>
      <xdr:colOff>50800</xdr:colOff>
      <xdr:row>84</xdr:row>
      <xdr:rowOff>150949</xdr:rowOff>
    </xdr:to>
    <xdr:sp macro="" textlink="">
      <xdr:nvSpPr>
        <xdr:cNvPr id="356" name="フローチャート: 判断 355">
          <a:extLst>
            <a:ext uri="{FF2B5EF4-FFF2-40B4-BE49-F238E27FC236}">
              <a16:creationId xmlns:a16="http://schemas.microsoft.com/office/drawing/2014/main" id="{D4FAED5A-7F12-42FB-AB61-B8B431BFC7F6}"/>
            </a:ext>
          </a:extLst>
        </xdr:cNvPr>
        <xdr:cNvSpPr/>
      </xdr:nvSpPr>
      <xdr:spPr>
        <a:xfrm>
          <a:off x="104267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36286</xdr:rowOff>
    </xdr:from>
    <xdr:to>
      <xdr:col>50</xdr:col>
      <xdr:colOff>165100</xdr:colOff>
      <xdr:row>84</xdr:row>
      <xdr:rowOff>137886</xdr:rowOff>
    </xdr:to>
    <xdr:sp macro="" textlink="">
      <xdr:nvSpPr>
        <xdr:cNvPr id="357" name="フローチャート: 判断 356">
          <a:extLst>
            <a:ext uri="{FF2B5EF4-FFF2-40B4-BE49-F238E27FC236}">
              <a16:creationId xmlns:a16="http://schemas.microsoft.com/office/drawing/2014/main" id="{2FF7E384-48B5-4ABD-8907-2536C0BCBFE1}"/>
            </a:ext>
          </a:extLst>
        </xdr:cNvPr>
        <xdr:cNvSpPr/>
      </xdr:nvSpPr>
      <xdr:spPr>
        <a:xfrm>
          <a:off x="9588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119562</xdr:rowOff>
    </xdr:from>
    <xdr:to>
      <xdr:col>46</xdr:col>
      <xdr:colOff>38100</xdr:colOff>
      <xdr:row>84</xdr:row>
      <xdr:rowOff>49712</xdr:rowOff>
    </xdr:to>
    <xdr:sp macro="" textlink="">
      <xdr:nvSpPr>
        <xdr:cNvPr id="358" name="フローチャート: 判断 357">
          <a:extLst>
            <a:ext uri="{FF2B5EF4-FFF2-40B4-BE49-F238E27FC236}">
              <a16:creationId xmlns:a16="http://schemas.microsoft.com/office/drawing/2014/main" id="{A887865B-D0D9-4533-8B57-8EF5B471B5A4}"/>
            </a:ext>
          </a:extLst>
        </xdr:cNvPr>
        <xdr:cNvSpPr/>
      </xdr:nvSpPr>
      <xdr:spPr>
        <a:xfrm>
          <a:off x="8699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52614</xdr:rowOff>
    </xdr:from>
    <xdr:to>
      <xdr:col>41</xdr:col>
      <xdr:colOff>101600</xdr:colOff>
      <xdr:row>84</xdr:row>
      <xdr:rowOff>154214</xdr:rowOff>
    </xdr:to>
    <xdr:sp macro="" textlink="">
      <xdr:nvSpPr>
        <xdr:cNvPr id="359" name="フローチャート: 判断 358">
          <a:extLst>
            <a:ext uri="{FF2B5EF4-FFF2-40B4-BE49-F238E27FC236}">
              <a16:creationId xmlns:a16="http://schemas.microsoft.com/office/drawing/2014/main" id="{035D7999-6D07-4366-BA6F-C6CA4AA1DDC1}"/>
            </a:ext>
          </a:extLst>
        </xdr:cNvPr>
        <xdr:cNvSpPr/>
      </xdr:nvSpPr>
      <xdr:spPr>
        <a:xfrm>
          <a:off x="7810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52614</xdr:rowOff>
    </xdr:from>
    <xdr:to>
      <xdr:col>36</xdr:col>
      <xdr:colOff>165100</xdr:colOff>
      <xdr:row>84</xdr:row>
      <xdr:rowOff>154214</xdr:rowOff>
    </xdr:to>
    <xdr:sp macro="" textlink="">
      <xdr:nvSpPr>
        <xdr:cNvPr id="360" name="フローチャート: 判断 359">
          <a:extLst>
            <a:ext uri="{FF2B5EF4-FFF2-40B4-BE49-F238E27FC236}">
              <a16:creationId xmlns:a16="http://schemas.microsoft.com/office/drawing/2014/main" id="{9B9BF561-25D3-49A9-8DB0-8185B799BD6A}"/>
            </a:ext>
          </a:extLst>
        </xdr:cNvPr>
        <xdr:cNvSpPr/>
      </xdr:nvSpPr>
      <xdr:spPr>
        <a:xfrm>
          <a:off x="6921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BF3E25A-227F-4CC7-BA4F-5532C3D9D1B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C631923-D253-48C3-95BE-BADCFE95AFE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CC20C7A6-DD17-4D91-BA5B-FA0E367B101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B7A1BD0F-D70E-42C3-B6EE-E379EEC314B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5E1247CF-0A19-4D36-A87B-454A0CB5A8B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106499</xdr:rowOff>
    </xdr:from>
    <xdr:to>
      <xdr:col>55</xdr:col>
      <xdr:colOff>50800</xdr:colOff>
      <xdr:row>84</xdr:row>
      <xdr:rowOff>36649</xdr:rowOff>
    </xdr:to>
    <xdr:sp macro="" textlink="">
      <xdr:nvSpPr>
        <xdr:cNvPr id="366" name="楕円 365">
          <a:extLst>
            <a:ext uri="{FF2B5EF4-FFF2-40B4-BE49-F238E27FC236}">
              <a16:creationId xmlns:a16="http://schemas.microsoft.com/office/drawing/2014/main" id="{FDFFE2F9-E661-4C01-AF36-1E7BE1A3183D}"/>
            </a:ext>
          </a:extLst>
        </xdr:cNvPr>
        <xdr:cNvSpPr/>
      </xdr:nvSpPr>
      <xdr:spPr>
        <a:xfrm>
          <a:off x="104267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129376</xdr:rowOff>
    </xdr:from>
    <xdr:ext cx="469744" cy="259045"/>
    <xdr:sp macro="" textlink="">
      <xdr:nvSpPr>
        <xdr:cNvPr id="367" name="【福祉施設】&#10;一人当たり面積該当値テキスト">
          <a:extLst>
            <a:ext uri="{FF2B5EF4-FFF2-40B4-BE49-F238E27FC236}">
              <a16:creationId xmlns:a16="http://schemas.microsoft.com/office/drawing/2014/main" id="{420F2538-4A24-457D-8600-5561A2D62ABE}"/>
            </a:ext>
          </a:extLst>
        </xdr:cNvPr>
        <xdr:cNvSpPr txBox="1"/>
      </xdr:nvSpPr>
      <xdr:spPr>
        <a:xfrm>
          <a:off x="10515600" y="1418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113030</xdr:rowOff>
    </xdr:from>
    <xdr:to>
      <xdr:col>50</xdr:col>
      <xdr:colOff>165100</xdr:colOff>
      <xdr:row>84</xdr:row>
      <xdr:rowOff>43180</xdr:rowOff>
    </xdr:to>
    <xdr:sp macro="" textlink="">
      <xdr:nvSpPr>
        <xdr:cNvPr id="368" name="楕円 367">
          <a:extLst>
            <a:ext uri="{FF2B5EF4-FFF2-40B4-BE49-F238E27FC236}">
              <a16:creationId xmlns:a16="http://schemas.microsoft.com/office/drawing/2014/main" id="{CD986188-5349-4D89-A156-02BB414DCB5C}"/>
            </a:ext>
          </a:extLst>
        </xdr:cNvPr>
        <xdr:cNvSpPr/>
      </xdr:nvSpPr>
      <xdr:spPr>
        <a:xfrm>
          <a:off x="9588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157299</xdr:rowOff>
    </xdr:from>
    <xdr:to>
      <xdr:col>55</xdr:col>
      <xdr:colOff>0</xdr:colOff>
      <xdr:row>83</xdr:row>
      <xdr:rowOff>163830</xdr:rowOff>
    </xdr:to>
    <xdr:cxnSp macro="">
      <xdr:nvCxnSpPr>
        <xdr:cNvPr id="369" name="直線コネクタ 368">
          <a:extLst>
            <a:ext uri="{FF2B5EF4-FFF2-40B4-BE49-F238E27FC236}">
              <a16:creationId xmlns:a16="http://schemas.microsoft.com/office/drawing/2014/main" id="{CF6CF15C-112A-45B7-9416-A1336B3866F0}"/>
            </a:ext>
          </a:extLst>
        </xdr:cNvPr>
        <xdr:cNvCxnSpPr/>
      </xdr:nvCxnSpPr>
      <xdr:spPr>
        <a:xfrm flipV="1">
          <a:off x="9639300" y="143876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119562</xdr:rowOff>
    </xdr:from>
    <xdr:to>
      <xdr:col>46</xdr:col>
      <xdr:colOff>38100</xdr:colOff>
      <xdr:row>84</xdr:row>
      <xdr:rowOff>49712</xdr:rowOff>
    </xdr:to>
    <xdr:sp macro="" textlink="">
      <xdr:nvSpPr>
        <xdr:cNvPr id="370" name="楕円 369">
          <a:extLst>
            <a:ext uri="{FF2B5EF4-FFF2-40B4-BE49-F238E27FC236}">
              <a16:creationId xmlns:a16="http://schemas.microsoft.com/office/drawing/2014/main" id="{46101B42-47D8-4FA1-9DF7-62DBA3045104}"/>
            </a:ext>
          </a:extLst>
        </xdr:cNvPr>
        <xdr:cNvSpPr/>
      </xdr:nvSpPr>
      <xdr:spPr>
        <a:xfrm>
          <a:off x="8699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163830</xdr:rowOff>
    </xdr:from>
    <xdr:to>
      <xdr:col>50</xdr:col>
      <xdr:colOff>114300</xdr:colOff>
      <xdr:row>83</xdr:row>
      <xdr:rowOff>170362</xdr:rowOff>
    </xdr:to>
    <xdr:cxnSp macro="">
      <xdr:nvCxnSpPr>
        <xdr:cNvPr id="371" name="直線コネクタ 370">
          <a:extLst>
            <a:ext uri="{FF2B5EF4-FFF2-40B4-BE49-F238E27FC236}">
              <a16:creationId xmlns:a16="http://schemas.microsoft.com/office/drawing/2014/main" id="{D2D3EE9B-1EC8-44B8-93AE-28F33A5893CF}"/>
            </a:ext>
          </a:extLst>
        </xdr:cNvPr>
        <xdr:cNvCxnSpPr/>
      </xdr:nvCxnSpPr>
      <xdr:spPr>
        <a:xfrm flipV="1">
          <a:off x="8750300" y="143941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126093</xdr:rowOff>
    </xdr:from>
    <xdr:to>
      <xdr:col>41</xdr:col>
      <xdr:colOff>101600</xdr:colOff>
      <xdr:row>84</xdr:row>
      <xdr:rowOff>56243</xdr:rowOff>
    </xdr:to>
    <xdr:sp macro="" textlink="">
      <xdr:nvSpPr>
        <xdr:cNvPr id="372" name="楕円 371">
          <a:extLst>
            <a:ext uri="{FF2B5EF4-FFF2-40B4-BE49-F238E27FC236}">
              <a16:creationId xmlns:a16="http://schemas.microsoft.com/office/drawing/2014/main" id="{27F67479-165A-41FA-BD3C-985BC99233DE}"/>
            </a:ext>
          </a:extLst>
        </xdr:cNvPr>
        <xdr:cNvSpPr/>
      </xdr:nvSpPr>
      <xdr:spPr>
        <a:xfrm>
          <a:off x="7810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170362</xdr:rowOff>
    </xdr:from>
    <xdr:to>
      <xdr:col>45</xdr:col>
      <xdr:colOff>177800</xdr:colOff>
      <xdr:row>84</xdr:row>
      <xdr:rowOff>5443</xdr:rowOff>
    </xdr:to>
    <xdr:cxnSp macro="">
      <xdr:nvCxnSpPr>
        <xdr:cNvPr id="373" name="直線コネクタ 372">
          <a:extLst>
            <a:ext uri="{FF2B5EF4-FFF2-40B4-BE49-F238E27FC236}">
              <a16:creationId xmlns:a16="http://schemas.microsoft.com/office/drawing/2014/main" id="{EDD9631B-2FBE-4052-89D9-B6FC8DC7D9E8}"/>
            </a:ext>
          </a:extLst>
        </xdr:cNvPr>
        <xdr:cNvCxnSpPr/>
      </xdr:nvCxnSpPr>
      <xdr:spPr>
        <a:xfrm flipV="1">
          <a:off x="7861300" y="144007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74" name="楕円 373">
          <a:extLst>
            <a:ext uri="{FF2B5EF4-FFF2-40B4-BE49-F238E27FC236}">
              <a16:creationId xmlns:a16="http://schemas.microsoft.com/office/drawing/2014/main" id="{22EEBA64-8EFB-4E3F-956F-B808E30C4809}"/>
            </a:ext>
          </a:extLst>
        </xdr:cNvPr>
        <xdr:cNvSpPr/>
      </xdr:nvSpPr>
      <xdr:spPr>
        <a:xfrm>
          <a:off x="6921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5443</xdr:rowOff>
    </xdr:from>
    <xdr:to>
      <xdr:col>41</xdr:col>
      <xdr:colOff>50800</xdr:colOff>
      <xdr:row>84</xdr:row>
      <xdr:rowOff>15239</xdr:rowOff>
    </xdr:to>
    <xdr:cxnSp macro="">
      <xdr:nvCxnSpPr>
        <xdr:cNvPr id="375" name="直線コネクタ 374">
          <a:extLst>
            <a:ext uri="{FF2B5EF4-FFF2-40B4-BE49-F238E27FC236}">
              <a16:creationId xmlns:a16="http://schemas.microsoft.com/office/drawing/2014/main" id="{2411C776-7E0B-4CE9-963F-0DC78C35A472}"/>
            </a:ext>
          </a:extLst>
        </xdr:cNvPr>
        <xdr:cNvCxnSpPr/>
      </xdr:nvCxnSpPr>
      <xdr:spPr>
        <a:xfrm flipV="1">
          <a:off x="6972300" y="14407243"/>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129013</xdr:rowOff>
    </xdr:from>
    <xdr:ext cx="469744" cy="259045"/>
    <xdr:sp macro="" textlink="">
      <xdr:nvSpPr>
        <xdr:cNvPr id="376" name="n_1aveValue【福祉施設】&#10;一人当たり面積">
          <a:extLst>
            <a:ext uri="{FF2B5EF4-FFF2-40B4-BE49-F238E27FC236}">
              <a16:creationId xmlns:a16="http://schemas.microsoft.com/office/drawing/2014/main" id="{32DB16E3-EF19-4F28-AA6C-2F851727793D}"/>
            </a:ext>
          </a:extLst>
        </xdr:cNvPr>
        <xdr:cNvSpPr txBox="1"/>
      </xdr:nvSpPr>
      <xdr:spPr>
        <a:xfrm>
          <a:off x="9391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40839</xdr:rowOff>
    </xdr:from>
    <xdr:ext cx="469744" cy="259045"/>
    <xdr:sp macro="" textlink="">
      <xdr:nvSpPr>
        <xdr:cNvPr id="377" name="n_2aveValue【福祉施設】&#10;一人当たり面積">
          <a:extLst>
            <a:ext uri="{FF2B5EF4-FFF2-40B4-BE49-F238E27FC236}">
              <a16:creationId xmlns:a16="http://schemas.microsoft.com/office/drawing/2014/main" id="{08D9E3EE-5896-4049-86BC-776412F1E081}"/>
            </a:ext>
          </a:extLst>
        </xdr:cNvPr>
        <xdr:cNvSpPr txBox="1"/>
      </xdr:nvSpPr>
      <xdr:spPr>
        <a:xfrm>
          <a:off x="8515427" y="1444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145341</xdr:rowOff>
    </xdr:from>
    <xdr:ext cx="469744" cy="259045"/>
    <xdr:sp macro="" textlink="">
      <xdr:nvSpPr>
        <xdr:cNvPr id="378" name="n_3aveValue【福祉施設】&#10;一人当たり面積">
          <a:extLst>
            <a:ext uri="{FF2B5EF4-FFF2-40B4-BE49-F238E27FC236}">
              <a16:creationId xmlns:a16="http://schemas.microsoft.com/office/drawing/2014/main" id="{11FF4462-330E-4FA5-91E9-60AC7620E89B}"/>
            </a:ext>
          </a:extLst>
        </xdr:cNvPr>
        <xdr:cNvSpPr txBox="1"/>
      </xdr:nvSpPr>
      <xdr:spPr>
        <a:xfrm>
          <a:off x="7626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145341</xdr:rowOff>
    </xdr:from>
    <xdr:ext cx="469744" cy="259045"/>
    <xdr:sp macro="" textlink="">
      <xdr:nvSpPr>
        <xdr:cNvPr id="379" name="n_4aveValue【福祉施設】&#10;一人当たり面積">
          <a:extLst>
            <a:ext uri="{FF2B5EF4-FFF2-40B4-BE49-F238E27FC236}">
              <a16:creationId xmlns:a16="http://schemas.microsoft.com/office/drawing/2014/main" id="{241BFBEB-ED07-4DA4-8FAC-BA5A584BB3B0}"/>
            </a:ext>
          </a:extLst>
        </xdr:cNvPr>
        <xdr:cNvSpPr txBox="1"/>
      </xdr:nvSpPr>
      <xdr:spPr>
        <a:xfrm>
          <a:off x="6737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59707</xdr:rowOff>
    </xdr:from>
    <xdr:ext cx="469744" cy="259045"/>
    <xdr:sp macro="" textlink="">
      <xdr:nvSpPr>
        <xdr:cNvPr id="380" name="n_1mainValue【福祉施設】&#10;一人当たり面積">
          <a:extLst>
            <a:ext uri="{FF2B5EF4-FFF2-40B4-BE49-F238E27FC236}">
              <a16:creationId xmlns:a16="http://schemas.microsoft.com/office/drawing/2014/main" id="{D4409C55-045C-4D43-9F07-C997CAA456CA}"/>
            </a:ext>
          </a:extLst>
        </xdr:cNvPr>
        <xdr:cNvSpPr txBox="1"/>
      </xdr:nvSpPr>
      <xdr:spPr>
        <a:xfrm>
          <a:off x="93917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66239</xdr:rowOff>
    </xdr:from>
    <xdr:ext cx="469744" cy="259045"/>
    <xdr:sp macro="" textlink="">
      <xdr:nvSpPr>
        <xdr:cNvPr id="381" name="n_2mainValue【福祉施設】&#10;一人当たり面積">
          <a:extLst>
            <a:ext uri="{FF2B5EF4-FFF2-40B4-BE49-F238E27FC236}">
              <a16:creationId xmlns:a16="http://schemas.microsoft.com/office/drawing/2014/main" id="{F404D649-1B93-4704-B0C4-4272F1004E98}"/>
            </a:ext>
          </a:extLst>
        </xdr:cNvPr>
        <xdr:cNvSpPr txBox="1"/>
      </xdr:nvSpPr>
      <xdr:spPr>
        <a:xfrm>
          <a:off x="8515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82" name="n_3mainValue【福祉施設】&#10;一人当たり面積">
          <a:extLst>
            <a:ext uri="{FF2B5EF4-FFF2-40B4-BE49-F238E27FC236}">
              <a16:creationId xmlns:a16="http://schemas.microsoft.com/office/drawing/2014/main" id="{8D80AEDD-3697-4E69-83F5-33681F9A3976}"/>
            </a:ext>
          </a:extLst>
        </xdr:cNvPr>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83" name="n_4mainValue【福祉施設】&#10;一人当たり面積">
          <a:extLst>
            <a:ext uri="{FF2B5EF4-FFF2-40B4-BE49-F238E27FC236}">
              <a16:creationId xmlns:a16="http://schemas.microsoft.com/office/drawing/2014/main" id="{7F0E1153-40BE-4181-8297-59FFBD7F6DC0}"/>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ECA4E41C-F980-49C2-A48A-7B58E36282D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E45912B4-D96F-4B36-9700-D70C4E1CE57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85A10F13-4CCF-4BD3-BA9B-22C62D5B86A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BBFE41FD-EC1C-486C-BF1A-2DBFCF47BA6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AF801270-3B86-4521-8DA2-98A3BA96E0A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A3AF3978-93C2-423A-B64C-F2FAF84796F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68E7D06E-9A23-4BEB-A047-390170043F7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219F61B3-BFFA-429B-9C80-6B57E0BA0BC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ABD20A7B-1F30-491F-A0D5-AC83E782422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933A23B0-8555-4AA0-ADC3-5C8EBF77479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7E30FB35-BC78-4C0B-A84B-C20C414B91E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a:extLst>
            <a:ext uri="{FF2B5EF4-FFF2-40B4-BE49-F238E27FC236}">
              <a16:creationId xmlns:a16="http://schemas.microsoft.com/office/drawing/2014/main" id="{DFA34420-6A5B-4210-9B06-6CD33D43CDC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a:extLst>
            <a:ext uri="{FF2B5EF4-FFF2-40B4-BE49-F238E27FC236}">
              <a16:creationId xmlns:a16="http://schemas.microsoft.com/office/drawing/2014/main" id="{30F3BCC9-FD27-4E4D-844B-1BA32D7C776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a:extLst>
            <a:ext uri="{FF2B5EF4-FFF2-40B4-BE49-F238E27FC236}">
              <a16:creationId xmlns:a16="http://schemas.microsoft.com/office/drawing/2014/main" id="{83A71F81-6456-4527-807E-0151179D260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a:extLst>
            <a:ext uri="{FF2B5EF4-FFF2-40B4-BE49-F238E27FC236}">
              <a16:creationId xmlns:a16="http://schemas.microsoft.com/office/drawing/2014/main" id="{DEE98319-9DFC-44F1-9126-8CBFD3A82BF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a:extLst>
            <a:ext uri="{FF2B5EF4-FFF2-40B4-BE49-F238E27FC236}">
              <a16:creationId xmlns:a16="http://schemas.microsoft.com/office/drawing/2014/main" id="{DDE0EC73-21C6-44AE-9F76-DA692881119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a:extLst>
            <a:ext uri="{FF2B5EF4-FFF2-40B4-BE49-F238E27FC236}">
              <a16:creationId xmlns:a16="http://schemas.microsoft.com/office/drawing/2014/main" id="{CB530F24-C617-481F-B196-ACD1877D17E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a:extLst>
            <a:ext uri="{FF2B5EF4-FFF2-40B4-BE49-F238E27FC236}">
              <a16:creationId xmlns:a16="http://schemas.microsoft.com/office/drawing/2014/main" id="{F0CC3D2E-D393-4CF7-ABCE-8D3F820AAA7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a:extLst>
            <a:ext uri="{FF2B5EF4-FFF2-40B4-BE49-F238E27FC236}">
              <a16:creationId xmlns:a16="http://schemas.microsoft.com/office/drawing/2014/main" id="{41B8779A-AEEB-438C-9E71-225220A468F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a:extLst>
            <a:ext uri="{FF2B5EF4-FFF2-40B4-BE49-F238E27FC236}">
              <a16:creationId xmlns:a16="http://schemas.microsoft.com/office/drawing/2014/main" id="{B6FC905B-6BC5-42E6-9A4F-3DCA8031F05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a:extLst>
            <a:ext uri="{FF2B5EF4-FFF2-40B4-BE49-F238E27FC236}">
              <a16:creationId xmlns:a16="http://schemas.microsoft.com/office/drawing/2014/main" id="{89E6160D-E77F-4ED0-A354-BC656117A22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a:extLst>
            <a:ext uri="{FF2B5EF4-FFF2-40B4-BE49-F238E27FC236}">
              <a16:creationId xmlns:a16="http://schemas.microsoft.com/office/drawing/2014/main" id="{60D4D6E4-D854-4962-8B92-DCED9CF5295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a:extLst>
            <a:ext uri="{FF2B5EF4-FFF2-40B4-BE49-F238E27FC236}">
              <a16:creationId xmlns:a16="http://schemas.microsoft.com/office/drawing/2014/main" id="{2222E498-E61F-4D0C-9165-74029192BBB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F27958A8-41BB-428D-92BB-4DFADB30BA5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a:extLst>
            <a:ext uri="{FF2B5EF4-FFF2-40B4-BE49-F238E27FC236}">
              <a16:creationId xmlns:a16="http://schemas.microsoft.com/office/drawing/2014/main" id="{D15242B2-FB31-4077-9C74-377357BF0D7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35379</xdr:rowOff>
    </xdr:to>
    <xdr:cxnSp macro="">
      <xdr:nvCxnSpPr>
        <xdr:cNvPr id="409" name="直線コネクタ 408">
          <a:extLst>
            <a:ext uri="{FF2B5EF4-FFF2-40B4-BE49-F238E27FC236}">
              <a16:creationId xmlns:a16="http://schemas.microsoft.com/office/drawing/2014/main" id="{D39E92CC-8C44-4C8A-ADFC-7C189300D056}"/>
            </a:ext>
          </a:extLst>
        </xdr:cNvPr>
        <xdr:cNvCxnSpPr/>
      </xdr:nvCxnSpPr>
      <xdr:spPr>
        <a:xfrm flipV="1">
          <a:off x="4634865" y="1715262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a:extLst>
            <a:ext uri="{FF2B5EF4-FFF2-40B4-BE49-F238E27FC236}">
              <a16:creationId xmlns:a16="http://schemas.microsoft.com/office/drawing/2014/main" id="{5AE408C2-C57D-402C-A1CB-DA5671D2D82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a:extLst>
            <a:ext uri="{FF2B5EF4-FFF2-40B4-BE49-F238E27FC236}">
              <a16:creationId xmlns:a16="http://schemas.microsoft.com/office/drawing/2014/main" id="{4CD3FF62-FB12-49DB-AA8B-A08554CF069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12" name="【市民会館】&#10;有形固定資産減価償却率最大値テキスト">
          <a:extLst>
            <a:ext uri="{FF2B5EF4-FFF2-40B4-BE49-F238E27FC236}">
              <a16:creationId xmlns:a16="http://schemas.microsoft.com/office/drawing/2014/main" id="{1B2863B3-E279-4E8E-BDFC-921313B5ECE4}"/>
            </a:ext>
          </a:extLst>
        </xdr:cNvPr>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13" name="直線コネクタ 412">
          <a:extLst>
            <a:ext uri="{FF2B5EF4-FFF2-40B4-BE49-F238E27FC236}">
              <a16:creationId xmlns:a16="http://schemas.microsoft.com/office/drawing/2014/main" id="{6C34CE1C-9682-4326-AA08-A386DA36F465}"/>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14" name="【市民会館】&#10;有形固定資産減価償却率平均値テキスト">
          <a:extLst>
            <a:ext uri="{FF2B5EF4-FFF2-40B4-BE49-F238E27FC236}">
              <a16:creationId xmlns:a16="http://schemas.microsoft.com/office/drawing/2014/main" id="{7DAE4B96-472E-47B1-8274-9A19D77623B2}"/>
            </a:ext>
          </a:extLst>
        </xdr:cNvPr>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5" name="フローチャート: 判断 414">
          <a:extLst>
            <a:ext uri="{FF2B5EF4-FFF2-40B4-BE49-F238E27FC236}">
              <a16:creationId xmlns:a16="http://schemas.microsoft.com/office/drawing/2014/main" id="{E4FDA9C4-7A9E-488D-B8AD-409116ADFDD4}"/>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16" name="フローチャート: 判断 415">
          <a:extLst>
            <a:ext uri="{FF2B5EF4-FFF2-40B4-BE49-F238E27FC236}">
              <a16:creationId xmlns:a16="http://schemas.microsoft.com/office/drawing/2014/main" id="{81E43674-E9D0-40EB-A5A2-6BC4710B0500}"/>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417" name="フローチャート: 判断 416">
          <a:extLst>
            <a:ext uri="{FF2B5EF4-FFF2-40B4-BE49-F238E27FC236}">
              <a16:creationId xmlns:a16="http://schemas.microsoft.com/office/drawing/2014/main" id="{5F152829-3DCE-4985-AA5C-6F90FF58DEB1}"/>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18" name="フローチャート: 判断 417">
          <a:extLst>
            <a:ext uri="{FF2B5EF4-FFF2-40B4-BE49-F238E27FC236}">
              <a16:creationId xmlns:a16="http://schemas.microsoft.com/office/drawing/2014/main" id="{AAB698B0-F7A7-4CAE-951C-F9885F71A8CE}"/>
            </a:ext>
          </a:extLst>
        </xdr:cNvPr>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9" name="フローチャート: 判断 418">
          <a:extLst>
            <a:ext uri="{FF2B5EF4-FFF2-40B4-BE49-F238E27FC236}">
              <a16:creationId xmlns:a16="http://schemas.microsoft.com/office/drawing/2014/main" id="{F9ECFD1F-5EE8-4C8D-9FA8-0B645D43EC2E}"/>
            </a:ext>
          </a:extLst>
        </xdr:cNvPr>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B43EAB93-3AAE-427F-BF35-B7152B6E925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4C342777-0DBB-4DB0-AF3F-875E2D04ACB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3C020DF-7FAA-4625-9E42-67153668BE3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873101D9-38F5-426E-BE13-9EF49C5CF6A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F0F7C17B-2D6A-47EE-A904-F4A4D3D5D5F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90714</xdr:rowOff>
    </xdr:from>
    <xdr:to>
      <xdr:col>24</xdr:col>
      <xdr:colOff>114300</xdr:colOff>
      <xdr:row>104</xdr:row>
      <xdr:rowOff>20864</xdr:rowOff>
    </xdr:to>
    <xdr:sp macro="" textlink="">
      <xdr:nvSpPr>
        <xdr:cNvPr id="425" name="楕円 424">
          <a:extLst>
            <a:ext uri="{FF2B5EF4-FFF2-40B4-BE49-F238E27FC236}">
              <a16:creationId xmlns:a16="http://schemas.microsoft.com/office/drawing/2014/main" id="{E5C8DDF1-3E64-4D3F-ADB7-E6A42E7BDDFD}"/>
            </a:ext>
          </a:extLst>
        </xdr:cNvPr>
        <xdr:cNvSpPr/>
      </xdr:nvSpPr>
      <xdr:spPr>
        <a:xfrm>
          <a:off x="45847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113591</xdr:rowOff>
    </xdr:from>
    <xdr:ext cx="405111" cy="259045"/>
    <xdr:sp macro="" textlink="">
      <xdr:nvSpPr>
        <xdr:cNvPr id="426" name="【市民会館】&#10;有形固定資産減価償却率該当値テキスト">
          <a:extLst>
            <a:ext uri="{FF2B5EF4-FFF2-40B4-BE49-F238E27FC236}">
              <a16:creationId xmlns:a16="http://schemas.microsoft.com/office/drawing/2014/main" id="{FFEE40F2-40B4-4395-AFB5-5ACE9F8316A2}"/>
            </a:ext>
          </a:extLst>
        </xdr:cNvPr>
        <xdr:cNvSpPr txBox="1"/>
      </xdr:nvSpPr>
      <xdr:spPr>
        <a:xfrm>
          <a:off x="4673600" y="1760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43362</xdr:rowOff>
    </xdr:from>
    <xdr:to>
      <xdr:col>20</xdr:col>
      <xdr:colOff>38100</xdr:colOff>
      <xdr:row>103</xdr:row>
      <xdr:rowOff>144962</xdr:rowOff>
    </xdr:to>
    <xdr:sp macro="" textlink="">
      <xdr:nvSpPr>
        <xdr:cNvPr id="427" name="楕円 426">
          <a:extLst>
            <a:ext uri="{FF2B5EF4-FFF2-40B4-BE49-F238E27FC236}">
              <a16:creationId xmlns:a16="http://schemas.microsoft.com/office/drawing/2014/main" id="{3CE7A350-3DDE-4AF4-8E7F-A4E02565F1AD}"/>
            </a:ext>
          </a:extLst>
        </xdr:cNvPr>
        <xdr:cNvSpPr/>
      </xdr:nvSpPr>
      <xdr:spPr>
        <a:xfrm>
          <a:off x="3746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94162</xdr:rowOff>
    </xdr:from>
    <xdr:to>
      <xdr:col>24</xdr:col>
      <xdr:colOff>63500</xdr:colOff>
      <xdr:row>103</xdr:row>
      <xdr:rowOff>141514</xdr:rowOff>
    </xdr:to>
    <xdr:cxnSp macro="">
      <xdr:nvCxnSpPr>
        <xdr:cNvPr id="428" name="直線コネクタ 427">
          <a:extLst>
            <a:ext uri="{FF2B5EF4-FFF2-40B4-BE49-F238E27FC236}">
              <a16:creationId xmlns:a16="http://schemas.microsoft.com/office/drawing/2014/main" id="{72564C2A-8900-4DAB-8520-80224601AE4E}"/>
            </a:ext>
          </a:extLst>
        </xdr:cNvPr>
        <xdr:cNvCxnSpPr/>
      </xdr:nvCxnSpPr>
      <xdr:spPr>
        <a:xfrm>
          <a:off x="3797300" y="17753512"/>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31931</xdr:rowOff>
    </xdr:from>
    <xdr:to>
      <xdr:col>15</xdr:col>
      <xdr:colOff>101600</xdr:colOff>
      <xdr:row>104</xdr:row>
      <xdr:rowOff>133531</xdr:rowOff>
    </xdr:to>
    <xdr:sp macro="" textlink="">
      <xdr:nvSpPr>
        <xdr:cNvPr id="429" name="楕円 428">
          <a:extLst>
            <a:ext uri="{FF2B5EF4-FFF2-40B4-BE49-F238E27FC236}">
              <a16:creationId xmlns:a16="http://schemas.microsoft.com/office/drawing/2014/main" id="{FBD26D5C-EDA7-4D3E-882C-17B7E57B026D}"/>
            </a:ext>
          </a:extLst>
        </xdr:cNvPr>
        <xdr:cNvSpPr/>
      </xdr:nvSpPr>
      <xdr:spPr>
        <a:xfrm>
          <a:off x="2857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94162</xdr:rowOff>
    </xdr:from>
    <xdr:to>
      <xdr:col>19</xdr:col>
      <xdr:colOff>177800</xdr:colOff>
      <xdr:row>104</xdr:row>
      <xdr:rowOff>82731</xdr:rowOff>
    </xdr:to>
    <xdr:cxnSp macro="">
      <xdr:nvCxnSpPr>
        <xdr:cNvPr id="430" name="直線コネクタ 429">
          <a:extLst>
            <a:ext uri="{FF2B5EF4-FFF2-40B4-BE49-F238E27FC236}">
              <a16:creationId xmlns:a16="http://schemas.microsoft.com/office/drawing/2014/main" id="{0272B34C-C626-44CD-B8B7-27971F33BDD4}"/>
            </a:ext>
          </a:extLst>
        </xdr:cNvPr>
        <xdr:cNvCxnSpPr/>
      </xdr:nvCxnSpPr>
      <xdr:spPr>
        <a:xfrm flipV="1">
          <a:off x="2908300" y="17753512"/>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44994</xdr:rowOff>
    </xdr:from>
    <xdr:to>
      <xdr:col>10</xdr:col>
      <xdr:colOff>165100</xdr:colOff>
      <xdr:row>104</xdr:row>
      <xdr:rowOff>146594</xdr:rowOff>
    </xdr:to>
    <xdr:sp macro="" textlink="">
      <xdr:nvSpPr>
        <xdr:cNvPr id="431" name="楕円 430">
          <a:extLst>
            <a:ext uri="{FF2B5EF4-FFF2-40B4-BE49-F238E27FC236}">
              <a16:creationId xmlns:a16="http://schemas.microsoft.com/office/drawing/2014/main" id="{D2A3AC96-E65A-4BE0-A371-D50CC2DCF101}"/>
            </a:ext>
          </a:extLst>
        </xdr:cNvPr>
        <xdr:cNvSpPr/>
      </xdr:nvSpPr>
      <xdr:spPr>
        <a:xfrm>
          <a:off x="1968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82731</xdr:rowOff>
    </xdr:from>
    <xdr:to>
      <xdr:col>15</xdr:col>
      <xdr:colOff>50800</xdr:colOff>
      <xdr:row>104</xdr:row>
      <xdr:rowOff>95794</xdr:rowOff>
    </xdr:to>
    <xdr:cxnSp macro="">
      <xdr:nvCxnSpPr>
        <xdr:cNvPr id="432" name="直線コネクタ 431">
          <a:extLst>
            <a:ext uri="{FF2B5EF4-FFF2-40B4-BE49-F238E27FC236}">
              <a16:creationId xmlns:a16="http://schemas.microsoft.com/office/drawing/2014/main" id="{1D1275E4-73A3-43E6-918F-9D5A72CFC589}"/>
            </a:ext>
          </a:extLst>
        </xdr:cNvPr>
        <xdr:cNvCxnSpPr/>
      </xdr:nvCxnSpPr>
      <xdr:spPr>
        <a:xfrm flipV="1">
          <a:off x="2019300" y="179135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51526</xdr:rowOff>
    </xdr:from>
    <xdr:to>
      <xdr:col>6</xdr:col>
      <xdr:colOff>38100</xdr:colOff>
      <xdr:row>104</xdr:row>
      <xdr:rowOff>153126</xdr:rowOff>
    </xdr:to>
    <xdr:sp macro="" textlink="">
      <xdr:nvSpPr>
        <xdr:cNvPr id="433" name="楕円 432">
          <a:extLst>
            <a:ext uri="{FF2B5EF4-FFF2-40B4-BE49-F238E27FC236}">
              <a16:creationId xmlns:a16="http://schemas.microsoft.com/office/drawing/2014/main" id="{32ACD223-5BC7-46AC-9311-DF80457CB72E}"/>
            </a:ext>
          </a:extLst>
        </xdr:cNvPr>
        <xdr:cNvSpPr/>
      </xdr:nvSpPr>
      <xdr:spPr>
        <a:xfrm>
          <a:off x="1079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95794</xdr:rowOff>
    </xdr:from>
    <xdr:to>
      <xdr:col>10</xdr:col>
      <xdr:colOff>114300</xdr:colOff>
      <xdr:row>104</xdr:row>
      <xdr:rowOff>102326</xdr:rowOff>
    </xdr:to>
    <xdr:cxnSp macro="">
      <xdr:nvCxnSpPr>
        <xdr:cNvPr id="434" name="直線コネクタ 433">
          <a:extLst>
            <a:ext uri="{FF2B5EF4-FFF2-40B4-BE49-F238E27FC236}">
              <a16:creationId xmlns:a16="http://schemas.microsoft.com/office/drawing/2014/main" id="{6B99BB01-6ADD-4CD9-AEFD-9DD44D9398DF}"/>
            </a:ext>
          </a:extLst>
        </xdr:cNvPr>
        <xdr:cNvCxnSpPr/>
      </xdr:nvCxnSpPr>
      <xdr:spPr>
        <a:xfrm flipV="1">
          <a:off x="1130300" y="179265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35" name="n_1aveValue【市民会館】&#10;有形固定資産減価償却率">
          <a:extLst>
            <a:ext uri="{FF2B5EF4-FFF2-40B4-BE49-F238E27FC236}">
              <a16:creationId xmlns:a16="http://schemas.microsoft.com/office/drawing/2014/main" id="{15991C87-CBDB-43D2-B318-EE086B31DAFA}"/>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38116</xdr:rowOff>
    </xdr:from>
    <xdr:ext cx="405111" cy="259045"/>
    <xdr:sp macro="" textlink="">
      <xdr:nvSpPr>
        <xdr:cNvPr id="436" name="n_2aveValue【市民会館】&#10;有形固定資産減価償却率">
          <a:extLst>
            <a:ext uri="{FF2B5EF4-FFF2-40B4-BE49-F238E27FC236}">
              <a16:creationId xmlns:a16="http://schemas.microsoft.com/office/drawing/2014/main" id="{3C25723D-424A-480C-A172-4637D9CFD2B4}"/>
            </a:ext>
          </a:extLst>
        </xdr:cNvPr>
        <xdr:cNvSpPr txBox="1"/>
      </xdr:nvSpPr>
      <xdr:spPr>
        <a:xfrm>
          <a:off x="2705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437" name="n_3aveValue【市民会館】&#10;有形固定資産減価償却率">
          <a:extLst>
            <a:ext uri="{FF2B5EF4-FFF2-40B4-BE49-F238E27FC236}">
              <a16:creationId xmlns:a16="http://schemas.microsoft.com/office/drawing/2014/main" id="{80A139D2-7EBB-4DE3-9B22-086E8943B8A4}"/>
            </a:ext>
          </a:extLst>
        </xdr:cNvPr>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38" name="n_4aveValue【市民会館】&#10;有形固定資産減価償却率">
          <a:extLst>
            <a:ext uri="{FF2B5EF4-FFF2-40B4-BE49-F238E27FC236}">
              <a16:creationId xmlns:a16="http://schemas.microsoft.com/office/drawing/2014/main" id="{3C7BC414-DE95-4865-9EAE-ED61A08EA0CE}"/>
            </a:ext>
          </a:extLst>
        </xdr:cNvPr>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161489</xdr:rowOff>
    </xdr:from>
    <xdr:ext cx="405111" cy="259045"/>
    <xdr:sp macro="" textlink="">
      <xdr:nvSpPr>
        <xdr:cNvPr id="439" name="n_1mainValue【市民会館】&#10;有形固定資産減価償却率">
          <a:extLst>
            <a:ext uri="{FF2B5EF4-FFF2-40B4-BE49-F238E27FC236}">
              <a16:creationId xmlns:a16="http://schemas.microsoft.com/office/drawing/2014/main" id="{D2F3991D-3269-42C4-B483-2E5596A79E50}"/>
            </a:ext>
          </a:extLst>
        </xdr:cNvPr>
        <xdr:cNvSpPr txBox="1"/>
      </xdr:nvSpPr>
      <xdr:spPr>
        <a:xfrm>
          <a:off x="3582044" y="1747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150058</xdr:rowOff>
    </xdr:from>
    <xdr:ext cx="405111" cy="259045"/>
    <xdr:sp macro="" textlink="">
      <xdr:nvSpPr>
        <xdr:cNvPr id="440" name="n_2mainValue【市民会館】&#10;有形固定資産減価償却率">
          <a:extLst>
            <a:ext uri="{FF2B5EF4-FFF2-40B4-BE49-F238E27FC236}">
              <a16:creationId xmlns:a16="http://schemas.microsoft.com/office/drawing/2014/main" id="{AA440564-9BD6-4134-A869-6548E43EF293}"/>
            </a:ext>
          </a:extLst>
        </xdr:cNvPr>
        <xdr:cNvSpPr txBox="1"/>
      </xdr:nvSpPr>
      <xdr:spPr>
        <a:xfrm>
          <a:off x="2705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137721</xdr:rowOff>
    </xdr:from>
    <xdr:ext cx="405111" cy="259045"/>
    <xdr:sp macro="" textlink="">
      <xdr:nvSpPr>
        <xdr:cNvPr id="441" name="n_3mainValue【市民会館】&#10;有形固定資産減価償却率">
          <a:extLst>
            <a:ext uri="{FF2B5EF4-FFF2-40B4-BE49-F238E27FC236}">
              <a16:creationId xmlns:a16="http://schemas.microsoft.com/office/drawing/2014/main" id="{F4FC407B-6CFC-4877-8E99-B1773EE32E3A}"/>
            </a:ext>
          </a:extLst>
        </xdr:cNvPr>
        <xdr:cNvSpPr txBox="1"/>
      </xdr:nvSpPr>
      <xdr:spPr>
        <a:xfrm>
          <a:off x="1816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144253</xdr:rowOff>
    </xdr:from>
    <xdr:ext cx="405111" cy="259045"/>
    <xdr:sp macro="" textlink="">
      <xdr:nvSpPr>
        <xdr:cNvPr id="442" name="n_4mainValue【市民会館】&#10;有形固定資産減価償却率">
          <a:extLst>
            <a:ext uri="{FF2B5EF4-FFF2-40B4-BE49-F238E27FC236}">
              <a16:creationId xmlns:a16="http://schemas.microsoft.com/office/drawing/2014/main" id="{AF79F05F-27A7-4154-8420-C029D9D4A7BF}"/>
            </a:ext>
          </a:extLst>
        </xdr:cNvPr>
        <xdr:cNvSpPr txBox="1"/>
      </xdr:nvSpPr>
      <xdr:spPr>
        <a:xfrm>
          <a:off x="927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id="{FFD184A4-5585-4E89-B5EE-B4BA2D77639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id="{4CA89529-472B-4997-8EA6-B19F25A08FD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id="{5093D8E8-9C79-490F-8E3A-F7385C6F0A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id="{A05CEE41-B585-4C93-981A-40DAC6F33AA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id="{C4F5C1A7-097B-4BDD-A56D-510E1A0A6EC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id="{5AEA1186-8A88-4D6E-9C25-57416B55F43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id="{4313212B-D647-4AD6-AA8F-93FF192EF44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id="{CE61CF1F-077F-4A53-AE33-9EFF0BE8109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B2574733-D888-45E7-8EEF-E7EA106CDA9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id="{340E3458-E623-4FCC-A17A-4D3E3E91EC9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a:extLst>
            <a:ext uri="{FF2B5EF4-FFF2-40B4-BE49-F238E27FC236}">
              <a16:creationId xmlns:a16="http://schemas.microsoft.com/office/drawing/2014/main" id="{699A0EA2-770E-4661-8DFB-0902A90EB9E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4" name="テキスト ボックス 453">
          <a:extLst>
            <a:ext uri="{FF2B5EF4-FFF2-40B4-BE49-F238E27FC236}">
              <a16:creationId xmlns:a16="http://schemas.microsoft.com/office/drawing/2014/main" id="{EBC0BA99-B63F-465E-B509-4D62D96A2DC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a:extLst>
            <a:ext uri="{FF2B5EF4-FFF2-40B4-BE49-F238E27FC236}">
              <a16:creationId xmlns:a16="http://schemas.microsoft.com/office/drawing/2014/main" id="{B98B86B7-D3B6-48FC-BD8F-4C05D6522FB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6" name="テキスト ボックス 455">
          <a:extLst>
            <a:ext uri="{FF2B5EF4-FFF2-40B4-BE49-F238E27FC236}">
              <a16:creationId xmlns:a16="http://schemas.microsoft.com/office/drawing/2014/main" id="{9ED90695-FAFF-43BA-BB44-F1D10EB542A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a:extLst>
            <a:ext uri="{FF2B5EF4-FFF2-40B4-BE49-F238E27FC236}">
              <a16:creationId xmlns:a16="http://schemas.microsoft.com/office/drawing/2014/main" id="{6B43E799-88C6-4396-BD07-B1D129D12C8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8" name="テキスト ボックス 457">
          <a:extLst>
            <a:ext uri="{FF2B5EF4-FFF2-40B4-BE49-F238E27FC236}">
              <a16:creationId xmlns:a16="http://schemas.microsoft.com/office/drawing/2014/main" id="{5B951FBF-B24A-4215-97FD-C84EA802B73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a:extLst>
            <a:ext uri="{FF2B5EF4-FFF2-40B4-BE49-F238E27FC236}">
              <a16:creationId xmlns:a16="http://schemas.microsoft.com/office/drawing/2014/main" id="{544AA8EC-2AF3-44D7-B764-A89409E97AD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0" name="テキスト ボックス 459">
          <a:extLst>
            <a:ext uri="{FF2B5EF4-FFF2-40B4-BE49-F238E27FC236}">
              <a16:creationId xmlns:a16="http://schemas.microsoft.com/office/drawing/2014/main" id="{691F4207-9CE3-4CD3-8356-DDC1374FF3F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a:extLst>
            <a:ext uri="{FF2B5EF4-FFF2-40B4-BE49-F238E27FC236}">
              <a16:creationId xmlns:a16="http://schemas.microsoft.com/office/drawing/2014/main" id="{99F41489-809D-48A0-B09D-11B613D70BF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2" name="テキスト ボックス 461">
          <a:extLst>
            <a:ext uri="{FF2B5EF4-FFF2-40B4-BE49-F238E27FC236}">
              <a16:creationId xmlns:a16="http://schemas.microsoft.com/office/drawing/2014/main" id="{63D8F14E-E6C5-4A6C-BBE4-C61D0003A94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035ACE42-28F1-4E36-BFD4-59FFEB7D47C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4860C821-A0C3-4FB8-BB3E-96DC04FC2F9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11A5704C-1517-4897-81DB-84F81E2A7BD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108</xdr:row>
      <xdr:rowOff>80011</xdr:rowOff>
    </xdr:to>
    <xdr:cxnSp macro="">
      <xdr:nvCxnSpPr>
        <xdr:cNvPr id="466" name="直線コネクタ 465">
          <a:extLst>
            <a:ext uri="{FF2B5EF4-FFF2-40B4-BE49-F238E27FC236}">
              <a16:creationId xmlns:a16="http://schemas.microsoft.com/office/drawing/2014/main" id="{65A59BFD-C925-4DDF-92C6-9874C4CE2EFC}"/>
            </a:ext>
          </a:extLst>
        </xdr:cNvPr>
        <xdr:cNvCxnSpPr/>
      </xdr:nvCxnSpPr>
      <xdr:spPr>
        <a:xfrm flipV="1">
          <a:off x="10476865" y="1707642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83838</xdr:rowOff>
    </xdr:from>
    <xdr:ext cx="469744" cy="259045"/>
    <xdr:sp macro="" textlink="">
      <xdr:nvSpPr>
        <xdr:cNvPr id="467" name="【市民会館】&#10;一人当たり面積最小値テキスト">
          <a:extLst>
            <a:ext uri="{FF2B5EF4-FFF2-40B4-BE49-F238E27FC236}">
              <a16:creationId xmlns:a16="http://schemas.microsoft.com/office/drawing/2014/main" id="{6A5BD63D-8291-460E-91B7-4BA10875B95F}"/>
            </a:ext>
          </a:extLst>
        </xdr:cNvPr>
        <xdr:cNvSpPr txBox="1"/>
      </xdr:nvSpPr>
      <xdr:spPr>
        <a:xfrm>
          <a:off x="10515600"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80011</xdr:rowOff>
    </xdr:from>
    <xdr:to>
      <xdr:col>55</xdr:col>
      <xdr:colOff>88900</xdr:colOff>
      <xdr:row>108</xdr:row>
      <xdr:rowOff>80011</xdr:rowOff>
    </xdr:to>
    <xdr:cxnSp macro="">
      <xdr:nvCxnSpPr>
        <xdr:cNvPr id="468" name="直線コネクタ 467">
          <a:extLst>
            <a:ext uri="{FF2B5EF4-FFF2-40B4-BE49-F238E27FC236}">
              <a16:creationId xmlns:a16="http://schemas.microsoft.com/office/drawing/2014/main" id="{67EF8ECF-E53F-4377-A7DD-A42ACA824593}"/>
            </a:ext>
          </a:extLst>
        </xdr:cNvPr>
        <xdr:cNvCxnSpPr/>
      </xdr:nvCxnSpPr>
      <xdr:spPr>
        <a:xfrm>
          <a:off x="10388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469" name="【市民会館】&#10;一人当たり面積最大値テキスト">
          <a:extLst>
            <a:ext uri="{FF2B5EF4-FFF2-40B4-BE49-F238E27FC236}">
              <a16:creationId xmlns:a16="http://schemas.microsoft.com/office/drawing/2014/main" id="{10740CD3-5E0F-46D6-9522-3CF9827D57EA}"/>
            </a:ext>
          </a:extLst>
        </xdr:cNvPr>
        <xdr:cNvSpPr txBox="1"/>
      </xdr:nvSpPr>
      <xdr:spPr>
        <a:xfrm>
          <a:off x="10515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470" name="直線コネクタ 469">
          <a:extLst>
            <a:ext uri="{FF2B5EF4-FFF2-40B4-BE49-F238E27FC236}">
              <a16:creationId xmlns:a16="http://schemas.microsoft.com/office/drawing/2014/main" id="{E25F1A9B-9E6F-4986-B7B2-A203D06A62FD}"/>
            </a:ext>
          </a:extLst>
        </xdr:cNvPr>
        <xdr:cNvCxnSpPr/>
      </xdr:nvCxnSpPr>
      <xdr:spPr>
        <a:xfrm>
          <a:off x="10388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128288</xdr:rowOff>
    </xdr:from>
    <xdr:ext cx="469744" cy="259045"/>
    <xdr:sp macro="" textlink="">
      <xdr:nvSpPr>
        <xdr:cNvPr id="471" name="【市民会館】&#10;一人当たり面積平均値テキスト">
          <a:extLst>
            <a:ext uri="{FF2B5EF4-FFF2-40B4-BE49-F238E27FC236}">
              <a16:creationId xmlns:a16="http://schemas.microsoft.com/office/drawing/2014/main" id="{698A1D3A-5CEC-4E65-BE78-6DDE08605FA4}"/>
            </a:ext>
          </a:extLst>
        </xdr:cNvPr>
        <xdr:cNvSpPr txBox="1"/>
      </xdr:nvSpPr>
      <xdr:spPr>
        <a:xfrm>
          <a:off x="10515600" y="17787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105411</xdr:rowOff>
    </xdr:from>
    <xdr:to>
      <xdr:col>55</xdr:col>
      <xdr:colOff>50800</xdr:colOff>
      <xdr:row>105</xdr:row>
      <xdr:rowOff>35561</xdr:rowOff>
    </xdr:to>
    <xdr:sp macro="" textlink="">
      <xdr:nvSpPr>
        <xdr:cNvPr id="472" name="フローチャート: 判断 471">
          <a:extLst>
            <a:ext uri="{FF2B5EF4-FFF2-40B4-BE49-F238E27FC236}">
              <a16:creationId xmlns:a16="http://schemas.microsoft.com/office/drawing/2014/main" id="{9D340A55-662D-4686-9749-FBE60DE92CE8}"/>
            </a:ext>
          </a:extLst>
        </xdr:cNvPr>
        <xdr:cNvSpPr/>
      </xdr:nvSpPr>
      <xdr:spPr>
        <a:xfrm>
          <a:off x="10426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73" name="フローチャート: 判断 472">
          <a:extLst>
            <a:ext uri="{FF2B5EF4-FFF2-40B4-BE49-F238E27FC236}">
              <a16:creationId xmlns:a16="http://schemas.microsoft.com/office/drawing/2014/main" id="{1C82F5AF-C935-4654-B89D-B8B38F5B15F9}"/>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4" name="フローチャート: 判断 473">
          <a:extLst>
            <a:ext uri="{FF2B5EF4-FFF2-40B4-BE49-F238E27FC236}">
              <a16:creationId xmlns:a16="http://schemas.microsoft.com/office/drawing/2014/main" id="{CFE3F155-595E-4D8D-AA55-589026C9E85D}"/>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475" name="フローチャート: 判断 474">
          <a:extLst>
            <a:ext uri="{FF2B5EF4-FFF2-40B4-BE49-F238E27FC236}">
              <a16:creationId xmlns:a16="http://schemas.microsoft.com/office/drawing/2014/main" id="{664FC8AF-595D-48F7-890F-93CA934FC588}"/>
            </a:ext>
          </a:extLst>
        </xdr:cNvPr>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166370</xdr:rowOff>
    </xdr:from>
    <xdr:to>
      <xdr:col>36</xdr:col>
      <xdr:colOff>165100</xdr:colOff>
      <xdr:row>105</xdr:row>
      <xdr:rowOff>96520</xdr:rowOff>
    </xdr:to>
    <xdr:sp macro="" textlink="">
      <xdr:nvSpPr>
        <xdr:cNvPr id="476" name="フローチャート: 判断 475">
          <a:extLst>
            <a:ext uri="{FF2B5EF4-FFF2-40B4-BE49-F238E27FC236}">
              <a16:creationId xmlns:a16="http://schemas.microsoft.com/office/drawing/2014/main" id="{DCAC4A47-4D6F-4316-9200-A2A1B3FA4E48}"/>
            </a:ext>
          </a:extLst>
        </xdr:cNvPr>
        <xdr:cNvSpPr/>
      </xdr:nvSpPr>
      <xdr:spPr>
        <a:xfrm>
          <a:off x="6921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7370B225-F07A-4987-BE06-B97E3C5BA26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A46FF482-B8A7-4D1C-A68B-7CEC89988F2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C89D1610-AAE1-4C93-91F3-952C4942860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DCDAF84E-F727-4393-9A19-6C99E15DFDA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D2743C7F-D5EC-431C-AD5D-F8BDD67279A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40639</xdr:rowOff>
    </xdr:from>
    <xdr:to>
      <xdr:col>55</xdr:col>
      <xdr:colOff>50800</xdr:colOff>
      <xdr:row>106</xdr:row>
      <xdr:rowOff>142239</xdr:rowOff>
    </xdr:to>
    <xdr:sp macro="" textlink="">
      <xdr:nvSpPr>
        <xdr:cNvPr id="482" name="楕円 481">
          <a:extLst>
            <a:ext uri="{FF2B5EF4-FFF2-40B4-BE49-F238E27FC236}">
              <a16:creationId xmlns:a16="http://schemas.microsoft.com/office/drawing/2014/main" id="{B9B50FC5-04FA-4181-AF42-0DB85CCB64A2}"/>
            </a:ext>
          </a:extLst>
        </xdr:cNvPr>
        <xdr:cNvSpPr/>
      </xdr:nvSpPr>
      <xdr:spPr>
        <a:xfrm>
          <a:off x="104267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19066</xdr:rowOff>
    </xdr:from>
    <xdr:ext cx="469744" cy="259045"/>
    <xdr:sp macro="" textlink="">
      <xdr:nvSpPr>
        <xdr:cNvPr id="483" name="【市民会館】&#10;一人当たり面積該当値テキスト">
          <a:extLst>
            <a:ext uri="{FF2B5EF4-FFF2-40B4-BE49-F238E27FC236}">
              <a16:creationId xmlns:a16="http://schemas.microsoft.com/office/drawing/2014/main" id="{F3133ACB-854C-46CD-A5CE-DA540C7A7BBB}"/>
            </a:ext>
          </a:extLst>
        </xdr:cNvPr>
        <xdr:cNvSpPr txBox="1"/>
      </xdr:nvSpPr>
      <xdr:spPr>
        <a:xfrm>
          <a:off x="10515600"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484" name="楕円 483">
          <a:extLst>
            <a:ext uri="{FF2B5EF4-FFF2-40B4-BE49-F238E27FC236}">
              <a16:creationId xmlns:a16="http://schemas.microsoft.com/office/drawing/2014/main" id="{DEF14004-66B9-473D-86B7-8640EC50EC0F}"/>
            </a:ext>
          </a:extLst>
        </xdr:cNvPr>
        <xdr:cNvSpPr/>
      </xdr:nvSpPr>
      <xdr:spPr>
        <a:xfrm>
          <a:off x="9588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91439</xdr:rowOff>
    </xdr:from>
    <xdr:to>
      <xdr:col>55</xdr:col>
      <xdr:colOff>0</xdr:colOff>
      <xdr:row>106</xdr:row>
      <xdr:rowOff>99061</xdr:rowOff>
    </xdr:to>
    <xdr:cxnSp macro="">
      <xdr:nvCxnSpPr>
        <xdr:cNvPr id="485" name="直線コネクタ 484">
          <a:extLst>
            <a:ext uri="{FF2B5EF4-FFF2-40B4-BE49-F238E27FC236}">
              <a16:creationId xmlns:a16="http://schemas.microsoft.com/office/drawing/2014/main" id="{9F1DDA5E-0223-4429-A7D8-35CA0CA4C7CA}"/>
            </a:ext>
          </a:extLst>
        </xdr:cNvPr>
        <xdr:cNvCxnSpPr/>
      </xdr:nvCxnSpPr>
      <xdr:spPr>
        <a:xfrm flipV="1">
          <a:off x="9639300" y="182651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52070</xdr:rowOff>
    </xdr:from>
    <xdr:to>
      <xdr:col>46</xdr:col>
      <xdr:colOff>38100</xdr:colOff>
      <xdr:row>106</xdr:row>
      <xdr:rowOff>153670</xdr:rowOff>
    </xdr:to>
    <xdr:sp macro="" textlink="">
      <xdr:nvSpPr>
        <xdr:cNvPr id="486" name="楕円 485">
          <a:extLst>
            <a:ext uri="{FF2B5EF4-FFF2-40B4-BE49-F238E27FC236}">
              <a16:creationId xmlns:a16="http://schemas.microsoft.com/office/drawing/2014/main" id="{8495236E-4761-46DC-ABCF-F2907C732E97}"/>
            </a:ext>
          </a:extLst>
        </xdr:cNvPr>
        <xdr:cNvSpPr/>
      </xdr:nvSpPr>
      <xdr:spPr>
        <a:xfrm>
          <a:off x="8699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99061</xdr:rowOff>
    </xdr:from>
    <xdr:to>
      <xdr:col>50</xdr:col>
      <xdr:colOff>114300</xdr:colOff>
      <xdr:row>106</xdr:row>
      <xdr:rowOff>102870</xdr:rowOff>
    </xdr:to>
    <xdr:cxnSp macro="">
      <xdr:nvCxnSpPr>
        <xdr:cNvPr id="487" name="直線コネクタ 486">
          <a:extLst>
            <a:ext uri="{FF2B5EF4-FFF2-40B4-BE49-F238E27FC236}">
              <a16:creationId xmlns:a16="http://schemas.microsoft.com/office/drawing/2014/main" id="{24B8833F-3F5E-4A87-A144-79167277AEBB}"/>
            </a:ext>
          </a:extLst>
        </xdr:cNvPr>
        <xdr:cNvCxnSpPr/>
      </xdr:nvCxnSpPr>
      <xdr:spPr>
        <a:xfrm flipV="1">
          <a:off x="8750300" y="182727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59689</xdr:rowOff>
    </xdr:from>
    <xdr:to>
      <xdr:col>41</xdr:col>
      <xdr:colOff>101600</xdr:colOff>
      <xdr:row>106</xdr:row>
      <xdr:rowOff>161289</xdr:rowOff>
    </xdr:to>
    <xdr:sp macro="" textlink="">
      <xdr:nvSpPr>
        <xdr:cNvPr id="488" name="楕円 487">
          <a:extLst>
            <a:ext uri="{FF2B5EF4-FFF2-40B4-BE49-F238E27FC236}">
              <a16:creationId xmlns:a16="http://schemas.microsoft.com/office/drawing/2014/main" id="{25A1C905-E3DF-481F-A827-7E331867755F}"/>
            </a:ext>
          </a:extLst>
        </xdr:cNvPr>
        <xdr:cNvSpPr/>
      </xdr:nvSpPr>
      <xdr:spPr>
        <a:xfrm>
          <a:off x="7810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102870</xdr:rowOff>
    </xdr:from>
    <xdr:to>
      <xdr:col>45</xdr:col>
      <xdr:colOff>177800</xdr:colOff>
      <xdr:row>106</xdr:row>
      <xdr:rowOff>110489</xdr:rowOff>
    </xdr:to>
    <xdr:cxnSp macro="">
      <xdr:nvCxnSpPr>
        <xdr:cNvPr id="489" name="直線コネクタ 488">
          <a:extLst>
            <a:ext uri="{FF2B5EF4-FFF2-40B4-BE49-F238E27FC236}">
              <a16:creationId xmlns:a16="http://schemas.microsoft.com/office/drawing/2014/main" id="{26CEEEA9-8072-48C1-B395-962B514954C8}"/>
            </a:ext>
          </a:extLst>
        </xdr:cNvPr>
        <xdr:cNvCxnSpPr/>
      </xdr:nvCxnSpPr>
      <xdr:spPr>
        <a:xfrm flipV="1">
          <a:off x="7861300" y="182765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63500</xdr:rowOff>
    </xdr:from>
    <xdr:to>
      <xdr:col>36</xdr:col>
      <xdr:colOff>165100</xdr:colOff>
      <xdr:row>106</xdr:row>
      <xdr:rowOff>165100</xdr:rowOff>
    </xdr:to>
    <xdr:sp macro="" textlink="">
      <xdr:nvSpPr>
        <xdr:cNvPr id="490" name="楕円 489">
          <a:extLst>
            <a:ext uri="{FF2B5EF4-FFF2-40B4-BE49-F238E27FC236}">
              <a16:creationId xmlns:a16="http://schemas.microsoft.com/office/drawing/2014/main" id="{E46CC41F-49E2-49A6-88ED-8E73E4A6D8AE}"/>
            </a:ext>
          </a:extLst>
        </xdr:cNvPr>
        <xdr:cNvSpPr/>
      </xdr:nvSpPr>
      <xdr:spPr>
        <a:xfrm>
          <a:off x="6921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110489</xdr:rowOff>
    </xdr:from>
    <xdr:to>
      <xdr:col>41</xdr:col>
      <xdr:colOff>50800</xdr:colOff>
      <xdr:row>106</xdr:row>
      <xdr:rowOff>114300</xdr:rowOff>
    </xdr:to>
    <xdr:cxnSp macro="">
      <xdr:nvCxnSpPr>
        <xdr:cNvPr id="491" name="直線コネクタ 490">
          <a:extLst>
            <a:ext uri="{FF2B5EF4-FFF2-40B4-BE49-F238E27FC236}">
              <a16:creationId xmlns:a16="http://schemas.microsoft.com/office/drawing/2014/main" id="{49DA01A0-ACBB-4A81-95FB-2AE1EBC6A2BE}"/>
            </a:ext>
          </a:extLst>
        </xdr:cNvPr>
        <xdr:cNvCxnSpPr/>
      </xdr:nvCxnSpPr>
      <xdr:spPr>
        <a:xfrm flipV="1">
          <a:off x="6972300" y="182841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92" name="n_1aveValue【市民会館】&#10;一人当たり面積">
          <a:extLst>
            <a:ext uri="{FF2B5EF4-FFF2-40B4-BE49-F238E27FC236}">
              <a16:creationId xmlns:a16="http://schemas.microsoft.com/office/drawing/2014/main" id="{FA687C10-80C6-43EA-84B0-59A2C54A28D7}"/>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93" name="n_2aveValue【市民会館】&#10;一人当たり面積">
          <a:extLst>
            <a:ext uri="{FF2B5EF4-FFF2-40B4-BE49-F238E27FC236}">
              <a16:creationId xmlns:a16="http://schemas.microsoft.com/office/drawing/2014/main" id="{A7874E62-7B45-472D-88CD-A9B2C93EE7C5}"/>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109238</xdr:rowOff>
    </xdr:from>
    <xdr:ext cx="469744" cy="259045"/>
    <xdr:sp macro="" textlink="">
      <xdr:nvSpPr>
        <xdr:cNvPr id="494" name="n_3aveValue【市民会館】&#10;一人当たり面積">
          <a:extLst>
            <a:ext uri="{FF2B5EF4-FFF2-40B4-BE49-F238E27FC236}">
              <a16:creationId xmlns:a16="http://schemas.microsoft.com/office/drawing/2014/main" id="{D648986D-EEF9-41AD-A084-7BCB5C6B8047}"/>
            </a:ext>
          </a:extLst>
        </xdr:cNvPr>
        <xdr:cNvSpPr txBox="1"/>
      </xdr:nvSpPr>
      <xdr:spPr>
        <a:xfrm>
          <a:off x="7626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113047</xdr:rowOff>
    </xdr:from>
    <xdr:ext cx="469744" cy="259045"/>
    <xdr:sp macro="" textlink="">
      <xdr:nvSpPr>
        <xdr:cNvPr id="495" name="n_4aveValue【市民会館】&#10;一人当たり面積">
          <a:extLst>
            <a:ext uri="{FF2B5EF4-FFF2-40B4-BE49-F238E27FC236}">
              <a16:creationId xmlns:a16="http://schemas.microsoft.com/office/drawing/2014/main" id="{8C69981C-3F69-4DC2-AF6E-89EA7C11DC9B}"/>
            </a:ext>
          </a:extLst>
        </xdr:cNvPr>
        <xdr:cNvSpPr txBox="1"/>
      </xdr:nvSpPr>
      <xdr:spPr>
        <a:xfrm>
          <a:off x="6737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496" name="n_1mainValue【市民会館】&#10;一人当たり面積">
          <a:extLst>
            <a:ext uri="{FF2B5EF4-FFF2-40B4-BE49-F238E27FC236}">
              <a16:creationId xmlns:a16="http://schemas.microsoft.com/office/drawing/2014/main" id="{64AB77C9-D94D-4FEA-AD24-AB859EFA7DEA}"/>
            </a:ext>
          </a:extLst>
        </xdr:cNvPr>
        <xdr:cNvSpPr txBox="1"/>
      </xdr:nvSpPr>
      <xdr:spPr>
        <a:xfrm>
          <a:off x="9391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144797</xdr:rowOff>
    </xdr:from>
    <xdr:ext cx="469744" cy="259045"/>
    <xdr:sp macro="" textlink="">
      <xdr:nvSpPr>
        <xdr:cNvPr id="497" name="n_2mainValue【市民会館】&#10;一人当たり面積">
          <a:extLst>
            <a:ext uri="{FF2B5EF4-FFF2-40B4-BE49-F238E27FC236}">
              <a16:creationId xmlns:a16="http://schemas.microsoft.com/office/drawing/2014/main" id="{DC9AA65D-576F-4A16-B8AD-19C093083BCE}"/>
            </a:ext>
          </a:extLst>
        </xdr:cNvPr>
        <xdr:cNvSpPr txBox="1"/>
      </xdr:nvSpPr>
      <xdr:spPr>
        <a:xfrm>
          <a:off x="8515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152416</xdr:rowOff>
    </xdr:from>
    <xdr:ext cx="469744" cy="259045"/>
    <xdr:sp macro="" textlink="">
      <xdr:nvSpPr>
        <xdr:cNvPr id="498" name="n_3mainValue【市民会館】&#10;一人当たり面積">
          <a:extLst>
            <a:ext uri="{FF2B5EF4-FFF2-40B4-BE49-F238E27FC236}">
              <a16:creationId xmlns:a16="http://schemas.microsoft.com/office/drawing/2014/main" id="{D5CCA392-9FB4-4D0C-8D75-B83E708E6E98}"/>
            </a:ext>
          </a:extLst>
        </xdr:cNvPr>
        <xdr:cNvSpPr txBox="1"/>
      </xdr:nvSpPr>
      <xdr:spPr>
        <a:xfrm>
          <a:off x="7626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156227</xdr:rowOff>
    </xdr:from>
    <xdr:ext cx="469744" cy="259045"/>
    <xdr:sp macro="" textlink="">
      <xdr:nvSpPr>
        <xdr:cNvPr id="499" name="n_4mainValue【市民会館】&#10;一人当たり面積">
          <a:extLst>
            <a:ext uri="{FF2B5EF4-FFF2-40B4-BE49-F238E27FC236}">
              <a16:creationId xmlns:a16="http://schemas.microsoft.com/office/drawing/2014/main" id="{DB581511-AC18-4E52-999C-352023CCDB6F}"/>
            </a:ext>
          </a:extLst>
        </xdr:cNvPr>
        <xdr:cNvSpPr txBox="1"/>
      </xdr:nvSpPr>
      <xdr:spPr>
        <a:xfrm>
          <a:off x="6737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EA333B34-A2D0-4E2F-9CDB-89BCC722F4F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BA74C71D-0260-4E55-8E5F-EC9B7A8EA23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8A84F565-AEAE-4639-BB26-C6383BDFE35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36BBC70F-A27D-4AEA-9763-006B1C069AB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55BFFCC3-B4C8-4A69-8290-2F46090B23D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55706F4E-B953-4F2E-BF0A-6C909730AC3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0E0F86C5-1D24-48BC-A6B2-5A0038F7531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6EAC8AD5-195A-4C4F-82C9-7E47E8B0E14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DE6F0FB1-D5A1-463B-9854-E27FABB615A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F623B3D2-B986-48B3-AF5A-9308BC2158A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71CB8D31-FF19-4CDA-93BE-67AB347D82D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a:extLst>
            <a:ext uri="{FF2B5EF4-FFF2-40B4-BE49-F238E27FC236}">
              <a16:creationId xmlns:a16="http://schemas.microsoft.com/office/drawing/2014/main" id="{0715F431-0DE0-4FCD-ACA2-4FD98D9E731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a:extLst>
            <a:ext uri="{FF2B5EF4-FFF2-40B4-BE49-F238E27FC236}">
              <a16:creationId xmlns:a16="http://schemas.microsoft.com/office/drawing/2014/main" id="{0C2B6844-DA3D-46C6-B527-FA9BA1B77C8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a:extLst>
            <a:ext uri="{FF2B5EF4-FFF2-40B4-BE49-F238E27FC236}">
              <a16:creationId xmlns:a16="http://schemas.microsoft.com/office/drawing/2014/main" id="{D5CA442D-E94B-4F21-A8CD-E0C8C399743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a:extLst>
            <a:ext uri="{FF2B5EF4-FFF2-40B4-BE49-F238E27FC236}">
              <a16:creationId xmlns:a16="http://schemas.microsoft.com/office/drawing/2014/main" id="{86DEE186-061C-46E5-9F8E-A949418E1EC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a:extLst>
            <a:ext uri="{FF2B5EF4-FFF2-40B4-BE49-F238E27FC236}">
              <a16:creationId xmlns:a16="http://schemas.microsoft.com/office/drawing/2014/main" id="{69F2F95D-32A2-4AEB-A11A-BB78C038FCD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a:extLst>
            <a:ext uri="{FF2B5EF4-FFF2-40B4-BE49-F238E27FC236}">
              <a16:creationId xmlns:a16="http://schemas.microsoft.com/office/drawing/2014/main" id="{6AAC39F9-11D9-4342-95BF-DC423F4F5AF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a:extLst>
            <a:ext uri="{FF2B5EF4-FFF2-40B4-BE49-F238E27FC236}">
              <a16:creationId xmlns:a16="http://schemas.microsoft.com/office/drawing/2014/main" id="{1E639077-CCE0-4C42-A638-EDA494085EA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a:extLst>
            <a:ext uri="{FF2B5EF4-FFF2-40B4-BE49-F238E27FC236}">
              <a16:creationId xmlns:a16="http://schemas.microsoft.com/office/drawing/2014/main" id="{FA1E0459-E29A-41C2-BEB2-A41621568B8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a:extLst>
            <a:ext uri="{FF2B5EF4-FFF2-40B4-BE49-F238E27FC236}">
              <a16:creationId xmlns:a16="http://schemas.microsoft.com/office/drawing/2014/main" id="{D7994721-341C-45F8-B08B-5C7B89B79D8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a:extLst>
            <a:ext uri="{FF2B5EF4-FFF2-40B4-BE49-F238E27FC236}">
              <a16:creationId xmlns:a16="http://schemas.microsoft.com/office/drawing/2014/main" id="{B840C146-8812-4B63-B7DE-F6FDE03F413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a:extLst>
            <a:ext uri="{FF2B5EF4-FFF2-40B4-BE49-F238E27FC236}">
              <a16:creationId xmlns:a16="http://schemas.microsoft.com/office/drawing/2014/main" id="{66C4F45A-C3B2-4B8B-9B33-4A350AA6EAC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a:extLst>
            <a:ext uri="{FF2B5EF4-FFF2-40B4-BE49-F238E27FC236}">
              <a16:creationId xmlns:a16="http://schemas.microsoft.com/office/drawing/2014/main" id="{BD0BD110-1ABF-411B-BBC4-9D3DA4E8956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a:extLst>
            <a:ext uri="{FF2B5EF4-FFF2-40B4-BE49-F238E27FC236}">
              <a16:creationId xmlns:a16="http://schemas.microsoft.com/office/drawing/2014/main" id="{C9164BC1-EF4A-4147-A743-184074CE502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a:extLst>
            <a:ext uri="{FF2B5EF4-FFF2-40B4-BE49-F238E27FC236}">
              <a16:creationId xmlns:a16="http://schemas.microsoft.com/office/drawing/2014/main" id="{A228D128-AD0D-47A9-A096-619C1B9484E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9253</xdr:rowOff>
    </xdr:from>
    <xdr:to>
      <xdr:col>85</xdr:col>
      <xdr:colOff>126364</xdr:colOff>
      <xdr:row>42</xdr:row>
      <xdr:rowOff>38644</xdr:rowOff>
    </xdr:to>
    <xdr:cxnSp macro="">
      <xdr:nvCxnSpPr>
        <xdr:cNvPr id="525" name="直線コネクタ 524">
          <a:extLst>
            <a:ext uri="{FF2B5EF4-FFF2-40B4-BE49-F238E27FC236}">
              <a16:creationId xmlns:a16="http://schemas.microsoft.com/office/drawing/2014/main" id="{248EC917-5FAB-4BE5-8C97-4DE90C73E120}"/>
            </a:ext>
          </a:extLst>
        </xdr:cNvPr>
        <xdr:cNvCxnSpPr/>
      </xdr:nvCxnSpPr>
      <xdr:spPr>
        <a:xfrm flipV="1">
          <a:off x="16318864" y="583855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42471</xdr:rowOff>
    </xdr:from>
    <xdr:ext cx="405111" cy="259045"/>
    <xdr:sp macro="" textlink="">
      <xdr:nvSpPr>
        <xdr:cNvPr id="526" name="【一般廃棄物処理施設】&#10;有形固定資産減価償却率最小値テキスト">
          <a:extLst>
            <a:ext uri="{FF2B5EF4-FFF2-40B4-BE49-F238E27FC236}">
              <a16:creationId xmlns:a16="http://schemas.microsoft.com/office/drawing/2014/main" id="{F4B3AD4B-0A8D-4649-9DF6-379D6A9DAD0E}"/>
            </a:ext>
          </a:extLst>
        </xdr:cNvPr>
        <xdr:cNvSpPr txBox="1"/>
      </xdr:nvSpPr>
      <xdr:spPr>
        <a:xfrm>
          <a:off x="16357600" y="724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38644</xdr:rowOff>
    </xdr:from>
    <xdr:to>
      <xdr:col>86</xdr:col>
      <xdr:colOff>25400</xdr:colOff>
      <xdr:row>42</xdr:row>
      <xdr:rowOff>38644</xdr:rowOff>
    </xdr:to>
    <xdr:cxnSp macro="">
      <xdr:nvCxnSpPr>
        <xdr:cNvPr id="527" name="直線コネクタ 526">
          <a:extLst>
            <a:ext uri="{FF2B5EF4-FFF2-40B4-BE49-F238E27FC236}">
              <a16:creationId xmlns:a16="http://schemas.microsoft.com/office/drawing/2014/main" id="{77E7D1A3-FA18-4849-8752-10913F6F013F}"/>
            </a:ext>
          </a:extLst>
        </xdr:cNvPr>
        <xdr:cNvCxnSpPr/>
      </xdr:nvCxnSpPr>
      <xdr:spPr>
        <a:xfrm>
          <a:off x="16230600" y="723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127380</xdr:rowOff>
    </xdr:from>
    <xdr:ext cx="405111" cy="259045"/>
    <xdr:sp macro="" textlink="">
      <xdr:nvSpPr>
        <xdr:cNvPr id="528" name="【一般廃棄物処理施設】&#10;有形固定資産減価償却率最大値テキスト">
          <a:extLst>
            <a:ext uri="{FF2B5EF4-FFF2-40B4-BE49-F238E27FC236}">
              <a16:creationId xmlns:a16="http://schemas.microsoft.com/office/drawing/2014/main" id="{BFAEAC04-F12D-4838-866F-9217D9C8785C}"/>
            </a:ext>
          </a:extLst>
        </xdr:cNvPr>
        <xdr:cNvSpPr txBox="1"/>
      </xdr:nvSpPr>
      <xdr:spPr>
        <a:xfrm>
          <a:off x="16357600" y="561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9253</xdr:rowOff>
    </xdr:from>
    <xdr:to>
      <xdr:col>86</xdr:col>
      <xdr:colOff>25400</xdr:colOff>
      <xdr:row>34</xdr:row>
      <xdr:rowOff>9253</xdr:rowOff>
    </xdr:to>
    <xdr:cxnSp macro="">
      <xdr:nvCxnSpPr>
        <xdr:cNvPr id="529" name="直線コネクタ 528">
          <a:extLst>
            <a:ext uri="{FF2B5EF4-FFF2-40B4-BE49-F238E27FC236}">
              <a16:creationId xmlns:a16="http://schemas.microsoft.com/office/drawing/2014/main" id="{EA3E135F-437A-4587-9016-090E99F6942F}"/>
            </a:ext>
          </a:extLst>
        </xdr:cNvPr>
        <xdr:cNvCxnSpPr/>
      </xdr:nvCxnSpPr>
      <xdr:spPr>
        <a:xfrm>
          <a:off x="16230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530" name="【一般廃棄物処理施設】&#10;有形固定資産減価償却率平均値テキスト">
          <a:extLst>
            <a:ext uri="{FF2B5EF4-FFF2-40B4-BE49-F238E27FC236}">
              <a16:creationId xmlns:a16="http://schemas.microsoft.com/office/drawing/2014/main" id="{9902ABC5-D152-4210-A823-C1FE0C95F4A5}"/>
            </a:ext>
          </a:extLst>
        </xdr:cNvPr>
        <xdr:cNvSpPr txBox="1"/>
      </xdr:nvSpPr>
      <xdr:spPr>
        <a:xfrm>
          <a:off x="16357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31" name="フローチャート: 判断 530">
          <a:extLst>
            <a:ext uri="{FF2B5EF4-FFF2-40B4-BE49-F238E27FC236}">
              <a16:creationId xmlns:a16="http://schemas.microsoft.com/office/drawing/2014/main" id="{39FC100E-F5B4-40E5-9763-1256C667BB9E}"/>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532" name="フローチャート: 判断 531">
          <a:extLst>
            <a:ext uri="{FF2B5EF4-FFF2-40B4-BE49-F238E27FC236}">
              <a16:creationId xmlns:a16="http://schemas.microsoft.com/office/drawing/2014/main" id="{28C5071D-20D8-4AC4-A0B7-58E42988609C}"/>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33" name="フローチャート: 判断 532">
          <a:extLst>
            <a:ext uri="{FF2B5EF4-FFF2-40B4-BE49-F238E27FC236}">
              <a16:creationId xmlns:a16="http://schemas.microsoft.com/office/drawing/2014/main" id="{14DEE83F-CF97-4EF2-9C5A-E24E11D57282}"/>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34" name="フローチャート: 判断 533">
          <a:extLst>
            <a:ext uri="{FF2B5EF4-FFF2-40B4-BE49-F238E27FC236}">
              <a16:creationId xmlns:a16="http://schemas.microsoft.com/office/drawing/2014/main" id="{355E1B3E-46B4-4607-AA65-1E438D4C7A79}"/>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136434</xdr:rowOff>
    </xdr:from>
    <xdr:to>
      <xdr:col>67</xdr:col>
      <xdr:colOff>101600</xdr:colOff>
      <xdr:row>39</xdr:row>
      <xdr:rowOff>66584</xdr:rowOff>
    </xdr:to>
    <xdr:sp macro="" textlink="">
      <xdr:nvSpPr>
        <xdr:cNvPr id="535" name="フローチャート: 判断 534">
          <a:extLst>
            <a:ext uri="{FF2B5EF4-FFF2-40B4-BE49-F238E27FC236}">
              <a16:creationId xmlns:a16="http://schemas.microsoft.com/office/drawing/2014/main" id="{6A4672FC-B5C9-4598-8DD6-C644E51C75A3}"/>
            </a:ext>
          </a:extLst>
        </xdr:cNvPr>
        <xdr:cNvSpPr/>
      </xdr:nvSpPr>
      <xdr:spPr>
        <a:xfrm>
          <a:off x="12763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4FF62AC7-D006-422B-9FE3-C1B14288918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81ABBD9D-4C93-49E8-9A8C-381C217EC6E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DAFF8CD7-F6F2-4D30-B9B1-2F2CDB3006B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A2AD505C-F8AE-4E0C-8615-D09C14F2F98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699DB1A0-BBA5-430F-B588-C09C6CDF097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142966</xdr:rowOff>
    </xdr:from>
    <xdr:to>
      <xdr:col>85</xdr:col>
      <xdr:colOff>177800</xdr:colOff>
      <xdr:row>41</xdr:row>
      <xdr:rowOff>73116</xdr:rowOff>
    </xdr:to>
    <xdr:sp macro="" textlink="">
      <xdr:nvSpPr>
        <xdr:cNvPr id="541" name="楕円 540">
          <a:extLst>
            <a:ext uri="{FF2B5EF4-FFF2-40B4-BE49-F238E27FC236}">
              <a16:creationId xmlns:a16="http://schemas.microsoft.com/office/drawing/2014/main" id="{76C59198-9BCB-4274-9AF6-8535CCE92569}"/>
            </a:ext>
          </a:extLst>
        </xdr:cNvPr>
        <xdr:cNvSpPr/>
      </xdr:nvSpPr>
      <xdr:spPr>
        <a:xfrm>
          <a:off x="16268700" y="70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121393</xdr:rowOff>
    </xdr:from>
    <xdr:ext cx="405111" cy="259045"/>
    <xdr:sp macro="" textlink="">
      <xdr:nvSpPr>
        <xdr:cNvPr id="542" name="【一般廃棄物処理施設】&#10;有形固定資産減価償却率該当値テキスト">
          <a:extLst>
            <a:ext uri="{FF2B5EF4-FFF2-40B4-BE49-F238E27FC236}">
              <a16:creationId xmlns:a16="http://schemas.microsoft.com/office/drawing/2014/main" id="{8CEB0B87-529A-4AB6-B632-12E5B70433D8}"/>
            </a:ext>
          </a:extLst>
        </xdr:cNvPr>
        <xdr:cNvSpPr txBox="1"/>
      </xdr:nvSpPr>
      <xdr:spPr>
        <a:xfrm>
          <a:off x="16357600"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154396</xdr:rowOff>
    </xdr:from>
    <xdr:to>
      <xdr:col>81</xdr:col>
      <xdr:colOff>101600</xdr:colOff>
      <xdr:row>40</xdr:row>
      <xdr:rowOff>84546</xdr:rowOff>
    </xdr:to>
    <xdr:sp macro="" textlink="">
      <xdr:nvSpPr>
        <xdr:cNvPr id="543" name="楕円 542">
          <a:extLst>
            <a:ext uri="{FF2B5EF4-FFF2-40B4-BE49-F238E27FC236}">
              <a16:creationId xmlns:a16="http://schemas.microsoft.com/office/drawing/2014/main" id="{433C827F-F116-4C86-8085-0C6499E3DE53}"/>
            </a:ext>
          </a:extLst>
        </xdr:cNvPr>
        <xdr:cNvSpPr/>
      </xdr:nvSpPr>
      <xdr:spPr>
        <a:xfrm>
          <a:off x="15430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33746</xdr:rowOff>
    </xdr:from>
    <xdr:to>
      <xdr:col>85</xdr:col>
      <xdr:colOff>127000</xdr:colOff>
      <xdr:row>41</xdr:row>
      <xdr:rowOff>22316</xdr:rowOff>
    </xdr:to>
    <xdr:cxnSp macro="">
      <xdr:nvCxnSpPr>
        <xdr:cNvPr id="544" name="直線コネクタ 543">
          <a:extLst>
            <a:ext uri="{FF2B5EF4-FFF2-40B4-BE49-F238E27FC236}">
              <a16:creationId xmlns:a16="http://schemas.microsoft.com/office/drawing/2014/main" id="{5EF5475F-412A-4153-88AE-7E0995EF81C3}"/>
            </a:ext>
          </a:extLst>
        </xdr:cNvPr>
        <xdr:cNvCxnSpPr/>
      </xdr:nvCxnSpPr>
      <xdr:spPr>
        <a:xfrm>
          <a:off x="15481300" y="6891746"/>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121738</xdr:rowOff>
    </xdr:from>
    <xdr:to>
      <xdr:col>76</xdr:col>
      <xdr:colOff>165100</xdr:colOff>
      <xdr:row>40</xdr:row>
      <xdr:rowOff>51888</xdr:rowOff>
    </xdr:to>
    <xdr:sp macro="" textlink="">
      <xdr:nvSpPr>
        <xdr:cNvPr id="545" name="楕円 544">
          <a:extLst>
            <a:ext uri="{FF2B5EF4-FFF2-40B4-BE49-F238E27FC236}">
              <a16:creationId xmlns:a16="http://schemas.microsoft.com/office/drawing/2014/main" id="{27AC54B2-C286-475A-94EA-21032D202A39}"/>
            </a:ext>
          </a:extLst>
        </xdr:cNvPr>
        <xdr:cNvSpPr/>
      </xdr:nvSpPr>
      <xdr:spPr>
        <a:xfrm>
          <a:off x="14541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1088</xdr:rowOff>
    </xdr:from>
    <xdr:to>
      <xdr:col>81</xdr:col>
      <xdr:colOff>50800</xdr:colOff>
      <xdr:row>40</xdr:row>
      <xdr:rowOff>33746</xdr:rowOff>
    </xdr:to>
    <xdr:cxnSp macro="">
      <xdr:nvCxnSpPr>
        <xdr:cNvPr id="546" name="直線コネクタ 545">
          <a:extLst>
            <a:ext uri="{FF2B5EF4-FFF2-40B4-BE49-F238E27FC236}">
              <a16:creationId xmlns:a16="http://schemas.microsoft.com/office/drawing/2014/main" id="{56288BB1-26E2-4E16-99A4-452EABF65950}"/>
            </a:ext>
          </a:extLst>
        </xdr:cNvPr>
        <xdr:cNvCxnSpPr/>
      </xdr:nvCxnSpPr>
      <xdr:spPr>
        <a:xfrm>
          <a:off x="14592300" y="68590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74385</xdr:rowOff>
    </xdr:from>
    <xdr:to>
      <xdr:col>72</xdr:col>
      <xdr:colOff>38100</xdr:colOff>
      <xdr:row>40</xdr:row>
      <xdr:rowOff>4535</xdr:rowOff>
    </xdr:to>
    <xdr:sp macro="" textlink="">
      <xdr:nvSpPr>
        <xdr:cNvPr id="547" name="楕円 546">
          <a:extLst>
            <a:ext uri="{FF2B5EF4-FFF2-40B4-BE49-F238E27FC236}">
              <a16:creationId xmlns:a16="http://schemas.microsoft.com/office/drawing/2014/main" id="{9141683A-70EB-4E1F-8941-773B4FD4A382}"/>
            </a:ext>
          </a:extLst>
        </xdr:cNvPr>
        <xdr:cNvSpPr/>
      </xdr:nvSpPr>
      <xdr:spPr>
        <a:xfrm>
          <a:off x="13652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125185</xdr:rowOff>
    </xdr:from>
    <xdr:to>
      <xdr:col>76</xdr:col>
      <xdr:colOff>114300</xdr:colOff>
      <xdr:row>40</xdr:row>
      <xdr:rowOff>1088</xdr:rowOff>
    </xdr:to>
    <xdr:cxnSp macro="">
      <xdr:nvCxnSpPr>
        <xdr:cNvPr id="548" name="直線コネクタ 547">
          <a:extLst>
            <a:ext uri="{FF2B5EF4-FFF2-40B4-BE49-F238E27FC236}">
              <a16:creationId xmlns:a16="http://schemas.microsoft.com/office/drawing/2014/main" id="{0A1092EB-1D00-4008-B0F4-D5EA99D8FF01}"/>
            </a:ext>
          </a:extLst>
        </xdr:cNvPr>
        <xdr:cNvCxnSpPr/>
      </xdr:nvCxnSpPr>
      <xdr:spPr>
        <a:xfrm>
          <a:off x="13703300" y="6811735"/>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36830</xdr:rowOff>
    </xdr:from>
    <xdr:to>
      <xdr:col>67</xdr:col>
      <xdr:colOff>101600</xdr:colOff>
      <xdr:row>39</xdr:row>
      <xdr:rowOff>138430</xdr:rowOff>
    </xdr:to>
    <xdr:sp macro="" textlink="">
      <xdr:nvSpPr>
        <xdr:cNvPr id="549" name="楕円 548">
          <a:extLst>
            <a:ext uri="{FF2B5EF4-FFF2-40B4-BE49-F238E27FC236}">
              <a16:creationId xmlns:a16="http://schemas.microsoft.com/office/drawing/2014/main" id="{E268DE70-51FA-4CE9-BC44-BD77D835467C}"/>
            </a:ext>
          </a:extLst>
        </xdr:cNvPr>
        <xdr:cNvSpPr/>
      </xdr:nvSpPr>
      <xdr:spPr>
        <a:xfrm>
          <a:off x="12763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87630</xdr:rowOff>
    </xdr:from>
    <xdr:to>
      <xdr:col>71</xdr:col>
      <xdr:colOff>177800</xdr:colOff>
      <xdr:row>39</xdr:row>
      <xdr:rowOff>125185</xdr:rowOff>
    </xdr:to>
    <xdr:cxnSp macro="">
      <xdr:nvCxnSpPr>
        <xdr:cNvPr id="550" name="直線コネクタ 549">
          <a:extLst>
            <a:ext uri="{FF2B5EF4-FFF2-40B4-BE49-F238E27FC236}">
              <a16:creationId xmlns:a16="http://schemas.microsoft.com/office/drawing/2014/main" id="{A5E45A6E-D98E-4C52-8517-5E58F0D7AE4A}"/>
            </a:ext>
          </a:extLst>
        </xdr:cNvPr>
        <xdr:cNvCxnSpPr/>
      </xdr:nvCxnSpPr>
      <xdr:spPr>
        <a:xfrm>
          <a:off x="12814300" y="6774180"/>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551" name="n_1aveValue【一般廃棄物処理施設】&#10;有形固定資産減価償却率">
          <a:extLst>
            <a:ext uri="{FF2B5EF4-FFF2-40B4-BE49-F238E27FC236}">
              <a16:creationId xmlns:a16="http://schemas.microsoft.com/office/drawing/2014/main" id="{7299DDDF-FF61-4793-BB56-0E40194F2066}"/>
            </a:ext>
          </a:extLst>
        </xdr:cNvPr>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552" name="n_2aveValue【一般廃棄物処理施設】&#10;有形固定資産減価償却率">
          <a:extLst>
            <a:ext uri="{FF2B5EF4-FFF2-40B4-BE49-F238E27FC236}">
              <a16:creationId xmlns:a16="http://schemas.microsoft.com/office/drawing/2014/main" id="{E895700E-633E-487A-894C-2F1A1B12EE99}"/>
            </a:ext>
          </a:extLst>
        </xdr:cNvPr>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53" name="n_3aveValue【一般廃棄物処理施設】&#10;有形固定資産減価償却率">
          <a:extLst>
            <a:ext uri="{FF2B5EF4-FFF2-40B4-BE49-F238E27FC236}">
              <a16:creationId xmlns:a16="http://schemas.microsoft.com/office/drawing/2014/main" id="{1AB3CFB2-FB94-423E-99FA-BCD2A2A6B9D8}"/>
            </a:ext>
          </a:extLst>
        </xdr:cNvPr>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83111</xdr:rowOff>
    </xdr:from>
    <xdr:ext cx="405111" cy="259045"/>
    <xdr:sp macro="" textlink="">
      <xdr:nvSpPr>
        <xdr:cNvPr id="554" name="n_4aveValue【一般廃棄物処理施設】&#10;有形固定資産減価償却率">
          <a:extLst>
            <a:ext uri="{FF2B5EF4-FFF2-40B4-BE49-F238E27FC236}">
              <a16:creationId xmlns:a16="http://schemas.microsoft.com/office/drawing/2014/main" id="{92F57EC0-C411-4B4E-BBD4-625FFBB2E779}"/>
            </a:ext>
          </a:extLst>
        </xdr:cNvPr>
        <xdr:cNvSpPr txBox="1"/>
      </xdr:nvSpPr>
      <xdr:spPr>
        <a:xfrm>
          <a:off x="12611744" y="642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75673</xdr:rowOff>
    </xdr:from>
    <xdr:ext cx="405111" cy="259045"/>
    <xdr:sp macro="" textlink="">
      <xdr:nvSpPr>
        <xdr:cNvPr id="555" name="n_1mainValue【一般廃棄物処理施設】&#10;有形固定資産減価償却率">
          <a:extLst>
            <a:ext uri="{FF2B5EF4-FFF2-40B4-BE49-F238E27FC236}">
              <a16:creationId xmlns:a16="http://schemas.microsoft.com/office/drawing/2014/main" id="{A8B3A8C8-2A2F-44DD-A2F4-EA12723490BA}"/>
            </a:ext>
          </a:extLst>
        </xdr:cNvPr>
        <xdr:cNvSpPr txBox="1"/>
      </xdr:nvSpPr>
      <xdr:spPr>
        <a:xfrm>
          <a:off x="15266044"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43015</xdr:rowOff>
    </xdr:from>
    <xdr:ext cx="405111" cy="259045"/>
    <xdr:sp macro="" textlink="">
      <xdr:nvSpPr>
        <xdr:cNvPr id="556" name="n_2mainValue【一般廃棄物処理施設】&#10;有形固定資産減価償却率">
          <a:extLst>
            <a:ext uri="{FF2B5EF4-FFF2-40B4-BE49-F238E27FC236}">
              <a16:creationId xmlns:a16="http://schemas.microsoft.com/office/drawing/2014/main" id="{C5C2152A-215A-4CA3-A1F3-C824D6E035D8}"/>
            </a:ext>
          </a:extLst>
        </xdr:cNvPr>
        <xdr:cNvSpPr txBox="1"/>
      </xdr:nvSpPr>
      <xdr:spPr>
        <a:xfrm>
          <a:off x="14389744"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167112</xdr:rowOff>
    </xdr:from>
    <xdr:ext cx="405111" cy="259045"/>
    <xdr:sp macro="" textlink="">
      <xdr:nvSpPr>
        <xdr:cNvPr id="557" name="n_3mainValue【一般廃棄物処理施設】&#10;有形固定資産減価償却率">
          <a:extLst>
            <a:ext uri="{FF2B5EF4-FFF2-40B4-BE49-F238E27FC236}">
              <a16:creationId xmlns:a16="http://schemas.microsoft.com/office/drawing/2014/main" id="{D8F3B491-A1A4-441F-AF21-5C48DF2671A8}"/>
            </a:ext>
          </a:extLst>
        </xdr:cNvPr>
        <xdr:cNvSpPr txBox="1"/>
      </xdr:nvSpPr>
      <xdr:spPr>
        <a:xfrm>
          <a:off x="13500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129557</xdr:rowOff>
    </xdr:from>
    <xdr:ext cx="405111" cy="259045"/>
    <xdr:sp macro="" textlink="">
      <xdr:nvSpPr>
        <xdr:cNvPr id="558" name="n_4mainValue【一般廃棄物処理施設】&#10;有形固定資産減価償却率">
          <a:extLst>
            <a:ext uri="{FF2B5EF4-FFF2-40B4-BE49-F238E27FC236}">
              <a16:creationId xmlns:a16="http://schemas.microsoft.com/office/drawing/2014/main" id="{D8B5537D-EF78-42A3-BF5A-2D1F117EACEF}"/>
            </a:ext>
          </a:extLst>
        </xdr:cNvPr>
        <xdr:cNvSpPr txBox="1"/>
      </xdr:nvSpPr>
      <xdr:spPr>
        <a:xfrm>
          <a:off x="12611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22969FE4-48EE-4C32-853E-BE4E550B12A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17D9E774-7674-493F-A37F-A16C145B215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CA9AB04B-9148-40E5-902D-CA78E0F9784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D679094F-9008-49FA-A0EA-B58D3A67E5B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2E1690B3-5EBF-42D2-ADBF-44AA79F3F83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25576530-C7BE-4114-8F7A-5A175200D16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EA22584B-F770-4D4A-9255-4842064F99C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883A428B-9713-42B0-B8F1-07FAC8EFAAD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4E3785ED-EAC2-4931-8025-054DFDBA9A4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0EA55E6F-652E-47A6-87B7-0DB5C12AE25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9" name="直線コネクタ 568">
          <a:extLst>
            <a:ext uri="{FF2B5EF4-FFF2-40B4-BE49-F238E27FC236}">
              <a16:creationId xmlns:a16="http://schemas.microsoft.com/office/drawing/2014/main" id="{B68C07B7-FCAC-4D30-AA2C-6FC7B08B16B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70" name="テキスト ボックス 569">
          <a:extLst>
            <a:ext uri="{FF2B5EF4-FFF2-40B4-BE49-F238E27FC236}">
              <a16:creationId xmlns:a16="http://schemas.microsoft.com/office/drawing/2014/main" id="{22B26439-F37E-4A03-A4A1-51A8B378D51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1" name="直線コネクタ 570">
          <a:extLst>
            <a:ext uri="{FF2B5EF4-FFF2-40B4-BE49-F238E27FC236}">
              <a16:creationId xmlns:a16="http://schemas.microsoft.com/office/drawing/2014/main" id="{19849CB6-1737-47D1-B1DF-45B217E769C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2" name="テキスト ボックス 571">
          <a:extLst>
            <a:ext uri="{FF2B5EF4-FFF2-40B4-BE49-F238E27FC236}">
              <a16:creationId xmlns:a16="http://schemas.microsoft.com/office/drawing/2014/main" id="{CED59365-FD41-411B-8C09-0FD82508596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3" name="直線コネクタ 572">
          <a:extLst>
            <a:ext uri="{FF2B5EF4-FFF2-40B4-BE49-F238E27FC236}">
              <a16:creationId xmlns:a16="http://schemas.microsoft.com/office/drawing/2014/main" id="{44AA5350-DAF4-43B1-B8AF-C2430660B4A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4" name="テキスト ボックス 573">
          <a:extLst>
            <a:ext uri="{FF2B5EF4-FFF2-40B4-BE49-F238E27FC236}">
              <a16:creationId xmlns:a16="http://schemas.microsoft.com/office/drawing/2014/main" id="{C7CD7A7C-C26E-40B5-BE54-7CA3F97F9EBF}"/>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5" name="直線コネクタ 574">
          <a:extLst>
            <a:ext uri="{FF2B5EF4-FFF2-40B4-BE49-F238E27FC236}">
              <a16:creationId xmlns:a16="http://schemas.microsoft.com/office/drawing/2014/main" id="{1F3562DF-85E2-4F86-9568-DE1A8A244E9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6" name="テキスト ボックス 575">
          <a:extLst>
            <a:ext uri="{FF2B5EF4-FFF2-40B4-BE49-F238E27FC236}">
              <a16:creationId xmlns:a16="http://schemas.microsoft.com/office/drawing/2014/main" id="{5F2E7C1A-5323-4888-9A79-C789A5FF913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1E775549-0785-4803-ADFF-4B84E7D74C8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8" name="テキスト ボックス 577">
          <a:extLst>
            <a:ext uri="{FF2B5EF4-FFF2-40B4-BE49-F238E27FC236}">
              <a16:creationId xmlns:a16="http://schemas.microsoft.com/office/drawing/2014/main" id="{44F67E17-E317-42F6-9E6A-622977B4A42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一般廃棄物処理施設】&#10;一人当たり有形固定資産（償却資産）額グラフ枠">
          <a:extLst>
            <a:ext uri="{FF2B5EF4-FFF2-40B4-BE49-F238E27FC236}">
              <a16:creationId xmlns:a16="http://schemas.microsoft.com/office/drawing/2014/main" id="{C67CE7AF-BECC-44E5-8DE6-65711335562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282</xdr:rowOff>
    </xdr:from>
    <xdr:to>
      <xdr:col>116</xdr:col>
      <xdr:colOff>62864</xdr:colOff>
      <xdr:row>41</xdr:row>
      <xdr:rowOff>115488</xdr:rowOff>
    </xdr:to>
    <xdr:cxnSp macro="">
      <xdr:nvCxnSpPr>
        <xdr:cNvPr id="580" name="直線コネクタ 579">
          <a:extLst>
            <a:ext uri="{FF2B5EF4-FFF2-40B4-BE49-F238E27FC236}">
              <a16:creationId xmlns:a16="http://schemas.microsoft.com/office/drawing/2014/main" id="{BDA0FCE9-D180-43DC-A99E-201B73D23A9F}"/>
            </a:ext>
          </a:extLst>
        </xdr:cNvPr>
        <xdr:cNvCxnSpPr/>
      </xdr:nvCxnSpPr>
      <xdr:spPr>
        <a:xfrm flipV="1">
          <a:off x="22160864" y="5829582"/>
          <a:ext cx="0" cy="131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119315</xdr:rowOff>
    </xdr:from>
    <xdr:ext cx="469744" cy="259045"/>
    <xdr:sp macro="" textlink="">
      <xdr:nvSpPr>
        <xdr:cNvPr id="581" name="【一般廃棄物処理施設】&#10;一人当たり有形固定資産（償却資産）額最小値テキスト">
          <a:extLst>
            <a:ext uri="{FF2B5EF4-FFF2-40B4-BE49-F238E27FC236}">
              <a16:creationId xmlns:a16="http://schemas.microsoft.com/office/drawing/2014/main" id="{B531AB53-1CA8-474F-ABCF-E1E1E43764D3}"/>
            </a:ext>
          </a:extLst>
        </xdr:cNvPr>
        <xdr:cNvSpPr txBox="1"/>
      </xdr:nvSpPr>
      <xdr:spPr>
        <a:xfrm>
          <a:off x="22199600" y="71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115488</xdr:rowOff>
    </xdr:from>
    <xdr:to>
      <xdr:col>116</xdr:col>
      <xdr:colOff>152400</xdr:colOff>
      <xdr:row>41</xdr:row>
      <xdr:rowOff>115488</xdr:rowOff>
    </xdr:to>
    <xdr:cxnSp macro="">
      <xdr:nvCxnSpPr>
        <xdr:cNvPr id="582" name="直線コネクタ 581">
          <a:extLst>
            <a:ext uri="{FF2B5EF4-FFF2-40B4-BE49-F238E27FC236}">
              <a16:creationId xmlns:a16="http://schemas.microsoft.com/office/drawing/2014/main" id="{8920C558-6D82-4FA1-9337-CB5B0F21C219}"/>
            </a:ext>
          </a:extLst>
        </xdr:cNvPr>
        <xdr:cNvCxnSpPr/>
      </xdr:nvCxnSpPr>
      <xdr:spPr>
        <a:xfrm>
          <a:off x="22072600" y="714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118409</xdr:rowOff>
    </xdr:from>
    <xdr:ext cx="599010" cy="259045"/>
    <xdr:sp macro="" textlink="">
      <xdr:nvSpPr>
        <xdr:cNvPr id="583" name="【一般廃棄物処理施設】&#10;一人当たり有形固定資産（償却資産）額最大値テキスト">
          <a:extLst>
            <a:ext uri="{FF2B5EF4-FFF2-40B4-BE49-F238E27FC236}">
              <a16:creationId xmlns:a16="http://schemas.microsoft.com/office/drawing/2014/main" id="{1B26C306-C814-44E8-8497-D813DD661A09}"/>
            </a:ext>
          </a:extLst>
        </xdr:cNvPr>
        <xdr:cNvSpPr txBox="1"/>
      </xdr:nvSpPr>
      <xdr:spPr>
        <a:xfrm>
          <a:off x="22199600" y="560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282</xdr:rowOff>
    </xdr:from>
    <xdr:to>
      <xdr:col>116</xdr:col>
      <xdr:colOff>152400</xdr:colOff>
      <xdr:row>34</xdr:row>
      <xdr:rowOff>282</xdr:rowOff>
    </xdr:to>
    <xdr:cxnSp macro="">
      <xdr:nvCxnSpPr>
        <xdr:cNvPr id="584" name="直線コネクタ 583">
          <a:extLst>
            <a:ext uri="{FF2B5EF4-FFF2-40B4-BE49-F238E27FC236}">
              <a16:creationId xmlns:a16="http://schemas.microsoft.com/office/drawing/2014/main" id="{665B53E0-8ADB-4DF9-A40F-0AF27D139C46}"/>
            </a:ext>
          </a:extLst>
        </xdr:cNvPr>
        <xdr:cNvCxnSpPr/>
      </xdr:nvCxnSpPr>
      <xdr:spPr>
        <a:xfrm>
          <a:off x="22072600" y="58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82246</xdr:rowOff>
    </xdr:from>
    <xdr:ext cx="599010" cy="259045"/>
    <xdr:sp macro="" textlink="">
      <xdr:nvSpPr>
        <xdr:cNvPr id="585" name="【一般廃棄物処理施設】&#10;一人当たり有形固定資産（償却資産）額平均値テキスト">
          <a:extLst>
            <a:ext uri="{FF2B5EF4-FFF2-40B4-BE49-F238E27FC236}">
              <a16:creationId xmlns:a16="http://schemas.microsoft.com/office/drawing/2014/main" id="{C0A00B47-03DF-420B-81AA-A04421D9AB02}"/>
            </a:ext>
          </a:extLst>
        </xdr:cNvPr>
        <xdr:cNvSpPr txBox="1"/>
      </xdr:nvSpPr>
      <xdr:spPr>
        <a:xfrm>
          <a:off x="22199600" y="6597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103819</xdr:rowOff>
    </xdr:from>
    <xdr:to>
      <xdr:col>116</xdr:col>
      <xdr:colOff>114300</xdr:colOff>
      <xdr:row>39</xdr:row>
      <xdr:rowOff>33969</xdr:rowOff>
    </xdr:to>
    <xdr:sp macro="" textlink="">
      <xdr:nvSpPr>
        <xdr:cNvPr id="586" name="フローチャート: 判断 585">
          <a:extLst>
            <a:ext uri="{FF2B5EF4-FFF2-40B4-BE49-F238E27FC236}">
              <a16:creationId xmlns:a16="http://schemas.microsoft.com/office/drawing/2014/main" id="{70863B34-099B-4D6B-8AFE-8636253ECAB4}"/>
            </a:ext>
          </a:extLst>
        </xdr:cNvPr>
        <xdr:cNvSpPr/>
      </xdr:nvSpPr>
      <xdr:spPr>
        <a:xfrm>
          <a:off x="22110700" y="661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102863</xdr:rowOff>
    </xdr:from>
    <xdr:to>
      <xdr:col>112</xdr:col>
      <xdr:colOff>38100</xdr:colOff>
      <xdr:row>39</xdr:row>
      <xdr:rowOff>33013</xdr:rowOff>
    </xdr:to>
    <xdr:sp macro="" textlink="">
      <xdr:nvSpPr>
        <xdr:cNvPr id="587" name="フローチャート: 判断 586">
          <a:extLst>
            <a:ext uri="{FF2B5EF4-FFF2-40B4-BE49-F238E27FC236}">
              <a16:creationId xmlns:a16="http://schemas.microsoft.com/office/drawing/2014/main" id="{BFB01048-9126-424A-BC44-8F98631683F5}"/>
            </a:ext>
          </a:extLst>
        </xdr:cNvPr>
        <xdr:cNvSpPr/>
      </xdr:nvSpPr>
      <xdr:spPr>
        <a:xfrm>
          <a:off x="21272500" y="661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101748</xdr:rowOff>
    </xdr:from>
    <xdr:to>
      <xdr:col>107</xdr:col>
      <xdr:colOff>101600</xdr:colOff>
      <xdr:row>39</xdr:row>
      <xdr:rowOff>31898</xdr:rowOff>
    </xdr:to>
    <xdr:sp macro="" textlink="">
      <xdr:nvSpPr>
        <xdr:cNvPr id="588" name="フローチャート: 判断 587">
          <a:extLst>
            <a:ext uri="{FF2B5EF4-FFF2-40B4-BE49-F238E27FC236}">
              <a16:creationId xmlns:a16="http://schemas.microsoft.com/office/drawing/2014/main" id="{1DA1DB40-B7B5-4B32-A861-49CF0BF0986D}"/>
            </a:ext>
          </a:extLst>
        </xdr:cNvPr>
        <xdr:cNvSpPr/>
      </xdr:nvSpPr>
      <xdr:spPr>
        <a:xfrm>
          <a:off x="20383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140752</xdr:rowOff>
    </xdr:from>
    <xdr:to>
      <xdr:col>102</xdr:col>
      <xdr:colOff>165100</xdr:colOff>
      <xdr:row>39</xdr:row>
      <xdr:rowOff>70902</xdr:rowOff>
    </xdr:to>
    <xdr:sp macro="" textlink="">
      <xdr:nvSpPr>
        <xdr:cNvPr id="589" name="フローチャート: 判断 588">
          <a:extLst>
            <a:ext uri="{FF2B5EF4-FFF2-40B4-BE49-F238E27FC236}">
              <a16:creationId xmlns:a16="http://schemas.microsoft.com/office/drawing/2014/main" id="{D3B2B113-8ADA-43C0-B7C7-3AFC73F53A6E}"/>
            </a:ext>
          </a:extLst>
        </xdr:cNvPr>
        <xdr:cNvSpPr/>
      </xdr:nvSpPr>
      <xdr:spPr>
        <a:xfrm>
          <a:off x="19494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121696</xdr:rowOff>
    </xdr:from>
    <xdr:to>
      <xdr:col>98</xdr:col>
      <xdr:colOff>38100</xdr:colOff>
      <xdr:row>39</xdr:row>
      <xdr:rowOff>51846</xdr:rowOff>
    </xdr:to>
    <xdr:sp macro="" textlink="">
      <xdr:nvSpPr>
        <xdr:cNvPr id="590" name="フローチャート: 判断 589">
          <a:extLst>
            <a:ext uri="{FF2B5EF4-FFF2-40B4-BE49-F238E27FC236}">
              <a16:creationId xmlns:a16="http://schemas.microsoft.com/office/drawing/2014/main" id="{902FC4A5-29A8-4124-A7B7-77130DAFCCA7}"/>
            </a:ext>
          </a:extLst>
        </xdr:cNvPr>
        <xdr:cNvSpPr/>
      </xdr:nvSpPr>
      <xdr:spPr>
        <a:xfrm>
          <a:off x="18605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BC549BC-7625-476A-BFC9-9AEC7201596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EB0C8F4-CB9D-4309-8E92-24C3260E738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9611F87C-23F4-452E-BACE-94328EA019D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B3AFCCD9-CA76-4FE8-91A9-E2766184030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D710B29A-7AFE-436E-8DCC-85804B41E87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144747</xdr:rowOff>
    </xdr:from>
    <xdr:to>
      <xdr:col>116</xdr:col>
      <xdr:colOff>114300</xdr:colOff>
      <xdr:row>38</xdr:row>
      <xdr:rowOff>74898</xdr:rowOff>
    </xdr:to>
    <xdr:sp macro="" textlink="">
      <xdr:nvSpPr>
        <xdr:cNvPr id="596" name="楕円 595">
          <a:extLst>
            <a:ext uri="{FF2B5EF4-FFF2-40B4-BE49-F238E27FC236}">
              <a16:creationId xmlns:a16="http://schemas.microsoft.com/office/drawing/2014/main" id="{A73191D7-BEFC-4A0F-ABEF-BF597EDF969C}"/>
            </a:ext>
          </a:extLst>
        </xdr:cNvPr>
        <xdr:cNvSpPr/>
      </xdr:nvSpPr>
      <xdr:spPr>
        <a:xfrm>
          <a:off x="22110700" y="64883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167624</xdr:rowOff>
    </xdr:from>
    <xdr:ext cx="599010" cy="259045"/>
    <xdr:sp macro="" textlink="">
      <xdr:nvSpPr>
        <xdr:cNvPr id="597" name="【一般廃棄物処理施設】&#10;一人当たり有形固定資産（償却資産）額該当値テキスト">
          <a:extLst>
            <a:ext uri="{FF2B5EF4-FFF2-40B4-BE49-F238E27FC236}">
              <a16:creationId xmlns:a16="http://schemas.microsoft.com/office/drawing/2014/main" id="{B3023839-8857-4187-AE1A-2E465170AED6}"/>
            </a:ext>
          </a:extLst>
        </xdr:cNvPr>
        <xdr:cNvSpPr txBox="1"/>
      </xdr:nvSpPr>
      <xdr:spPr>
        <a:xfrm>
          <a:off x="22199600" y="633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88604</xdr:rowOff>
    </xdr:from>
    <xdr:to>
      <xdr:col>112</xdr:col>
      <xdr:colOff>38100</xdr:colOff>
      <xdr:row>38</xdr:row>
      <xdr:rowOff>18754</xdr:rowOff>
    </xdr:to>
    <xdr:sp macro="" textlink="">
      <xdr:nvSpPr>
        <xdr:cNvPr id="598" name="楕円 597">
          <a:extLst>
            <a:ext uri="{FF2B5EF4-FFF2-40B4-BE49-F238E27FC236}">
              <a16:creationId xmlns:a16="http://schemas.microsoft.com/office/drawing/2014/main" id="{BC975C55-729B-455E-A192-8F274D53D5C5}"/>
            </a:ext>
          </a:extLst>
        </xdr:cNvPr>
        <xdr:cNvSpPr/>
      </xdr:nvSpPr>
      <xdr:spPr>
        <a:xfrm>
          <a:off x="21272500" y="643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139404</xdr:rowOff>
    </xdr:from>
    <xdr:to>
      <xdr:col>116</xdr:col>
      <xdr:colOff>63500</xdr:colOff>
      <xdr:row>38</xdr:row>
      <xdr:rowOff>24098</xdr:rowOff>
    </xdr:to>
    <xdr:cxnSp macro="">
      <xdr:nvCxnSpPr>
        <xdr:cNvPr id="599" name="直線コネクタ 598">
          <a:extLst>
            <a:ext uri="{FF2B5EF4-FFF2-40B4-BE49-F238E27FC236}">
              <a16:creationId xmlns:a16="http://schemas.microsoft.com/office/drawing/2014/main" id="{D1AC5C49-8F05-4684-9517-7C21B98FDA5E}"/>
            </a:ext>
          </a:extLst>
        </xdr:cNvPr>
        <xdr:cNvCxnSpPr/>
      </xdr:nvCxnSpPr>
      <xdr:spPr>
        <a:xfrm>
          <a:off x="21323300" y="6483054"/>
          <a:ext cx="838200" cy="5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105071</xdr:rowOff>
    </xdr:from>
    <xdr:to>
      <xdr:col>107</xdr:col>
      <xdr:colOff>101600</xdr:colOff>
      <xdr:row>38</xdr:row>
      <xdr:rowOff>35221</xdr:rowOff>
    </xdr:to>
    <xdr:sp macro="" textlink="">
      <xdr:nvSpPr>
        <xdr:cNvPr id="600" name="楕円 599">
          <a:extLst>
            <a:ext uri="{FF2B5EF4-FFF2-40B4-BE49-F238E27FC236}">
              <a16:creationId xmlns:a16="http://schemas.microsoft.com/office/drawing/2014/main" id="{DEDB143B-AF63-4A28-821A-5138F2CCF43F}"/>
            </a:ext>
          </a:extLst>
        </xdr:cNvPr>
        <xdr:cNvSpPr/>
      </xdr:nvSpPr>
      <xdr:spPr>
        <a:xfrm>
          <a:off x="20383500" y="644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139404</xdr:rowOff>
    </xdr:from>
    <xdr:to>
      <xdr:col>111</xdr:col>
      <xdr:colOff>177800</xdr:colOff>
      <xdr:row>37</xdr:row>
      <xdr:rowOff>155871</xdr:rowOff>
    </xdr:to>
    <xdr:cxnSp macro="">
      <xdr:nvCxnSpPr>
        <xdr:cNvPr id="601" name="直線コネクタ 600">
          <a:extLst>
            <a:ext uri="{FF2B5EF4-FFF2-40B4-BE49-F238E27FC236}">
              <a16:creationId xmlns:a16="http://schemas.microsoft.com/office/drawing/2014/main" id="{C170A97E-885F-4B5B-8B84-E1271413BFBA}"/>
            </a:ext>
          </a:extLst>
        </xdr:cNvPr>
        <xdr:cNvCxnSpPr/>
      </xdr:nvCxnSpPr>
      <xdr:spPr>
        <a:xfrm flipV="1">
          <a:off x="20434300" y="6483054"/>
          <a:ext cx="889000" cy="1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127831</xdr:rowOff>
    </xdr:from>
    <xdr:to>
      <xdr:col>102</xdr:col>
      <xdr:colOff>165100</xdr:colOff>
      <xdr:row>38</xdr:row>
      <xdr:rowOff>57981</xdr:rowOff>
    </xdr:to>
    <xdr:sp macro="" textlink="">
      <xdr:nvSpPr>
        <xdr:cNvPr id="602" name="楕円 601">
          <a:extLst>
            <a:ext uri="{FF2B5EF4-FFF2-40B4-BE49-F238E27FC236}">
              <a16:creationId xmlns:a16="http://schemas.microsoft.com/office/drawing/2014/main" id="{D275C3B7-A8A3-42E4-A6ED-A340BABC5067}"/>
            </a:ext>
          </a:extLst>
        </xdr:cNvPr>
        <xdr:cNvSpPr/>
      </xdr:nvSpPr>
      <xdr:spPr>
        <a:xfrm>
          <a:off x="19494500" y="647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155871</xdr:rowOff>
    </xdr:from>
    <xdr:to>
      <xdr:col>107</xdr:col>
      <xdr:colOff>50800</xdr:colOff>
      <xdr:row>38</xdr:row>
      <xdr:rowOff>7181</xdr:rowOff>
    </xdr:to>
    <xdr:cxnSp macro="">
      <xdr:nvCxnSpPr>
        <xdr:cNvPr id="603" name="直線コネクタ 602">
          <a:extLst>
            <a:ext uri="{FF2B5EF4-FFF2-40B4-BE49-F238E27FC236}">
              <a16:creationId xmlns:a16="http://schemas.microsoft.com/office/drawing/2014/main" id="{29E33F98-6412-4336-A975-5CD7E022DBF4}"/>
            </a:ext>
          </a:extLst>
        </xdr:cNvPr>
        <xdr:cNvCxnSpPr/>
      </xdr:nvCxnSpPr>
      <xdr:spPr>
        <a:xfrm flipV="1">
          <a:off x="19545300" y="6499521"/>
          <a:ext cx="889000" cy="2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123899</xdr:rowOff>
    </xdr:from>
    <xdr:to>
      <xdr:col>98</xdr:col>
      <xdr:colOff>38100</xdr:colOff>
      <xdr:row>38</xdr:row>
      <xdr:rowOff>54049</xdr:rowOff>
    </xdr:to>
    <xdr:sp macro="" textlink="">
      <xdr:nvSpPr>
        <xdr:cNvPr id="604" name="楕円 603">
          <a:extLst>
            <a:ext uri="{FF2B5EF4-FFF2-40B4-BE49-F238E27FC236}">
              <a16:creationId xmlns:a16="http://schemas.microsoft.com/office/drawing/2014/main" id="{3C3D3F00-20FF-4131-86CF-B21E132F733A}"/>
            </a:ext>
          </a:extLst>
        </xdr:cNvPr>
        <xdr:cNvSpPr/>
      </xdr:nvSpPr>
      <xdr:spPr>
        <a:xfrm>
          <a:off x="18605500" y="646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3249</xdr:rowOff>
    </xdr:from>
    <xdr:to>
      <xdr:col>102</xdr:col>
      <xdr:colOff>114300</xdr:colOff>
      <xdr:row>38</xdr:row>
      <xdr:rowOff>7181</xdr:rowOff>
    </xdr:to>
    <xdr:cxnSp macro="">
      <xdr:nvCxnSpPr>
        <xdr:cNvPr id="605" name="直線コネクタ 604">
          <a:extLst>
            <a:ext uri="{FF2B5EF4-FFF2-40B4-BE49-F238E27FC236}">
              <a16:creationId xmlns:a16="http://schemas.microsoft.com/office/drawing/2014/main" id="{13D8ADB2-2624-4547-BB58-FE7DFF325603}"/>
            </a:ext>
          </a:extLst>
        </xdr:cNvPr>
        <xdr:cNvCxnSpPr/>
      </xdr:nvCxnSpPr>
      <xdr:spPr>
        <a:xfrm>
          <a:off x="18656300" y="6518349"/>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24140</xdr:rowOff>
    </xdr:from>
    <xdr:ext cx="599010" cy="259045"/>
    <xdr:sp macro="" textlink="">
      <xdr:nvSpPr>
        <xdr:cNvPr id="606" name="n_1aveValue【一般廃棄物処理施設】&#10;一人当たり有形固定資産（償却資産）額">
          <a:extLst>
            <a:ext uri="{FF2B5EF4-FFF2-40B4-BE49-F238E27FC236}">
              <a16:creationId xmlns:a16="http://schemas.microsoft.com/office/drawing/2014/main" id="{30509116-D483-4BDC-9799-573F40F1DA69}"/>
            </a:ext>
          </a:extLst>
        </xdr:cNvPr>
        <xdr:cNvSpPr txBox="1"/>
      </xdr:nvSpPr>
      <xdr:spPr>
        <a:xfrm>
          <a:off x="21011095" y="671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23025</xdr:rowOff>
    </xdr:from>
    <xdr:ext cx="599010" cy="259045"/>
    <xdr:sp macro="" textlink="">
      <xdr:nvSpPr>
        <xdr:cNvPr id="607" name="n_2aveValue【一般廃棄物処理施設】&#10;一人当たり有形固定資産（償却資産）額">
          <a:extLst>
            <a:ext uri="{FF2B5EF4-FFF2-40B4-BE49-F238E27FC236}">
              <a16:creationId xmlns:a16="http://schemas.microsoft.com/office/drawing/2014/main" id="{D190D83A-F8DE-4B75-A42A-E24F956AA310}"/>
            </a:ext>
          </a:extLst>
        </xdr:cNvPr>
        <xdr:cNvSpPr txBox="1"/>
      </xdr:nvSpPr>
      <xdr:spPr>
        <a:xfrm>
          <a:off x="20134795" y="670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62029</xdr:rowOff>
    </xdr:from>
    <xdr:ext cx="534377" cy="259045"/>
    <xdr:sp macro="" textlink="">
      <xdr:nvSpPr>
        <xdr:cNvPr id="608" name="n_3aveValue【一般廃棄物処理施設】&#10;一人当たり有形固定資産（償却資産）額">
          <a:extLst>
            <a:ext uri="{FF2B5EF4-FFF2-40B4-BE49-F238E27FC236}">
              <a16:creationId xmlns:a16="http://schemas.microsoft.com/office/drawing/2014/main" id="{77E5D76A-1F8A-4D71-A532-2C8814699186}"/>
            </a:ext>
          </a:extLst>
        </xdr:cNvPr>
        <xdr:cNvSpPr txBox="1"/>
      </xdr:nvSpPr>
      <xdr:spPr>
        <a:xfrm>
          <a:off x="19278111" y="674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42973</xdr:rowOff>
    </xdr:from>
    <xdr:ext cx="599010" cy="259045"/>
    <xdr:sp macro="" textlink="">
      <xdr:nvSpPr>
        <xdr:cNvPr id="609" name="n_4aveValue【一般廃棄物処理施設】&#10;一人当たり有形固定資産（償却資産）額">
          <a:extLst>
            <a:ext uri="{FF2B5EF4-FFF2-40B4-BE49-F238E27FC236}">
              <a16:creationId xmlns:a16="http://schemas.microsoft.com/office/drawing/2014/main" id="{51C3DE8B-42AE-4F58-AAC5-40CFA51F0E17}"/>
            </a:ext>
          </a:extLst>
        </xdr:cNvPr>
        <xdr:cNvSpPr txBox="1"/>
      </xdr:nvSpPr>
      <xdr:spPr>
        <a:xfrm>
          <a:off x="18356795" y="672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35281</xdr:rowOff>
    </xdr:from>
    <xdr:ext cx="599010" cy="259045"/>
    <xdr:sp macro="" textlink="">
      <xdr:nvSpPr>
        <xdr:cNvPr id="610" name="n_1mainValue【一般廃棄物処理施設】&#10;一人当たり有形固定資産（償却資産）額">
          <a:extLst>
            <a:ext uri="{FF2B5EF4-FFF2-40B4-BE49-F238E27FC236}">
              <a16:creationId xmlns:a16="http://schemas.microsoft.com/office/drawing/2014/main" id="{8606A11F-3BAB-4CE8-AD4F-0599B89E643D}"/>
            </a:ext>
          </a:extLst>
        </xdr:cNvPr>
        <xdr:cNvSpPr txBox="1"/>
      </xdr:nvSpPr>
      <xdr:spPr>
        <a:xfrm>
          <a:off x="21011095" y="6207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51748</xdr:rowOff>
    </xdr:from>
    <xdr:ext cx="599010" cy="259045"/>
    <xdr:sp macro="" textlink="">
      <xdr:nvSpPr>
        <xdr:cNvPr id="611" name="n_2mainValue【一般廃棄物処理施設】&#10;一人当たり有形固定資産（償却資産）額">
          <a:extLst>
            <a:ext uri="{FF2B5EF4-FFF2-40B4-BE49-F238E27FC236}">
              <a16:creationId xmlns:a16="http://schemas.microsoft.com/office/drawing/2014/main" id="{2BFA4BB6-A0FD-41CB-A253-8DD7BF575F22}"/>
            </a:ext>
          </a:extLst>
        </xdr:cNvPr>
        <xdr:cNvSpPr txBox="1"/>
      </xdr:nvSpPr>
      <xdr:spPr>
        <a:xfrm>
          <a:off x="20134795" y="622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74508</xdr:rowOff>
    </xdr:from>
    <xdr:ext cx="599010" cy="259045"/>
    <xdr:sp macro="" textlink="">
      <xdr:nvSpPr>
        <xdr:cNvPr id="612" name="n_3mainValue【一般廃棄物処理施設】&#10;一人当たり有形固定資産（償却資産）額">
          <a:extLst>
            <a:ext uri="{FF2B5EF4-FFF2-40B4-BE49-F238E27FC236}">
              <a16:creationId xmlns:a16="http://schemas.microsoft.com/office/drawing/2014/main" id="{83E0088D-77F4-4ACA-9779-D182E3FAACD0}"/>
            </a:ext>
          </a:extLst>
        </xdr:cNvPr>
        <xdr:cNvSpPr txBox="1"/>
      </xdr:nvSpPr>
      <xdr:spPr>
        <a:xfrm>
          <a:off x="19245795" y="624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70576</xdr:rowOff>
    </xdr:from>
    <xdr:ext cx="599010" cy="259045"/>
    <xdr:sp macro="" textlink="">
      <xdr:nvSpPr>
        <xdr:cNvPr id="613" name="n_4mainValue【一般廃棄物処理施設】&#10;一人当たり有形固定資産（償却資産）額">
          <a:extLst>
            <a:ext uri="{FF2B5EF4-FFF2-40B4-BE49-F238E27FC236}">
              <a16:creationId xmlns:a16="http://schemas.microsoft.com/office/drawing/2014/main" id="{D9E0FEF4-75CD-4285-A865-9732EE822E51}"/>
            </a:ext>
          </a:extLst>
        </xdr:cNvPr>
        <xdr:cNvSpPr txBox="1"/>
      </xdr:nvSpPr>
      <xdr:spPr>
        <a:xfrm>
          <a:off x="18356795" y="624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7C52C6FF-46A0-4748-9426-A16D4D48DB6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B23B47FC-AE62-4D1D-A768-6BBC6277011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D8712B0C-570F-4845-B503-4818E138B60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DBC9F047-261D-4C48-83B4-0EB467DE4E1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4218A1C3-56FF-442C-877C-69143477A4F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74B52557-B3AD-43E2-9953-A79ED63A6CB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21861D8E-F2A5-4ABB-85D6-3D20FFF7C13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9438A8C1-6F6C-4447-A3C8-391C143190A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210AE817-F42D-4BB8-8305-AA295FA743C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991049AA-E25F-4DC7-ADDD-37AB888C66B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F20EFD90-F663-4E34-B6E9-CD28C77FD14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DBC412A1-2DA6-42E4-A9AC-13D6B06AEA4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6" name="テキスト ボックス 625">
          <a:extLst>
            <a:ext uri="{FF2B5EF4-FFF2-40B4-BE49-F238E27FC236}">
              <a16:creationId xmlns:a16="http://schemas.microsoft.com/office/drawing/2014/main" id="{454B4878-3771-40AF-97F1-CF14D36AA23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D1C485E5-F574-45BA-9776-79F2C4E94D8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886BD52F-C85A-4614-AB92-21845B02AEF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F95EBDFE-57A0-4C60-AD72-57124262EE8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15F4B065-615E-4DF8-9884-5B338A57B7F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E847326C-DA43-4FD4-8F38-5A124F1F0EE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A78C5CA2-1315-40CB-AD34-BA33CA481F2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21877D1A-0A57-4BCE-BF82-557FCC8C288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0999FD6E-C806-4C27-8CD7-4FDB8C8E89E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CEAD0B21-D6BA-4C47-8CA2-39B8A5C501C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6" name="テキスト ボックス 635">
          <a:extLst>
            <a:ext uri="{FF2B5EF4-FFF2-40B4-BE49-F238E27FC236}">
              <a16:creationId xmlns:a16="http://schemas.microsoft.com/office/drawing/2014/main" id="{6ADF0690-31F4-4DB2-87D8-FAF7BF4500C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BAB8580A-ABB0-4C57-B0E1-C4CD4789039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a:extLst>
            <a:ext uri="{FF2B5EF4-FFF2-40B4-BE49-F238E27FC236}">
              <a16:creationId xmlns:a16="http://schemas.microsoft.com/office/drawing/2014/main" id="{9F7CEB6C-0CDA-494D-85DC-C2CF56E37C7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639" name="直線コネクタ 638">
          <a:extLst>
            <a:ext uri="{FF2B5EF4-FFF2-40B4-BE49-F238E27FC236}">
              <a16:creationId xmlns:a16="http://schemas.microsoft.com/office/drawing/2014/main" id="{196CFF7E-69A1-4FD6-A943-306DF082D300}"/>
            </a:ext>
          </a:extLst>
        </xdr:cNvPr>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40" name="【保健センター・保健所】&#10;有形固定資産減価償却率最小値テキスト">
          <a:extLst>
            <a:ext uri="{FF2B5EF4-FFF2-40B4-BE49-F238E27FC236}">
              <a16:creationId xmlns:a16="http://schemas.microsoft.com/office/drawing/2014/main" id="{D0A7823F-D89E-409F-92F7-6FF126FF7419}"/>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1" name="直線コネクタ 640">
          <a:extLst>
            <a:ext uri="{FF2B5EF4-FFF2-40B4-BE49-F238E27FC236}">
              <a16:creationId xmlns:a16="http://schemas.microsoft.com/office/drawing/2014/main" id="{3C96FA2E-0FE1-45A3-9C9F-AAA9769A4CF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42" name="【保健センター・保健所】&#10;有形固定資産減価償却率最大値テキスト">
          <a:extLst>
            <a:ext uri="{FF2B5EF4-FFF2-40B4-BE49-F238E27FC236}">
              <a16:creationId xmlns:a16="http://schemas.microsoft.com/office/drawing/2014/main" id="{A1454F69-5629-41F9-B251-CDC1FEFF36E9}"/>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3" name="直線コネクタ 642">
          <a:extLst>
            <a:ext uri="{FF2B5EF4-FFF2-40B4-BE49-F238E27FC236}">
              <a16:creationId xmlns:a16="http://schemas.microsoft.com/office/drawing/2014/main" id="{168B0229-0ABB-4BD5-A064-CBFC10B8CF07}"/>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14168</xdr:rowOff>
    </xdr:from>
    <xdr:ext cx="405111" cy="259045"/>
    <xdr:sp macro="" textlink="">
      <xdr:nvSpPr>
        <xdr:cNvPr id="644" name="【保健センター・保健所】&#10;有形固定資産減価償却率平均値テキスト">
          <a:extLst>
            <a:ext uri="{FF2B5EF4-FFF2-40B4-BE49-F238E27FC236}">
              <a16:creationId xmlns:a16="http://schemas.microsoft.com/office/drawing/2014/main" id="{FB48B2E9-9148-46D7-9069-AA372B047381}"/>
            </a:ext>
          </a:extLst>
        </xdr:cNvPr>
        <xdr:cNvSpPr txBox="1"/>
      </xdr:nvSpPr>
      <xdr:spPr>
        <a:xfrm>
          <a:off x="16357600" y="1030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645" name="フローチャート: 判断 644">
          <a:extLst>
            <a:ext uri="{FF2B5EF4-FFF2-40B4-BE49-F238E27FC236}">
              <a16:creationId xmlns:a16="http://schemas.microsoft.com/office/drawing/2014/main" id="{AD361BAB-0B2B-42AE-9019-E85A7A684045}"/>
            </a:ext>
          </a:extLst>
        </xdr:cNvPr>
        <xdr:cNvSpPr/>
      </xdr:nvSpPr>
      <xdr:spPr>
        <a:xfrm>
          <a:off x="162687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12881</xdr:rowOff>
    </xdr:from>
    <xdr:to>
      <xdr:col>81</xdr:col>
      <xdr:colOff>101600</xdr:colOff>
      <xdr:row>60</xdr:row>
      <xdr:rowOff>114481</xdr:rowOff>
    </xdr:to>
    <xdr:sp macro="" textlink="">
      <xdr:nvSpPr>
        <xdr:cNvPr id="646" name="フローチャート: 判断 645">
          <a:extLst>
            <a:ext uri="{FF2B5EF4-FFF2-40B4-BE49-F238E27FC236}">
              <a16:creationId xmlns:a16="http://schemas.microsoft.com/office/drawing/2014/main" id="{76C192D7-1301-4D87-9A48-9092567DB672}"/>
            </a:ext>
          </a:extLst>
        </xdr:cNvPr>
        <xdr:cNvSpPr/>
      </xdr:nvSpPr>
      <xdr:spPr>
        <a:xfrm>
          <a:off x="15430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7" name="フローチャート: 判断 646">
          <a:extLst>
            <a:ext uri="{FF2B5EF4-FFF2-40B4-BE49-F238E27FC236}">
              <a16:creationId xmlns:a16="http://schemas.microsoft.com/office/drawing/2014/main" id="{9590FDEB-B764-41BB-B226-D1AD3AF662AE}"/>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89626</xdr:rowOff>
    </xdr:from>
    <xdr:to>
      <xdr:col>72</xdr:col>
      <xdr:colOff>38100</xdr:colOff>
      <xdr:row>60</xdr:row>
      <xdr:rowOff>19776</xdr:rowOff>
    </xdr:to>
    <xdr:sp macro="" textlink="">
      <xdr:nvSpPr>
        <xdr:cNvPr id="648" name="フローチャート: 判断 647">
          <a:extLst>
            <a:ext uri="{FF2B5EF4-FFF2-40B4-BE49-F238E27FC236}">
              <a16:creationId xmlns:a16="http://schemas.microsoft.com/office/drawing/2014/main" id="{D411775F-A0B4-4602-84C7-40C4F5A34F9D}"/>
            </a:ext>
          </a:extLst>
        </xdr:cNvPr>
        <xdr:cNvSpPr/>
      </xdr:nvSpPr>
      <xdr:spPr>
        <a:xfrm>
          <a:off x="13652500" y="102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60234</xdr:rowOff>
    </xdr:from>
    <xdr:to>
      <xdr:col>67</xdr:col>
      <xdr:colOff>101600</xdr:colOff>
      <xdr:row>59</xdr:row>
      <xdr:rowOff>161834</xdr:rowOff>
    </xdr:to>
    <xdr:sp macro="" textlink="">
      <xdr:nvSpPr>
        <xdr:cNvPr id="649" name="フローチャート: 判断 648">
          <a:extLst>
            <a:ext uri="{FF2B5EF4-FFF2-40B4-BE49-F238E27FC236}">
              <a16:creationId xmlns:a16="http://schemas.microsoft.com/office/drawing/2014/main" id="{005AD803-430C-4234-ACDB-D81EF677E385}"/>
            </a:ext>
          </a:extLst>
        </xdr:cNvPr>
        <xdr:cNvSpPr/>
      </xdr:nvSpPr>
      <xdr:spPr>
        <a:xfrm>
          <a:off x="127635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8F58AFB0-42B2-47C3-9194-02BB95A2DE1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A67B4E35-AE27-4770-B757-73AB6B5D4C2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B6A2111A-3253-44EC-96F8-DC2B1FA2D47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A9127EC4-50DD-4888-A5A0-1F72ECD7014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32FB565C-0787-4AE6-9382-DD8EFBD1AAD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37374</xdr:rowOff>
    </xdr:from>
    <xdr:to>
      <xdr:col>85</xdr:col>
      <xdr:colOff>177800</xdr:colOff>
      <xdr:row>59</xdr:row>
      <xdr:rowOff>138974</xdr:rowOff>
    </xdr:to>
    <xdr:sp macro="" textlink="">
      <xdr:nvSpPr>
        <xdr:cNvPr id="655" name="楕円 654">
          <a:extLst>
            <a:ext uri="{FF2B5EF4-FFF2-40B4-BE49-F238E27FC236}">
              <a16:creationId xmlns:a16="http://schemas.microsoft.com/office/drawing/2014/main" id="{A22E5276-E9CE-48B9-B260-3A1AF6E4A1A1}"/>
            </a:ext>
          </a:extLst>
        </xdr:cNvPr>
        <xdr:cNvSpPr/>
      </xdr:nvSpPr>
      <xdr:spPr>
        <a:xfrm>
          <a:off x="162687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60251</xdr:rowOff>
    </xdr:from>
    <xdr:ext cx="405111" cy="259045"/>
    <xdr:sp macro="" textlink="">
      <xdr:nvSpPr>
        <xdr:cNvPr id="656" name="【保健センター・保健所】&#10;有形固定資産減価償却率該当値テキスト">
          <a:extLst>
            <a:ext uri="{FF2B5EF4-FFF2-40B4-BE49-F238E27FC236}">
              <a16:creationId xmlns:a16="http://schemas.microsoft.com/office/drawing/2014/main" id="{A424EA88-C846-449B-8882-D2759EC7FD08}"/>
            </a:ext>
          </a:extLst>
        </xdr:cNvPr>
        <xdr:cNvSpPr txBox="1"/>
      </xdr:nvSpPr>
      <xdr:spPr>
        <a:xfrm>
          <a:off x="16357600" y="1000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166370</xdr:rowOff>
    </xdr:from>
    <xdr:to>
      <xdr:col>81</xdr:col>
      <xdr:colOff>101600</xdr:colOff>
      <xdr:row>59</xdr:row>
      <xdr:rowOff>96520</xdr:rowOff>
    </xdr:to>
    <xdr:sp macro="" textlink="">
      <xdr:nvSpPr>
        <xdr:cNvPr id="657" name="楕円 656">
          <a:extLst>
            <a:ext uri="{FF2B5EF4-FFF2-40B4-BE49-F238E27FC236}">
              <a16:creationId xmlns:a16="http://schemas.microsoft.com/office/drawing/2014/main" id="{6EB9FEAE-8B51-43C8-B3FD-18540E0A4494}"/>
            </a:ext>
          </a:extLst>
        </xdr:cNvPr>
        <xdr:cNvSpPr/>
      </xdr:nvSpPr>
      <xdr:spPr>
        <a:xfrm>
          <a:off x="15430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45720</xdr:rowOff>
    </xdr:from>
    <xdr:to>
      <xdr:col>85</xdr:col>
      <xdr:colOff>127000</xdr:colOff>
      <xdr:row>59</xdr:row>
      <xdr:rowOff>88174</xdr:rowOff>
    </xdr:to>
    <xdr:cxnSp macro="">
      <xdr:nvCxnSpPr>
        <xdr:cNvPr id="658" name="直線コネクタ 657">
          <a:extLst>
            <a:ext uri="{FF2B5EF4-FFF2-40B4-BE49-F238E27FC236}">
              <a16:creationId xmlns:a16="http://schemas.microsoft.com/office/drawing/2014/main" id="{D4777A50-E1A8-4BD1-8B2B-54027375925B}"/>
            </a:ext>
          </a:extLst>
        </xdr:cNvPr>
        <xdr:cNvCxnSpPr/>
      </xdr:nvCxnSpPr>
      <xdr:spPr>
        <a:xfrm>
          <a:off x="15481300" y="1016127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123916</xdr:rowOff>
    </xdr:from>
    <xdr:to>
      <xdr:col>76</xdr:col>
      <xdr:colOff>165100</xdr:colOff>
      <xdr:row>59</xdr:row>
      <xdr:rowOff>54066</xdr:rowOff>
    </xdr:to>
    <xdr:sp macro="" textlink="">
      <xdr:nvSpPr>
        <xdr:cNvPr id="659" name="楕円 658">
          <a:extLst>
            <a:ext uri="{FF2B5EF4-FFF2-40B4-BE49-F238E27FC236}">
              <a16:creationId xmlns:a16="http://schemas.microsoft.com/office/drawing/2014/main" id="{7FD7C99E-02B7-48FD-B37E-455446AFA211}"/>
            </a:ext>
          </a:extLst>
        </xdr:cNvPr>
        <xdr:cNvSpPr/>
      </xdr:nvSpPr>
      <xdr:spPr>
        <a:xfrm>
          <a:off x="14541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3266</xdr:rowOff>
    </xdr:from>
    <xdr:to>
      <xdr:col>81</xdr:col>
      <xdr:colOff>50800</xdr:colOff>
      <xdr:row>59</xdr:row>
      <xdr:rowOff>45720</xdr:rowOff>
    </xdr:to>
    <xdr:cxnSp macro="">
      <xdr:nvCxnSpPr>
        <xdr:cNvPr id="660" name="直線コネクタ 659">
          <a:extLst>
            <a:ext uri="{FF2B5EF4-FFF2-40B4-BE49-F238E27FC236}">
              <a16:creationId xmlns:a16="http://schemas.microsoft.com/office/drawing/2014/main" id="{DE61E276-2AC5-49FD-9A65-DC70A98A08B7}"/>
            </a:ext>
          </a:extLst>
        </xdr:cNvPr>
        <xdr:cNvCxnSpPr/>
      </xdr:nvCxnSpPr>
      <xdr:spPr>
        <a:xfrm>
          <a:off x="14592300" y="1011881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169635</xdr:rowOff>
    </xdr:from>
    <xdr:to>
      <xdr:col>72</xdr:col>
      <xdr:colOff>38100</xdr:colOff>
      <xdr:row>59</xdr:row>
      <xdr:rowOff>99785</xdr:rowOff>
    </xdr:to>
    <xdr:sp macro="" textlink="">
      <xdr:nvSpPr>
        <xdr:cNvPr id="661" name="楕円 660">
          <a:extLst>
            <a:ext uri="{FF2B5EF4-FFF2-40B4-BE49-F238E27FC236}">
              <a16:creationId xmlns:a16="http://schemas.microsoft.com/office/drawing/2014/main" id="{8FB6BE99-D4E4-4452-A472-A4275AF44D71}"/>
            </a:ext>
          </a:extLst>
        </xdr:cNvPr>
        <xdr:cNvSpPr/>
      </xdr:nvSpPr>
      <xdr:spPr>
        <a:xfrm>
          <a:off x="13652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3266</xdr:rowOff>
    </xdr:from>
    <xdr:to>
      <xdr:col>76</xdr:col>
      <xdr:colOff>114300</xdr:colOff>
      <xdr:row>59</xdr:row>
      <xdr:rowOff>48985</xdr:rowOff>
    </xdr:to>
    <xdr:cxnSp macro="">
      <xdr:nvCxnSpPr>
        <xdr:cNvPr id="662" name="直線コネクタ 661">
          <a:extLst>
            <a:ext uri="{FF2B5EF4-FFF2-40B4-BE49-F238E27FC236}">
              <a16:creationId xmlns:a16="http://schemas.microsoft.com/office/drawing/2014/main" id="{2A5DD6DB-A126-4DF4-B39E-B9C844360109}"/>
            </a:ext>
          </a:extLst>
        </xdr:cNvPr>
        <xdr:cNvCxnSpPr/>
      </xdr:nvCxnSpPr>
      <xdr:spPr>
        <a:xfrm flipV="1">
          <a:off x="13703300" y="1011881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153307</xdr:rowOff>
    </xdr:from>
    <xdr:to>
      <xdr:col>67</xdr:col>
      <xdr:colOff>101600</xdr:colOff>
      <xdr:row>60</xdr:row>
      <xdr:rowOff>83457</xdr:rowOff>
    </xdr:to>
    <xdr:sp macro="" textlink="">
      <xdr:nvSpPr>
        <xdr:cNvPr id="663" name="楕円 662">
          <a:extLst>
            <a:ext uri="{FF2B5EF4-FFF2-40B4-BE49-F238E27FC236}">
              <a16:creationId xmlns:a16="http://schemas.microsoft.com/office/drawing/2014/main" id="{E0FC3FB3-19F2-4F60-8DBB-86FA55F34155}"/>
            </a:ext>
          </a:extLst>
        </xdr:cNvPr>
        <xdr:cNvSpPr/>
      </xdr:nvSpPr>
      <xdr:spPr>
        <a:xfrm>
          <a:off x="12763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48985</xdr:rowOff>
    </xdr:from>
    <xdr:to>
      <xdr:col>71</xdr:col>
      <xdr:colOff>177800</xdr:colOff>
      <xdr:row>60</xdr:row>
      <xdr:rowOff>32657</xdr:rowOff>
    </xdr:to>
    <xdr:cxnSp macro="">
      <xdr:nvCxnSpPr>
        <xdr:cNvPr id="664" name="直線コネクタ 663">
          <a:extLst>
            <a:ext uri="{FF2B5EF4-FFF2-40B4-BE49-F238E27FC236}">
              <a16:creationId xmlns:a16="http://schemas.microsoft.com/office/drawing/2014/main" id="{C76CC040-9FCC-4565-AE08-963585500B61}"/>
            </a:ext>
          </a:extLst>
        </xdr:cNvPr>
        <xdr:cNvCxnSpPr/>
      </xdr:nvCxnSpPr>
      <xdr:spPr>
        <a:xfrm flipV="1">
          <a:off x="12814300" y="10164535"/>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105608</xdr:rowOff>
    </xdr:from>
    <xdr:ext cx="405111" cy="259045"/>
    <xdr:sp macro="" textlink="">
      <xdr:nvSpPr>
        <xdr:cNvPr id="665" name="n_1aveValue【保健センター・保健所】&#10;有形固定資産減価償却率">
          <a:extLst>
            <a:ext uri="{FF2B5EF4-FFF2-40B4-BE49-F238E27FC236}">
              <a16:creationId xmlns:a16="http://schemas.microsoft.com/office/drawing/2014/main" id="{2967E211-FAB9-43CB-B199-48D4718C5122}"/>
            </a:ext>
          </a:extLst>
        </xdr:cNvPr>
        <xdr:cNvSpPr txBox="1"/>
      </xdr:nvSpPr>
      <xdr:spPr>
        <a:xfrm>
          <a:off x="15266044" y="1039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666" name="n_2aveValue【保健センター・保健所】&#10;有形固定資産減価償却率">
          <a:extLst>
            <a:ext uri="{FF2B5EF4-FFF2-40B4-BE49-F238E27FC236}">
              <a16:creationId xmlns:a16="http://schemas.microsoft.com/office/drawing/2014/main" id="{C339CDFA-D23F-4DA6-A7A0-6A47101174A3}"/>
            </a:ext>
          </a:extLst>
        </xdr:cNvPr>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10903</xdr:rowOff>
    </xdr:from>
    <xdr:ext cx="405111" cy="259045"/>
    <xdr:sp macro="" textlink="">
      <xdr:nvSpPr>
        <xdr:cNvPr id="667" name="n_3aveValue【保健センター・保健所】&#10;有形固定資産減価償却率">
          <a:extLst>
            <a:ext uri="{FF2B5EF4-FFF2-40B4-BE49-F238E27FC236}">
              <a16:creationId xmlns:a16="http://schemas.microsoft.com/office/drawing/2014/main" id="{3C67A7C4-CE04-4CA3-8AC5-0B9D90E0428B}"/>
            </a:ext>
          </a:extLst>
        </xdr:cNvPr>
        <xdr:cNvSpPr txBox="1"/>
      </xdr:nvSpPr>
      <xdr:spPr>
        <a:xfrm>
          <a:off x="13500744" y="1029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6911</xdr:rowOff>
    </xdr:from>
    <xdr:ext cx="405111" cy="259045"/>
    <xdr:sp macro="" textlink="">
      <xdr:nvSpPr>
        <xdr:cNvPr id="668" name="n_4aveValue【保健センター・保健所】&#10;有形固定資産減価償却率">
          <a:extLst>
            <a:ext uri="{FF2B5EF4-FFF2-40B4-BE49-F238E27FC236}">
              <a16:creationId xmlns:a16="http://schemas.microsoft.com/office/drawing/2014/main" id="{EDE116BB-4238-4998-86DC-D5E4130FB951}"/>
            </a:ext>
          </a:extLst>
        </xdr:cNvPr>
        <xdr:cNvSpPr txBox="1"/>
      </xdr:nvSpPr>
      <xdr:spPr>
        <a:xfrm>
          <a:off x="12611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113047</xdr:rowOff>
    </xdr:from>
    <xdr:ext cx="405111" cy="259045"/>
    <xdr:sp macro="" textlink="">
      <xdr:nvSpPr>
        <xdr:cNvPr id="669" name="n_1mainValue【保健センター・保健所】&#10;有形固定資産減価償却率">
          <a:extLst>
            <a:ext uri="{FF2B5EF4-FFF2-40B4-BE49-F238E27FC236}">
              <a16:creationId xmlns:a16="http://schemas.microsoft.com/office/drawing/2014/main" id="{591DD6F9-9A7C-43CD-9CF4-C050496902C4}"/>
            </a:ext>
          </a:extLst>
        </xdr:cNvPr>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70593</xdr:rowOff>
    </xdr:from>
    <xdr:ext cx="405111" cy="259045"/>
    <xdr:sp macro="" textlink="">
      <xdr:nvSpPr>
        <xdr:cNvPr id="670" name="n_2mainValue【保健センター・保健所】&#10;有形固定資産減価償却率">
          <a:extLst>
            <a:ext uri="{FF2B5EF4-FFF2-40B4-BE49-F238E27FC236}">
              <a16:creationId xmlns:a16="http://schemas.microsoft.com/office/drawing/2014/main" id="{AF356A68-0B8B-48F7-ABD8-F6E062A2037E}"/>
            </a:ext>
          </a:extLst>
        </xdr:cNvPr>
        <xdr:cNvSpPr txBox="1"/>
      </xdr:nvSpPr>
      <xdr:spPr>
        <a:xfrm>
          <a:off x="14389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116312</xdr:rowOff>
    </xdr:from>
    <xdr:ext cx="405111" cy="259045"/>
    <xdr:sp macro="" textlink="">
      <xdr:nvSpPr>
        <xdr:cNvPr id="671" name="n_3mainValue【保健センター・保健所】&#10;有形固定資産減価償却率">
          <a:extLst>
            <a:ext uri="{FF2B5EF4-FFF2-40B4-BE49-F238E27FC236}">
              <a16:creationId xmlns:a16="http://schemas.microsoft.com/office/drawing/2014/main" id="{35E4EFC0-3616-4876-BB70-331EE824677C}"/>
            </a:ext>
          </a:extLst>
        </xdr:cNvPr>
        <xdr:cNvSpPr txBox="1"/>
      </xdr:nvSpPr>
      <xdr:spPr>
        <a:xfrm>
          <a:off x="13500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74584</xdr:rowOff>
    </xdr:from>
    <xdr:ext cx="405111" cy="259045"/>
    <xdr:sp macro="" textlink="">
      <xdr:nvSpPr>
        <xdr:cNvPr id="672" name="n_4mainValue【保健センター・保健所】&#10;有形固定資産減価償却率">
          <a:extLst>
            <a:ext uri="{FF2B5EF4-FFF2-40B4-BE49-F238E27FC236}">
              <a16:creationId xmlns:a16="http://schemas.microsoft.com/office/drawing/2014/main" id="{8CD930F0-7758-4122-AFC7-25D20701188D}"/>
            </a:ext>
          </a:extLst>
        </xdr:cNvPr>
        <xdr:cNvSpPr txBox="1"/>
      </xdr:nvSpPr>
      <xdr:spPr>
        <a:xfrm>
          <a:off x="12611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AE49D280-FDD3-45E4-BA62-EC6434E9D2E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8854D39A-7694-45E2-BF50-431FE098E8A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27E3CEB5-A1AC-4B46-9214-879A10E1F09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4976B56D-743A-4AF2-B851-00BBCC2B19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3E856662-30DA-4C7F-947A-6C06C76A580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B2E8F1EE-2CD0-4568-A8EC-44C8B487466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CA152075-AA4E-4F97-9BAA-CA0777A5D9C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74640A36-EBE7-45F2-A8FC-A3C202D21D2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a:extLst>
            <a:ext uri="{FF2B5EF4-FFF2-40B4-BE49-F238E27FC236}">
              <a16:creationId xmlns:a16="http://schemas.microsoft.com/office/drawing/2014/main" id="{4B203B0E-B686-4954-B52A-03660D409C0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12B704C8-A766-489C-A344-73F975C83F6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3" name="直線コネクタ 682">
          <a:extLst>
            <a:ext uri="{FF2B5EF4-FFF2-40B4-BE49-F238E27FC236}">
              <a16:creationId xmlns:a16="http://schemas.microsoft.com/office/drawing/2014/main" id="{0D35A37B-2D4F-4444-AB0C-4D4EFA87E3E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4" name="テキスト ボックス 683">
          <a:extLst>
            <a:ext uri="{FF2B5EF4-FFF2-40B4-BE49-F238E27FC236}">
              <a16:creationId xmlns:a16="http://schemas.microsoft.com/office/drawing/2014/main" id="{771D4145-F691-4499-9B96-1BE9DD63DBC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5" name="直線コネクタ 684">
          <a:extLst>
            <a:ext uri="{FF2B5EF4-FFF2-40B4-BE49-F238E27FC236}">
              <a16:creationId xmlns:a16="http://schemas.microsoft.com/office/drawing/2014/main" id="{14176F5A-8F0D-4A9A-ADE5-15D1CD8F135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6" name="テキスト ボックス 685">
          <a:extLst>
            <a:ext uri="{FF2B5EF4-FFF2-40B4-BE49-F238E27FC236}">
              <a16:creationId xmlns:a16="http://schemas.microsoft.com/office/drawing/2014/main" id="{7F6A3FAA-9B5D-406E-8B6D-8F3FBDBFB63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7" name="直線コネクタ 686">
          <a:extLst>
            <a:ext uri="{FF2B5EF4-FFF2-40B4-BE49-F238E27FC236}">
              <a16:creationId xmlns:a16="http://schemas.microsoft.com/office/drawing/2014/main" id="{37CD1ECF-D16A-41B3-8BD5-E12BBC22EFD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8" name="テキスト ボックス 687">
          <a:extLst>
            <a:ext uri="{FF2B5EF4-FFF2-40B4-BE49-F238E27FC236}">
              <a16:creationId xmlns:a16="http://schemas.microsoft.com/office/drawing/2014/main" id="{091715DD-98DA-471E-86C3-EAF3F890147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9" name="直線コネクタ 688">
          <a:extLst>
            <a:ext uri="{FF2B5EF4-FFF2-40B4-BE49-F238E27FC236}">
              <a16:creationId xmlns:a16="http://schemas.microsoft.com/office/drawing/2014/main" id="{F12EDE2C-476B-481D-91CE-65C870F3CCB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0" name="テキスト ボックス 689">
          <a:extLst>
            <a:ext uri="{FF2B5EF4-FFF2-40B4-BE49-F238E27FC236}">
              <a16:creationId xmlns:a16="http://schemas.microsoft.com/office/drawing/2014/main" id="{2093BB11-F590-4B07-BDB0-05BA111EB40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8B9B93DA-C87D-473C-BDA6-EE032AF181E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EDAE46F8-CB5B-4FB3-B546-9F7339C6E35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843CCC4B-35CD-49DA-B272-7FAF941A40A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162306</xdr:rowOff>
    </xdr:to>
    <xdr:cxnSp macro="">
      <xdr:nvCxnSpPr>
        <xdr:cNvPr id="694" name="直線コネクタ 693">
          <a:extLst>
            <a:ext uri="{FF2B5EF4-FFF2-40B4-BE49-F238E27FC236}">
              <a16:creationId xmlns:a16="http://schemas.microsoft.com/office/drawing/2014/main" id="{091F107B-3C00-45D7-92AC-9807971BE4CC}"/>
            </a:ext>
          </a:extLst>
        </xdr:cNvPr>
        <xdr:cNvCxnSpPr/>
      </xdr:nvCxnSpPr>
      <xdr:spPr>
        <a:xfrm flipV="1">
          <a:off x="22160864" y="959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907DF8D3-6AD4-4D4A-AF5F-28D48E225410}"/>
            </a:ext>
          </a:extLst>
        </xdr:cNvPr>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96" name="直線コネクタ 695">
          <a:extLst>
            <a:ext uri="{FF2B5EF4-FFF2-40B4-BE49-F238E27FC236}">
              <a16:creationId xmlns:a16="http://schemas.microsoft.com/office/drawing/2014/main" id="{96BD02C9-48A6-4BDC-B669-01771A6DF695}"/>
            </a:ext>
          </a:extLst>
        </xdr:cNvPr>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AC2794ED-041A-4283-A0B5-68D4EF560779}"/>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98" name="直線コネクタ 697">
          <a:extLst>
            <a:ext uri="{FF2B5EF4-FFF2-40B4-BE49-F238E27FC236}">
              <a16:creationId xmlns:a16="http://schemas.microsoft.com/office/drawing/2014/main" id="{C0DB57AF-4ADC-4915-A481-CBE22CEC4C50}"/>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85361</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2B1F1150-3FB0-4DCC-8176-B994675B6697}"/>
            </a:ext>
          </a:extLst>
        </xdr:cNvPr>
        <xdr:cNvSpPr txBox="1"/>
      </xdr:nvSpPr>
      <xdr:spPr>
        <a:xfrm>
          <a:off x="22199600" y="1054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700" name="フローチャート: 判断 699">
          <a:extLst>
            <a:ext uri="{FF2B5EF4-FFF2-40B4-BE49-F238E27FC236}">
              <a16:creationId xmlns:a16="http://schemas.microsoft.com/office/drawing/2014/main" id="{913EC59C-F1FB-4E27-BF78-240437177EA0}"/>
            </a:ext>
          </a:extLst>
        </xdr:cNvPr>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106934</xdr:rowOff>
    </xdr:from>
    <xdr:to>
      <xdr:col>112</xdr:col>
      <xdr:colOff>38100</xdr:colOff>
      <xdr:row>62</xdr:row>
      <xdr:rowOff>37084</xdr:rowOff>
    </xdr:to>
    <xdr:sp macro="" textlink="">
      <xdr:nvSpPr>
        <xdr:cNvPr id="701" name="フローチャート: 判断 700">
          <a:extLst>
            <a:ext uri="{FF2B5EF4-FFF2-40B4-BE49-F238E27FC236}">
              <a16:creationId xmlns:a16="http://schemas.microsoft.com/office/drawing/2014/main" id="{7C2723CE-6E44-4419-95FF-A2AB1F28115C}"/>
            </a:ext>
          </a:extLst>
        </xdr:cNvPr>
        <xdr:cNvSpPr/>
      </xdr:nvSpPr>
      <xdr:spPr>
        <a:xfrm>
          <a:off x="212725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702" name="フローチャート: 判断 701">
          <a:extLst>
            <a:ext uri="{FF2B5EF4-FFF2-40B4-BE49-F238E27FC236}">
              <a16:creationId xmlns:a16="http://schemas.microsoft.com/office/drawing/2014/main" id="{A9C8A9A4-80C2-4CFF-A26D-31E92A9819E9}"/>
            </a:ext>
          </a:extLst>
        </xdr:cNvPr>
        <xdr:cNvSpPr/>
      </xdr:nvSpPr>
      <xdr:spPr>
        <a:xfrm>
          <a:off x="20383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703" name="フローチャート: 判断 702">
          <a:extLst>
            <a:ext uri="{FF2B5EF4-FFF2-40B4-BE49-F238E27FC236}">
              <a16:creationId xmlns:a16="http://schemas.microsoft.com/office/drawing/2014/main" id="{E200806B-1746-4C01-872D-3A49B2A87CFE}"/>
            </a:ext>
          </a:extLst>
        </xdr:cNvPr>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93218</xdr:rowOff>
    </xdr:from>
    <xdr:to>
      <xdr:col>98</xdr:col>
      <xdr:colOff>38100</xdr:colOff>
      <xdr:row>62</xdr:row>
      <xdr:rowOff>23368</xdr:rowOff>
    </xdr:to>
    <xdr:sp macro="" textlink="">
      <xdr:nvSpPr>
        <xdr:cNvPr id="704" name="フローチャート: 判断 703">
          <a:extLst>
            <a:ext uri="{FF2B5EF4-FFF2-40B4-BE49-F238E27FC236}">
              <a16:creationId xmlns:a16="http://schemas.microsoft.com/office/drawing/2014/main" id="{6DE46556-7BA3-49B8-873D-690518C8C4E5}"/>
            </a:ext>
          </a:extLst>
        </xdr:cNvPr>
        <xdr:cNvSpPr/>
      </xdr:nvSpPr>
      <xdr:spPr>
        <a:xfrm>
          <a:off x="18605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465CF0D-5B38-4B56-A774-4F875DA88D5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DAD764FD-C9C9-4031-AA22-A60C51F1E10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18052B0-7E85-47F5-82FE-497239ABE41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128E9A07-7D62-48A2-B8BD-14BE4DD39B0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60E101D-BE07-487F-850C-EFB4AD73D52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710" name="楕円 709">
          <a:extLst>
            <a:ext uri="{FF2B5EF4-FFF2-40B4-BE49-F238E27FC236}">
              <a16:creationId xmlns:a16="http://schemas.microsoft.com/office/drawing/2014/main" id="{BC79BA95-30CB-4D42-BB19-06A0C7DF1C88}"/>
            </a:ext>
          </a:extLst>
        </xdr:cNvPr>
        <xdr:cNvSpPr/>
      </xdr:nvSpPr>
      <xdr:spPr>
        <a:xfrm>
          <a:off x="22110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6367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DF5C604D-7FF8-4988-A7AB-260908DFE24D}"/>
            </a:ext>
          </a:extLst>
        </xdr:cNvPr>
        <xdr:cNvSpPr txBox="1"/>
      </xdr:nvSpPr>
      <xdr:spPr>
        <a:xfrm>
          <a:off x="22199600"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159512</xdr:rowOff>
    </xdr:from>
    <xdr:to>
      <xdr:col>112</xdr:col>
      <xdr:colOff>38100</xdr:colOff>
      <xdr:row>61</xdr:row>
      <xdr:rowOff>89662</xdr:rowOff>
    </xdr:to>
    <xdr:sp macro="" textlink="">
      <xdr:nvSpPr>
        <xdr:cNvPr id="712" name="楕円 711">
          <a:extLst>
            <a:ext uri="{FF2B5EF4-FFF2-40B4-BE49-F238E27FC236}">
              <a16:creationId xmlns:a16="http://schemas.microsoft.com/office/drawing/2014/main" id="{66AE239C-9BAB-40E8-B858-9B638EC0695B}"/>
            </a:ext>
          </a:extLst>
        </xdr:cNvPr>
        <xdr:cNvSpPr/>
      </xdr:nvSpPr>
      <xdr:spPr>
        <a:xfrm>
          <a:off x="21272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34290</xdr:rowOff>
    </xdr:from>
    <xdr:to>
      <xdr:col>116</xdr:col>
      <xdr:colOff>63500</xdr:colOff>
      <xdr:row>61</xdr:row>
      <xdr:rowOff>38862</xdr:rowOff>
    </xdr:to>
    <xdr:cxnSp macro="">
      <xdr:nvCxnSpPr>
        <xdr:cNvPr id="713" name="直線コネクタ 712">
          <a:extLst>
            <a:ext uri="{FF2B5EF4-FFF2-40B4-BE49-F238E27FC236}">
              <a16:creationId xmlns:a16="http://schemas.microsoft.com/office/drawing/2014/main" id="{29297984-15CC-4324-9823-4D0D68746F5D}"/>
            </a:ext>
          </a:extLst>
        </xdr:cNvPr>
        <xdr:cNvCxnSpPr/>
      </xdr:nvCxnSpPr>
      <xdr:spPr>
        <a:xfrm flipV="1">
          <a:off x="21323300" y="104927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168656</xdr:rowOff>
    </xdr:from>
    <xdr:to>
      <xdr:col>107</xdr:col>
      <xdr:colOff>101600</xdr:colOff>
      <xdr:row>61</xdr:row>
      <xdr:rowOff>98806</xdr:rowOff>
    </xdr:to>
    <xdr:sp macro="" textlink="">
      <xdr:nvSpPr>
        <xdr:cNvPr id="714" name="楕円 713">
          <a:extLst>
            <a:ext uri="{FF2B5EF4-FFF2-40B4-BE49-F238E27FC236}">
              <a16:creationId xmlns:a16="http://schemas.microsoft.com/office/drawing/2014/main" id="{957F4D7A-95EC-4081-A5FA-52FF52C232B4}"/>
            </a:ext>
          </a:extLst>
        </xdr:cNvPr>
        <xdr:cNvSpPr/>
      </xdr:nvSpPr>
      <xdr:spPr>
        <a:xfrm>
          <a:off x="20383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38862</xdr:rowOff>
    </xdr:from>
    <xdr:to>
      <xdr:col>111</xdr:col>
      <xdr:colOff>177800</xdr:colOff>
      <xdr:row>61</xdr:row>
      <xdr:rowOff>48006</xdr:rowOff>
    </xdr:to>
    <xdr:cxnSp macro="">
      <xdr:nvCxnSpPr>
        <xdr:cNvPr id="715" name="直線コネクタ 714">
          <a:extLst>
            <a:ext uri="{FF2B5EF4-FFF2-40B4-BE49-F238E27FC236}">
              <a16:creationId xmlns:a16="http://schemas.microsoft.com/office/drawing/2014/main" id="{EEFCA816-42A9-4369-86C6-D704EDFDA80C}"/>
            </a:ext>
          </a:extLst>
        </xdr:cNvPr>
        <xdr:cNvCxnSpPr/>
      </xdr:nvCxnSpPr>
      <xdr:spPr>
        <a:xfrm flipV="1">
          <a:off x="20434300" y="104973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1778</xdr:rowOff>
    </xdr:from>
    <xdr:to>
      <xdr:col>102</xdr:col>
      <xdr:colOff>165100</xdr:colOff>
      <xdr:row>61</xdr:row>
      <xdr:rowOff>103378</xdr:rowOff>
    </xdr:to>
    <xdr:sp macro="" textlink="">
      <xdr:nvSpPr>
        <xdr:cNvPr id="716" name="楕円 715">
          <a:extLst>
            <a:ext uri="{FF2B5EF4-FFF2-40B4-BE49-F238E27FC236}">
              <a16:creationId xmlns:a16="http://schemas.microsoft.com/office/drawing/2014/main" id="{1D66A529-D7FE-4EFE-A906-1EC909A125F6}"/>
            </a:ext>
          </a:extLst>
        </xdr:cNvPr>
        <xdr:cNvSpPr/>
      </xdr:nvSpPr>
      <xdr:spPr>
        <a:xfrm>
          <a:off x="19494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48006</xdr:rowOff>
    </xdr:from>
    <xdr:to>
      <xdr:col>107</xdr:col>
      <xdr:colOff>50800</xdr:colOff>
      <xdr:row>61</xdr:row>
      <xdr:rowOff>52578</xdr:rowOff>
    </xdr:to>
    <xdr:cxnSp macro="">
      <xdr:nvCxnSpPr>
        <xdr:cNvPr id="717" name="直線コネクタ 716">
          <a:extLst>
            <a:ext uri="{FF2B5EF4-FFF2-40B4-BE49-F238E27FC236}">
              <a16:creationId xmlns:a16="http://schemas.microsoft.com/office/drawing/2014/main" id="{27F2782E-E918-4510-9395-0AB058D7B6BC}"/>
            </a:ext>
          </a:extLst>
        </xdr:cNvPr>
        <xdr:cNvCxnSpPr/>
      </xdr:nvCxnSpPr>
      <xdr:spPr>
        <a:xfrm flipV="1">
          <a:off x="19545300" y="10506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17780</xdr:rowOff>
    </xdr:from>
    <xdr:to>
      <xdr:col>98</xdr:col>
      <xdr:colOff>38100</xdr:colOff>
      <xdr:row>60</xdr:row>
      <xdr:rowOff>119380</xdr:rowOff>
    </xdr:to>
    <xdr:sp macro="" textlink="">
      <xdr:nvSpPr>
        <xdr:cNvPr id="718" name="楕円 717">
          <a:extLst>
            <a:ext uri="{FF2B5EF4-FFF2-40B4-BE49-F238E27FC236}">
              <a16:creationId xmlns:a16="http://schemas.microsoft.com/office/drawing/2014/main" id="{04A2AD04-A18A-4483-BD6B-87E4B270E155}"/>
            </a:ext>
          </a:extLst>
        </xdr:cNvPr>
        <xdr:cNvSpPr/>
      </xdr:nvSpPr>
      <xdr:spPr>
        <a:xfrm>
          <a:off x="18605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68580</xdr:rowOff>
    </xdr:from>
    <xdr:to>
      <xdr:col>102</xdr:col>
      <xdr:colOff>114300</xdr:colOff>
      <xdr:row>61</xdr:row>
      <xdr:rowOff>52578</xdr:rowOff>
    </xdr:to>
    <xdr:cxnSp macro="">
      <xdr:nvCxnSpPr>
        <xdr:cNvPr id="719" name="直線コネクタ 718">
          <a:extLst>
            <a:ext uri="{FF2B5EF4-FFF2-40B4-BE49-F238E27FC236}">
              <a16:creationId xmlns:a16="http://schemas.microsoft.com/office/drawing/2014/main" id="{88C2ACE7-D1F8-4E9B-B12A-3C200C0DA69A}"/>
            </a:ext>
          </a:extLst>
        </xdr:cNvPr>
        <xdr:cNvCxnSpPr/>
      </xdr:nvCxnSpPr>
      <xdr:spPr>
        <a:xfrm>
          <a:off x="18656300" y="1035558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28211</xdr:rowOff>
    </xdr:from>
    <xdr:ext cx="469744" cy="259045"/>
    <xdr:sp macro="" textlink="">
      <xdr:nvSpPr>
        <xdr:cNvPr id="720" name="n_1aveValue【保健センター・保健所】&#10;一人当たり面積">
          <a:extLst>
            <a:ext uri="{FF2B5EF4-FFF2-40B4-BE49-F238E27FC236}">
              <a16:creationId xmlns:a16="http://schemas.microsoft.com/office/drawing/2014/main" id="{11E978F7-2585-404F-AFB1-C029EDEE29AE}"/>
            </a:ext>
          </a:extLst>
        </xdr:cNvPr>
        <xdr:cNvSpPr txBox="1"/>
      </xdr:nvSpPr>
      <xdr:spPr>
        <a:xfrm>
          <a:off x="21075727" y="1065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23639</xdr:rowOff>
    </xdr:from>
    <xdr:ext cx="469744" cy="259045"/>
    <xdr:sp macro="" textlink="">
      <xdr:nvSpPr>
        <xdr:cNvPr id="721" name="n_2aveValue【保健センター・保健所】&#10;一人当たり面積">
          <a:extLst>
            <a:ext uri="{FF2B5EF4-FFF2-40B4-BE49-F238E27FC236}">
              <a16:creationId xmlns:a16="http://schemas.microsoft.com/office/drawing/2014/main" id="{461BF09A-979B-466D-BF57-7F1D07BB29F6}"/>
            </a:ext>
          </a:extLst>
        </xdr:cNvPr>
        <xdr:cNvSpPr txBox="1"/>
      </xdr:nvSpPr>
      <xdr:spPr>
        <a:xfrm>
          <a:off x="201994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167657</xdr:rowOff>
    </xdr:from>
    <xdr:ext cx="469744" cy="259045"/>
    <xdr:sp macro="" textlink="">
      <xdr:nvSpPr>
        <xdr:cNvPr id="722" name="n_3aveValue【保健センター・保健所】&#10;一人当たり面積">
          <a:extLst>
            <a:ext uri="{FF2B5EF4-FFF2-40B4-BE49-F238E27FC236}">
              <a16:creationId xmlns:a16="http://schemas.microsoft.com/office/drawing/2014/main" id="{889CFFCE-680D-4FA8-B487-06C644BFEDAB}"/>
            </a:ext>
          </a:extLst>
        </xdr:cNvPr>
        <xdr:cNvSpPr txBox="1"/>
      </xdr:nvSpPr>
      <xdr:spPr>
        <a:xfrm>
          <a:off x="19310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14495</xdr:rowOff>
    </xdr:from>
    <xdr:ext cx="469744" cy="259045"/>
    <xdr:sp macro="" textlink="">
      <xdr:nvSpPr>
        <xdr:cNvPr id="723" name="n_4aveValue【保健センター・保健所】&#10;一人当たり面積">
          <a:extLst>
            <a:ext uri="{FF2B5EF4-FFF2-40B4-BE49-F238E27FC236}">
              <a16:creationId xmlns:a16="http://schemas.microsoft.com/office/drawing/2014/main" id="{BCD1EB7E-CB33-42BF-9851-0906273AE35B}"/>
            </a:ext>
          </a:extLst>
        </xdr:cNvPr>
        <xdr:cNvSpPr txBox="1"/>
      </xdr:nvSpPr>
      <xdr:spPr>
        <a:xfrm>
          <a:off x="18421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106189</xdr:rowOff>
    </xdr:from>
    <xdr:ext cx="469744" cy="259045"/>
    <xdr:sp macro="" textlink="">
      <xdr:nvSpPr>
        <xdr:cNvPr id="724" name="n_1mainValue【保健センター・保健所】&#10;一人当たり面積">
          <a:extLst>
            <a:ext uri="{FF2B5EF4-FFF2-40B4-BE49-F238E27FC236}">
              <a16:creationId xmlns:a16="http://schemas.microsoft.com/office/drawing/2014/main" id="{AA0A115D-E513-4071-A1D1-ECB09785C3F5}"/>
            </a:ext>
          </a:extLst>
        </xdr:cNvPr>
        <xdr:cNvSpPr txBox="1"/>
      </xdr:nvSpPr>
      <xdr:spPr>
        <a:xfrm>
          <a:off x="210757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115333</xdr:rowOff>
    </xdr:from>
    <xdr:ext cx="469744" cy="259045"/>
    <xdr:sp macro="" textlink="">
      <xdr:nvSpPr>
        <xdr:cNvPr id="725" name="n_2mainValue【保健センター・保健所】&#10;一人当たり面積">
          <a:extLst>
            <a:ext uri="{FF2B5EF4-FFF2-40B4-BE49-F238E27FC236}">
              <a16:creationId xmlns:a16="http://schemas.microsoft.com/office/drawing/2014/main" id="{B5794A28-350E-43AD-8138-C92A2D4735E2}"/>
            </a:ext>
          </a:extLst>
        </xdr:cNvPr>
        <xdr:cNvSpPr txBox="1"/>
      </xdr:nvSpPr>
      <xdr:spPr>
        <a:xfrm>
          <a:off x="20199427" y="1023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119905</xdr:rowOff>
    </xdr:from>
    <xdr:ext cx="469744" cy="259045"/>
    <xdr:sp macro="" textlink="">
      <xdr:nvSpPr>
        <xdr:cNvPr id="726" name="n_3mainValue【保健センター・保健所】&#10;一人当たり面積">
          <a:extLst>
            <a:ext uri="{FF2B5EF4-FFF2-40B4-BE49-F238E27FC236}">
              <a16:creationId xmlns:a16="http://schemas.microsoft.com/office/drawing/2014/main" id="{74C57B2D-2C65-49EF-BE50-857E3FDBA43F}"/>
            </a:ext>
          </a:extLst>
        </xdr:cNvPr>
        <xdr:cNvSpPr txBox="1"/>
      </xdr:nvSpPr>
      <xdr:spPr>
        <a:xfrm>
          <a:off x="19310427"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727" name="n_4mainValue【保健センター・保健所】&#10;一人当たり面積">
          <a:extLst>
            <a:ext uri="{FF2B5EF4-FFF2-40B4-BE49-F238E27FC236}">
              <a16:creationId xmlns:a16="http://schemas.microsoft.com/office/drawing/2014/main" id="{EB41C700-A697-4397-8A62-1B6D338CBE6A}"/>
            </a:ext>
          </a:extLst>
        </xdr:cNvPr>
        <xdr:cNvSpPr txBox="1"/>
      </xdr:nvSpPr>
      <xdr:spPr>
        <a:xfrm>
          <a:off x="18421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237E1E6D-BF99-4A2E-AA26-2EABBBBFFDC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B2627E24-F1C8-4748-B130-07FF266F3CA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CF947359-C302-4678-BEB9-EF428FC1410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5B51B38E-6094-4169-A96E-C5C8CD4B60D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7F6993B8-1265-4827-A6D8-DFAD72007BA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797C4529-E15A-4FFD-8E3C-F16802D211D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CD3097F1-6AC6-4DDD-8006-4B09869F67E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857F543A-5279-412F-B7EF-40E1837DF8E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3D3FDD6C-AB3D-44FE-A97F-244FAAE2B31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778447F5-860F-4DC8-B984-B0019C7E230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6EDFB432-A8F0-4FE6-9FE1-994DA61F43D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9" name="直線コネクタ 738">
          <a:extLst>
            <a:ext uri="{FF2B5EF4-FFF2-40B4-BE49-F238E27FC236}">
              <a16:creationId xmlns:a16="http://schemas.microsoft.com/office/drawing/2014/main" id="{65EFEFF8-5157-4893-88FC-F1D1E44EE3C6}"/>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40" name="テキスト ボックス 739">
          <a:extLst>
            <a:ext uri="{FF2B5EF4-FFF2-40B4-BE49-F238E27FC236}">
              <a16:creationId xmlns:a16="http://schemas.microsoft.com/office/drawing/2014/main" id="{89C30FF2-3036-4D41-9FBC-192EDEBAA0D6}"/>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1" name="直線コネクタ 740">
          <a:extLst>
            <a:ext uri="{FF2B5EF4-FFF2-40B4-BE49-F238E27FC236}">
              <a16:creationId xmlns:a16="http://schemas.microsoft.com/office/drawing/2014/main" id="{0A05D862-A182-443A-A94A-566DB9E5E044}"/>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2" name="テキスト ボックス 741">
          <a:extLst>
            <a:ext uri="{FF2B5EF4-FFF2-40B4-BE49-F238E27FC236}">
              <a16:creationId xmlns:a16="http://schemas.microsoft.com/office/drawing/2014/main" id="{EA5A5865-9C21-47B5-83F7-2BC06CC7E453}"/>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3" name="直線コネクタ 742">
          <a:extLst>
            <a:ext uri="{FF2B5EF4-FFF2-40B4-BE49-F238E27FC236}">
              <a16:creationId xmlns:a16="http://schemas.microsoft.com/office/drawing/2014/main" id="{B1DC599C-B9EF-4AC2-BFAB-2ED1837E5D63}"/>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4" name="テキスト ボックス 743">
          <a:extLst>
            <a:ext uri="{FF2B5EF4-FFF2-40B4-BE49-F238E27FC236}">
              <a16:creationId xmlns:a16="http://schemas.microsoft.com/office/drawing/2014/main" id="{16F99B23-4169-4234-AA4F-95269F25DE18}"/>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5" name="直線コネクタ 744">
          <a:extLst>
            <a:ext uri="{FF2B5EF4-FFF2-40B4-BE49-F238E27FC236}">
              <a16:creationId xmlns:a16="http://schemas.microsoft.com/office/drawing/2014/main" id="{0322F2C3-5F8F-4631-B6A4-268805769B56}"/>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6" name="テキスト ボックス 745">
          <a:extLst>
            <a:ext uri="{FF2B5EF4-FFF2-40B4-BE49-F238E27FC236}">
              <a16:creationId xmlns:a16="http://schemas.microsoft.com/office/drawing/2014/main" id="{5DD5A4E8-1463-490B-9EA1-3BD4DE28D59B}"/>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3C309E5-6AD8-4D05-8C97-22CEE91F680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8" name="テキスト ボックス 747">
          <a:extLst>
            <a:ext uri="{FF2B5EF4-FFF2-40B4-BE49-F238E27FC236}">
              <a16:creationId xmlns:a16="http://schemas.microsoft.com/office/drawing/2014/main" id="{E1D62606-C432-497B-B077-D5663BA5C07C}"/>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190B46B2-ACEF-47E3-B02F-4CBFC3CF2F0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127254</xdr:rowOff>
    </xdr:from>
    <xdr:to>
      <xdr:col>85</xdr:col>
      <xdr:colOff>126364</xdr:colOff>
      <xdr:row>85</xdr:row>
      <xdr:rowOff>26670</xdr:rowOff>
    </xdr:to>
    <xdr:cxnSp macro="">
      <xdr:nvCxnSpPr>
        <xdr:cNvPr id="750" name="直線コネクタ 749">
          <a:extLst>
            <a:ext uri="{FF2B5EF4-FFF2-40B4-BE49-F238E27FC236}">
              <a16:creationId xmlns:a16="http://schemas.microsoft.com/office/drawing/2014/main" id="{71B5DFDB-26EB-47B9-B9AD-0AA7F146D58D}"/>
            </a:ext>
          </a:extLst>
        </xdr:cNvPr>
        <xdr:cNvCxnSpPr/>
      </xdr:nvCxnSpPr>
      <xdr:spPr>
        <a:xfrm flipV="1">
          <a:off x="16318864" y="13328904"/>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30497</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6984CC75-94E8-4148-9A6D-BFCD7B473B62}"/>
            </a:ext>
          </a:extLst>
        </xdr:cNvPr>
        <xdr:cNvSpPr txBox="1"/>
      </xdr:nvSpPr>
      <xdr:spPr>
        <a:xfrm>
          <a:off x="16357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26670</xdr:rowOff>
    </xdr:from>
    <xdr:to>
      <xdr:col>86</xdr:col>
      <xdr:colOff>25400</xdr:colOff>
      <xdr:row>85</xdr:row>
      <xdr:rowOff>26670</xdr:rowOff>
    </xdr:to>
    <xdr:cxnSp macro="">
      <xdr:nvCxnSpPr>
        <xdr:cNvPr id="752" name="直線コネクタ 751">
          <a:extLst>
            <a:ext uri="{FF2B5EF4-FFF2-40B4-BE49-F238E27FC236}">
              <a16:creationId xmlns:a16="http://schemas.microsoft.com/office/drawing/2014/main" id="{75B9F9F8-B20B-4927-A6A8-576CF92C63A1}"/>
            </a:ext>
          </a:extLst>
        </xdr:cNvPr>
        <xdr:cNvCxnSpPr/>
      </xdr:nvCxnSpPr>
      <xdr:spPr>
        <a:xfrm>
          <a:off x="16230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73931</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1AE8C484-C56F-46C6-833C-941EC6EDD756}"/>
            </a:ext>
          </a:extLst>
        </xdr:cNvPr>
        <xdr:cNvSpPr txBox="1"/>
      </xdr:nvSpPr>
      <xdr:spPr>
        <a:xfrm>
          <a:off x="16357600" y="1310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127254</xdr:rowOff>
    </xdr:from>
    <xdr:to>
      <xdr:col>86</xdr:col>
      <xdr:colOff>25400</xdr:colOff>
      <xdr:row>77</xdr:row>
      <xdr:rowOff>127254</xdr:rowOff>
    </xdr:to>
    <xdr:cxnSp macro="">
      <xdr:nvCxnSpPr>
        <xdr:cNvPr id="754" name="直線コネクタ 753">
          <a:extLst>
            <a:ext uri="{FF2B5EF4-FFF2-40B4-BE49-F238E27FC236}">
              <a16:creationId xmlns:a16="http://schemas.microsoft.com/office/drawing/2014/main" id="{6FC6FD1A-4349-46EC-8759-900778B14959}"/>
            </a:ext>
          </a:extLst>
        </xdr:cNvPr>
        <xdr:cNvCxnSpPr/>
      </xdr:nvCxnSpPr>
      <xdr:spPr>
        <a:xfrm>
          <a:off x="16230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50309</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91CCFBA6-C81F-4DC9-92F7-E53356C98E7F}"/>
            </a:ext>
          </a:extLst>
        </xdr:cNvPr>
        <xdr:cNvSpPr txBox="1"/>
      </xdr:nvSpPr>
      <xdr:spPr>
        <a:xfrm>
          <a:off x="16357600" y="1393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71882</xdr:rowOff>
    </xdr:from>
    <xdr:to>
      <xdr:col>85</xdr:col>
      <xdr:colOff>177800</xdr:colOff>
      <xdr:row>82</xdr:row>
      <xdr:rowOff>2032</xdr:rowOff>
    </xdr:to>
    <xdr:sp macro="" textlink="">
      <xdr:nvSpPr>
        <xdr:cNvPr id="756" name="フローチャート: 判断 755">
          <a:extLst>
            <a:ext uri="{FF2B5EF4-FFF2-40B4-BE49-F238E27FC236}">
              <a16:creationId xmlns:a16="http://schemas.microsoft.com/office/drawing/2014/main" id="{A3E3FEEA-D37F-46FF-975D-C550D6D5C53A}"/>
            </a:ext>
          </a:extLst>
        </xdr:cNvPr>
        <xdr:cNvSpPr/>
      </xdr:nvSpPr>
      <xdr:spPr>
        <a:xfrm>
          <a:off x="162687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757" name="フローチャート: 判断 756">
          <a:extLst>
            <a:ext uri="{FF2B5EF4-FFF2-40B4-BE49-F238E27FC236}">
              <a16:creationId xmlns:a16="http://schemas.microsoft.com/office/drawing/2014/main" id="{BE26D560-2F1D-4C11-8E34-1B4B50C7D18C}"/>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xdr:rowOff>
    </xdr:from>
    <xdr:to>
      <xdr:col>76</xdr:col>
      <xdr:colOff>165100</xdr:colOff>
      <xdr:row>81</xdr:row>
      <xdr:rowOff>114046</xdr:rowOff>
    </xdr:to>
    <xdr:sp macro="" textlink="">
      <xdr:nvSpPr>
        <xdr:cNvPr id="758" name="フローチャート: 判断 757">
          <a:extLst>
            <a:ext uri="{FF2B5EF4-FFF2-40B4-BE49-F238E27FC236}">
              <a16:creationId xmlns:a16="http://schemas.microsoft.com/office/drawing/2014/main" id="{76A607B5-F4C5-468D-8139-0E2A75727247}"/>
            </a:ext>
          </a:extLst>
        </xdr:cNvPr>
        <xdr:cNvSpPr/>
      </xdr:nvSpPr>
      <xdr:spPr>
        <a:xfrm>
          <a:off x="14541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113030</xdr:rowOff>
    </xdr:from>
    <xdr:to>
      <xdr:col>72</xdr:col>
      <xdr:colOff>38100</xdr:colOff>
      <xdr:row>81</xdr:row>
      <xdr:rowOff>43180</xdr:rowOff>
    </xdr:to>
    <xdr:sp macro="" textlink="">
      <xdr:nvSpPr>
        <xdr:cNvPr id="759" name="フローチャート: 判断 758">
          <a:extLst>
            <a:ext uri="{FF2B5EF4-FFF2-40B4-BE49-F238E27FC236}">
              <a16:creationId xmlns:a16="http://schemas.microsoft.com/office/drawing/2014/main" id="{0AD7B376-55A3-4DE4-9255-7E560F73DA8D}"/>
            </a:ext>
          </a:extLst>
        </xdr:cNvPr>
        <xdr:cNvSpPr/>
      </xdr:nvSpPr>
      <xdr:spPr>
        <a:xfrm>
          <a:off x="13652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108458</xdr:rowOff>
    </xdr:from>
    <xdr:to>
      <xdr:col>67</xdr:col>
      <xdr:colOff>101600</xdr:colOff>
      <xdr:row>81</xdr:row>
      <xdr:rowOff>38608</xdr:rowOff>
    </xdr:to>
    <xdr:sp macro="" textlink="">
      <xdr:nvSpPr>
        <xdr:cNvPr id="760" name="フローチャート: 判断 759">
          <a:extLst>
            <a:ext uri="{FF2B5EF4-FFF2-40B4-BE49-F238E27FC236}">
              <a16:creationId xmlns:a16="http://schemas.microsoft.com/office/drawing/2014/main" id="{50CB55F7-3BB9-4449-B69F-154DDA9666B9}"/>
            </a:ext>
          </a:extLst>
        </xdr:cNvPr>
        <xdr:cNvSpPr/>
      </xdr:nvSpPr>
      <xdr:spPr>
        <a:xfrm>
          <a:off x="12763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00B2C1A-7DDC-44B0-A37A-CEE55450E48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E979FCF-A1BB-4C5B-B8FA-E0128296E7C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2B1F5E8-8DEE-4EED-B2B0-B93FB741E38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16EF0DE0-5497-405E-BC41-B887EDC5C32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C13A8C1F-097E-4BF0-BCE8-DA6963950B2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65024</xdr:rowOff>
    </xdr:from>
    <xdr:to>
      <xdr:col>85</xdr:col>
      <xdr:colOff>177800</xdr:colOff>
      <xdr:row>81</xdr:row>
      <xdr:rowOff>166624</xdr:rowOff>
    </xdr:to>
    <xdr:sp macro="" textlink="">
      <xdr:nvSpPr>
        <xdr:cNvPr id="766" name="楕円 765">
          <a:extLst>
            <a:ext uri="{FF2B5EF4-FFF2-40B4-BE49-F238E27FC236}">
              <a16:creationId xmlns:a16="http://schemas.microsoft.com/office/drawing/2014/main" id="{096254D6-50AA-4000-A9A1-A3C82670A026}"/>
            </a:ext>
          </a:extLst>
        </xdr:cNvPr>
        <xdr:cNvSpPr/>
      </xdr:nvSpPr>
      <xdr:spPr>
        <a:xfrm>
          <a:off x="16268700" y="139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87901</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681FA6FB-EB4D-4FEA-9FCE-E88232EE75C1}"/>
            </a:ext>
          </a:extLst>
        </xdr:cNvPr>
        <xdr:cNvSpPr txBox="1"/>
      </xdr:nvSpPr>
      <xdr:spPr>
        <a:xfrm>
          <a:off x="16357600" y="138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1015</xdr:rowOff>
    </xdr:from>
    <xdr:to>
      <xdr:col>81</xdr:col>
      <xdr:colOff>101600</xdr:colOff>
      <xdr:row>81</xdr:row>
      <xdr:rowOff>102615</xdr:rowOff>
    </xdr:to>
    <xdr:sp macro="" textlink="">
      <xdr:nvSpPr>
        <xdr:cNvPr id="768" name="楕円 767">
          <a:extLst>
            <a:ext uri="{FF2B5EF4-FFF2-40B4-BE49-F238E27FC236}">
              <a16:creationId xmlns:a16="http://schemas.microsoft.com/office/drawing/2014/main" id="{4AFE55B3-69D6-4DB0-9126-C01AE094AC54}"/>
            </a:ext>
          </a:extLst>
        </xdr:cNvPr>
        <xdr:cNvSpPr/>
      </xdr:nvSpPr>
      <xdr:spPr>
        <a:xfrm>
          <a:off x="15430500" y="138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51815</xdr:rowOff>
    </xdr:from>
    <xdr:to>
      <xdr:col>85</xdr:col>
      <xdr:colOff>127000</xdr:colOff>
      <xdr:row>81</xdr:row>
      <xdr:rowOff>115824</xdr:rowOff>
    </xdr:to>
    <xdr:cxnSp macro="">
      <xdr:nvCxnSpPr>
        <xdr:cNvPr id="769" name="直線コネクタ 768">
          <a:extLst>
            <a:ext uri="{FF2B5EF4-FFF2-40B4-BE49-F238E27FC236}">
              <a16:creationId xmlns:a16="http://schemas.microsoft.com/office/drawing/2014/main" id="{CD1DD4B5-FD97-4FA0-AD56-23007F8BC25E}"/>
            </a:ext>
          </a:extLst>
        </xdr:cNvPr>
        <xdr:cNvCxnSpPr/>
      </xdr:nvCxnSpPr>
      <xdr:spPr>
        <a:xfrm>
          <a:off x="15481300" y="13939265"/>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108458</xdr:rowOff>
    </xdr:from>
    <xdr:to>
      <xdr:col>76</xdr:col>
      <xdr:colOff>165100</xdr:colOff>
      <xdr:row>81</xdr:row>
      <xdr:rowOff>38608</xdr:rowOff>
    </xdr:to>
    <xdr:sp macro="" textlink="">
      <xdr:nvSpPr>
        <xdr:cNvPr id="770" name="楕円 769">
          <a:extLst>
            <a:ext uri="{FF2B5EF4-FFF2-40B4-BE49-F238E27FC236}">
              <a16:creationId xmlns:a16="http://schemas.microsoft.com/office/drawing/2014/main" id="{55A3B226-5379-445B-9348-466007EE5874}"/>
            </a:ext>
          </a:extLst>
        </xdr:cNvPr>
        <xdr:cNvSpPr/>
      </xdr:nvSpPr>
      <xdr:spPr>
        <a:xfrm>
          <a:off x="14541500" y="1382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159258</xdr:rowOff>
    </xdr:from>
    <xdr:to>
      <xdr:col>81</xdr:col>
      <xdr:colOff>50800</xdr:colOff>
      <xdr:row>81</xdr:row>
      <xdr:rowOff>51815</xdr:rowOff>
    </xdr:to>
    <xdr:cxnSp macro="">
      <xdr:nvCxnSpPr>
        <xdr:cNvPr id="771" name="直線コネクタ 770">
          <a:extLst>
            <a:ext uri="{FF2B5EF4-FFF2-40B4-BE49-F238E27FC236}">
              <a16:creationId xmlns:a16="http://schemas.microsoft.com/office/drawing/2014/main" id="{9E5D620D-2F93-47F1-AC62-5F8C8FC8E060}"/>
            </a:ext>
          </a:extLst>
        </xdr:cNvPr>
        <xdr:cNvCxnSpPr/>
      </xdr:nvCxnSpPr>
      <xdr:spPr>
        <a:xfrm>
          <a:off x="14592300" y="1387525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42163</xdr:rowOff>
    </xdr:from>
    <xdr:to>
      <xdr:col>72</xdr:col>
      <xdr:colOff>38100</xdr:colOff>
      <xdr:row>80</xdr:row>
      <xdr:rowOff>143763</xdr:rowOff>
    </xdr:to>
    <xdr:sp macro="" textlink="">
      <xdr:nvSpPr>
        <xdr:cNvPr id="772" name="楕円 771">
          <a:extLst>
            <a:ext uri="{FF2B5EF4-FFF2-40B4-BE49-F238E27FC236}">
              <a16:creationId xmlns:a16="http://schemas.microsoft.com/office/drawing/2014/main" id="{E135787C-15AC-4434-BCFB-B08D410CDB85}"/>
            </a:ext>
          </a:extLst>
        </xdr:cNvPr>
        <xdr:cNvSpPr/>
      </xdr:nvSpPr>
      <xdr:spPr>
        <a:xfrm>
          <a:off x="136525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92963</xdr:rowOff>
    </xdr:from>
    <xdr:to>
      <xdr:col>76</xdr:col>
      <xdr:colOff>114300</xdr:colOff>
      <xdr:row>80</xdr:row>
      <xdr:rowOff>159258</xdr:rowOff>
    </xdr:to>
    <xdr:cxnSp macro="">
      <xdr:nvCxnSpPr>
        <xdr:cNvPr id="773" name="直線コネクタ 772">
          <a:extLst>
            <a:ext uri="{FF2B5EF4-FFF2-40B4-BE49-F238E27FC236}">
              <a16:creationId xmlns:a16="http://schemas.microsoft.com/office/drawing/2014/main" id="{4E5A317F-B2C1-46D5-A830-140FA835EEBE}"/>
            </a:ext>
          </a:extLst>
        </xdr:cNvPr>
        <xdr:cNvCxnSpPr/>
      </xdr:nvCxnSpPr>
      <xdr:spPr>
        <a:xfrm>
          <a:off x="13703300" y="13808963"/>
          <a:ext cx="8890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163322</xdr:rowOff>
    </xdr:from>
    <xdr:to>
      <xdr:col>67</xdr:col>
      <xdr:colOff>101600</xdr:colOff>
      <xdr:row>80</xdr:row>
      <xdr:rowOff>93472</xdr:rowOff>
    </xdr:to>
    <xdr:sp macro="" textlink="">
      <xdr:nvSpPr>
        <xdr:cNvPr id="774" name="楕円 773">
          <a:extLst>
            <a:ext uri="{FF2B5EF4-FFF2-40B4-BE49-F238E27FC236}">
              <a16:creationId xmlns:a16="http://schemas.microsoft.com/office/drawing/2014/main" id="{76CE1A18-BB7B-40AF-8A65-7A93E8DB791D}"/>
            </a:ext>
          </a:extLst>
        </xdr:cNvPr>
        <xdr:cNvSpPr/>
      </xdr:nvSpPr>
      <xdr:spPr>
        <a:xfrm>
          <a:off x="12763500" y="137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42672</xdr:rowOff>
    </xdr:from>
    <xdr:to>
      <xdr:col>71</xdr:col>
      <xdr:colOff>177800</xdr:colOff>
      <xdr:row>80</xdr:row>
      <xdr:rowOff>92963</xdr:rowOff>
    </xdr:to>
    <xdr:cxnSp macro="">
      <xdr:nvCxnSpPr>
        <xdr:cNvPr id="775" name="直線コネクタ 774">
          <a:extLst>
            <a:ext uri="{FF2B5EF4-FFF2-40B4-BE49-F238E27FC236}">
              <a16:creationId xmlns:a16="http://schemas.microsoft.com/office/drawing/2014/main" id="{41CDD186-7E7C-4253-9415-D7401F162B9D}"/>
            </a:ext>
          </a:extLst>
        </xdr:cNvPr>
        <xdr:cNvCxnSpPr/>
      </xdr:nvCxnSpPr>
      <xdr:spPr>
        <a:xfrm>
          <a:off x="12814300" y="137586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776" name="n_1aveValue【消防施設】&#10;有形固定資産減価償却率">
          <a:extLst>
            <a:ext uri="{FF2B5EF4-FFF2-40B4-BE49-F238E27FC236}">
              <a16:creationId xmlns:a16="http://schemas.microsoft.com/office/drawing/2014/main" id="{06A46A30-076A-495D-AC9A-A602AD4A3F81}"/>
            </a:ext>
          </a:extLst>
        </xdr:cNvPr>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105173</xdr:rowOff>
    </xdr:from>
    <xdr:ext cx="405111" cy="259045"/>
    <xdr:sp macro="" textlink="">
      <xdr:nvSpPr>
        <xdr:cNvPr id="777" name="n_2aveValue【消防施設】&#10;有形固定資産減価償却率">
          <a:extLst>
            <a:ext uri="{FF2B5EF4-FFF2-40B4-BE49-F238E27FC236}">
              <a16:creationId xmlns:a16="http://schemas.microsoft.com/office/drawing/2014/main" id="{D4733E0D-7CA5-4BB1-878D-C2C5B3F36DCC}"/>
            </a:ext>
          </a:extLst>
        </xdr:cNvPr>
        <xdr:cNvSpPr txBox="1"/>
      </xdr:nvSpPr>
      <xdr:spPr>
        <a:xfrm>
          <a:off x="14389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34307</xdr:rowOff>
    </xdr:from>
    <xdr:ext cx="405111" cy="259045"/>
    <xdr:sp macro="" textlink="">
      <xdr:nvSpPr>
        <xdr:cNvPr id="778" name="n_3aveValue【消防施設】&#10;有形固定資産減価償却率">
          <a:extLst>
            <a:ext uri="{FF2B5EF4-FFF2-40B4-BE49-F238E27FC236}">
              <a16:creationId xmlns:a16="http://schemas.microsoft.com/office/drawing/2014/main" id="{0B56856E-2AE2-4734-B842-2D0E40BC439F}"/>
            </a:ext>
          </a:extLst>
        </xdr:cNvPr>
        <xdr:cNvSpPr txBox="1"/>
      </xdr:nvSpPr>
      <xdr:spPr>
        <a:xfrm>
          <a:off x="13500744"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29735</xdr:rowOff>
    </xdr:from>
    <xdr:ext cx="405111" cy="259045"/>
    <xdr:sp macro="" textlink="">
      <xdr:nvSpPr>
        <xdr:cNvPr id="779" name="n_4aveValue【消防施設】&#10;有形固定資産減価償却率">
          <a:extLst>
            <a:ext uri="{FF2B5EF4-FFF2-40B4-BE49-F238E27FC236}">
              <a16:creationId xmlns:a16="http://schemas.microsoft.com/office/drawing/2014/main" id="{9272DC26-9E0A-4483-BD51-950D3B188883}"/>
            </a:ext>
          </a:extLst>
        </xdr:cNvPr>
        <xdr:cNvSpPr txBox="1"/>
      </xdr:nvSpPr>
      <xdr:spPr>
        <a:xfrm>
          <a:off x="12611744" y="1391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119142</xdr:rowOff>
    </xdr:from>
    <xdr:ext cx="405111" cy="259045"/>
    <xdr:sp macro="" textlink="">
      <xdr:nvSpPr>
        <xdr:cNvPr id="780" name="n_1mainValue【消防施設】&#10;有形固定資産減価償却率">
          <a:extLst>
            <a:ext uri="{FF2B5EF4-FFF2-40B4-BE49-F238E27FC236}">
              <a16:creationId xmlns:a16="http://schemas.microsoft.com/office/drawing/2014/main" id="{4FDD55B0-F7F5-4A7D-B943-FD1E059BE1B8}"/>
            </a:ext>
          </a:extLst>
        </xdr:cNvPr>
        <xdr:cNvSpPr txBox="1"/>
      </xdr:nvSpPr>
      <xdr:spPr>
        <a:xfrm>
          <a:off x="15266044" y="1366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55135</xdr:rowOff>
    </xdr:from>
    <xdr:ext cx="405111" cy="259045"/>
    <xdr:sp macro="" textlink="">
      <xdr:nvSpPr>
        <xdr:cNvPr id="781" name="n_2mainValue【消防施設】&#10;有形固定資産減価償却率">
          <a:extLst>
            <a:ext uri="{FF2B5EF4-FFF2-40B4-BE49-F238E27FC236}">
              <a16:creationId xmlns:a16="http://schemas.microsoft.com/office/drawing/2014/main" id="{47252213-1EDF-4F6B-8C3B-B947040760AB}"/>
            </a:ext>
          </a:extLst>
        </xdr:cNvPr>
        <xdr:cNvSpPr txBox="1"/>
      </xdr:nvSpPr>
      <xdr:spPr>
        <a:xfrm>
          <a:off x="143897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160290</xdr:rowOff>
    </xdr:from>
    <xdr:ext cx="405111" cy="259045"/>
    <xdr:sp macro="" textlink="">
      <xdr:nvSpPr>
        <xdr:cNvPr id="782" name="n_3mainValue【消防施設】&#10;有形固定資産減価償却率">
          <a:extLst>
            <a:ext uri="{FF2B5EF4-FFF2-40B4-BE49-F238E27FC236}">
              <a16:creationId xmlns:a16="http://schemas.microsoft.com/office/drawing/2014/main" id="{202B18FB-2F83-4287-B98A-8AE5BCF53317}"/>
            </a:ext>
          </a:extLst>
        </xdr:cNvPr>
        <xdr:cNvSpPr txBox="1"/>
      </xdr:nvSpPr>
      <xdr:spPr>
        <a:xfrm>
          <a:off x="13500744" y="135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109999</xdr:rowOff>
    </xdr:from>
    <xdr:ext cx="405111" cy="259045"/>
    <xdr:sp macro="" textlink="">
      <xdr:nvSpPr>
        <xdr:cNvPr id="783" name="n_4mainValue【消防施設】&#10;有形固定資産減価償却率">
          <a:extLst>
            <a:ext uri="{FF2B5EF4-FFF2-40B4-BE49-F238E27FC236}">
              <a16:creationId xmlns:a16="http://schemas.microsoft.com/office/drawing/2014/main" id="{55E8A00B-0C7B-4582-BD55-50B51CAF920F}"/>
            </a:ext>
          </a:extLst>
        </xdr:cNvPr>
        <xdr:cNvSpPr txBox="1"/>
      </xdr:nvSpPr>
      <xdr:spPr>
        <a:xfrm>
          <a:off x="12611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C5B9856D-06A2-4A34-815E-E12E7297351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110A40B8-BDCD-494E-BA7E-4886447FB73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9D0ED62D-CD65-49A7-87CB-0AC200EE174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F9A06148-5C09-44F4-81EC-7525223F7D6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7A840A3C-1DE2-4621-AFBF-FAB8D5DE254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C3DBD88E-61A4-421C-959B-A0147EA6843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58D89035-F9A8-4C94-8AEC-4A73EF754B3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6680F6C0-8A22-4166-8DB7-0A2EAAB0853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30A50383-CE17-451F-A7E8-8950CC319D1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ADEDA231-E52A-4A0A-9CA5-E1EF020BD12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87</xdr:row>
      <xdr:rowOff>38100</xdr:rowOff>
    </xdr:from>
    <xdr:to>
      <xdr:col>120</xdr:col>
      <xdr:colOff>114300</xdr:colOff>
      <xdr:row>87</xdr:row>
      <xdr:rowOff>38100</xdr:rowOff>
    </xdr:to>
    <xdr:cxnSp macro="">
      <xdr:nvCxnSpPr>
        <xdr:cNvPr id="794" name="直線コネクタ 793">
          <a:extLst>
            <a:ext uri="{FF2B5EF4-FFF2-40B4-BE49-F238E27FC236}">
              <a16:creationId xmlns:a16="http://schemas.microsoft.com/office/drawing/2014/main" id="{74790901-C49D-45D1-BE9C-982C167F854A}"/>
            </a:ext>
          </a:extLst>
        </xdr:cNvPr>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67327</xdr:rowOff>
    </xdr:from>
    <xdr:ext cx="467179" cy="259045"/>
    <xdr:sp macro="" textlink="">
      <xdr:nvSpPr>
        <xdr:cNvPr id="795" name="テキスト ボックス 794">
          <a:extLst>
            <a:ext uri="{FF2B5EF4-FFF2-40B4-BE49-F238E27FC236}">
              <a16:creationId xmlns:a16="http://schemas.microsoft.com/office/drawing/2014/main" id="{E74CACC6-5417-45C4-AD38-46F0FD66D3CD}"/>
            </a:ext>
          </a:extLst>
        </xdr:cNvPr>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a:extLst>
            <a:ext uri="{FF2B5EF4-FFF2-40B4-BE49-F238E27FC236}">
              <a16:creationId xmlns:a16="http://schemas.microsoft.com/office/drawing/2014/main" id="{A71ECE5B-7661-4B13-B6D9-08582A108E2C}"/>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a:extLst>
            <a:ext uri="{FF2B5EF4-FFF2-40B4-BE49-F238E27FC236}">
              <a16:creationId xmlns:a16="http://schemas.microsoft.com/office/drawing/2014/main" id="{91BAAA28-320E-48C3-B3F4-0A9871F2B388}"/>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152400</xdr:rowOff>
    </xdr:from>
    <xdr:to>
      <xdr:col>120</xdr:col>
      <xdr:colOff>114300</xdr:colOff>
      <xdr:row>83</xdr:row>
      <xdr:rowOff>152400</xdr:rowOff>
    </xdr:to>
    <xdr:cxnSp macro="">
      <xdr:nvCxnSpPr>
        <xdr:cNvPr id="798" name="直線コネクタ 797">
          <a:extLst>
            <a:ext uri="{FF2B5EF4-FFF2-40B4-BE49-F238E27FC236}">
              <a16:creationId xmlns:a16="http://schemas.microsoft.com/office/drawing/2014/main" id="{CDD58646-7426-463D-83EB-CD74B7D4D39D}"/>
            </a:ext>
          </a:extLst>
        </xdr:cNvPr>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10177</xdr:rowOff>
    </xdr:from>
    <xdr:ext cx="467179" cy="259045"/>
    <xdr:sp macro="" textlink="">
      <xdr:nvSpPr>
        <xdr:cNvPr id="799" name="テキスト ボックス 798">
          <a:extLst>
            <a:ext uri="{FF2B5EF4-FFF2-40B4-BE49-F238E27FC236}">
              <a16:creationId xmlns:a16="http://schemas.microsoft.com/office/drawing/2014/main" id="{55810B20-7A9A-45A6-99DB-040B977B14EB}"/>
            </a:ext>
          </a:extLst>
        </xdr:cNvPr>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A42E863D-9CC8-4443-8494-92588CBF4E5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E7A34FCF-9E89-486D-A55C-7C820958BB2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95250</xdr:rowOff>
    </xdr:from>
    <xdr:to>
      <xdr:col>120</xdr:col>
      <xdr:colOff>114300</xdr:colOff>
      <xdr:row>80</xdr:row>
      <xdr:rowOff>95250</xdr:rowOff>
    </xdr:to>
    <xdr:cxnSp macro="">
      <xdr:nvCxnSpPr>
        <xdr:cNvPr id="802" name="直線コネクタ 801">
          <a:extLst>
            <a:ext uri="{FF2B5EF4-FFF2-40B4-BE49-F238E27FC236}">
              <a16:creationId xmlns:a16="http://schemas.microsoft.com/office/drawing/2014/main" id="{041B07A4-CE21-4132-A0EA-7C2F1A293D02}"/>
            </a:ext>
          </a:extLst>
        </xdr:cNvPr>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124477</xdr:rowOff>
    </xdr:from>
    <xdr:ext cx="467179" cy="259045"/>
    <xdr:sp macro="" textlink="">
      <xdr:nvSpPr>
        <xdr:cNvPr id="803" name="テキスト ボックス 802">
          <a:extLst>
            <a:ext uri="{FF2B5EF4-FFF2-40B4-BE49-F238E27FC236}">
              <a16:creationId xmlns:a16="http://schemas.microsoft.com/office/drawing/2014/main" id="{80F9B3BD-34D7-40AD-86D3-9F946FC6019F}"/>
            </a:ext>
          </a:extLst>
        </xdr:cNvPr>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4" name="直線コネクタ 803">
          <a:extLst>
            <a:ext uri="{FF2B5EF4-FFF2-40B4-BE49-F238E27FC236}">
              <a16:creationId xmlns:a16="http://schemas.microsoft.com/office/drawing/2014/main" id="{879A6850-74FF-4EB3-9434-C294E5E8ACEB}"/>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5" name="テキスト ボックス 804">
          <a:extLst>
            <a:ext uri="{FF2B5EF4-FFF2-40B4-BE49-F238E27FC236}">
              <a16:creationId xmlns:a16="http://schemas.microsoft.com/office/drawing/2014/main" id="{DE22B995-A115-43EC-BABB-33A733707E5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38100</xdr:rowOff>
    </xdr:from>
    <xdr:to>
      <xdr:col>120</xdr:col>
      <xdr:colOff>114300</xdr:colOff>
      <xdr:row>77</xdr:row>
      <xdr:rowOff>38100</xdr:rowOff>
    </xdr:to>
    <xdr:cxnSp macro="">
      <xdr:nvCxnSpPr>
        <xdr:cNvPr id="806" name="直線コネクタ 805">
          <a:extLst>
            <a:ext uri="{FF2B5EF4-FFF2-40B4-BE49-F238E27FC236}">
              <a16:creationId xmlns:a16="http://schemas.microsoft.com/office/drawing/2014/main" id="{1AB39DAD-9FF6-410F-80F4-FCA5F1F772EF}"/>
            </a:ext>
          </a:extLst>
        </xdr:cNvPr>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67327</xdr:rowOff>
    </xdr:from>
    <xdr:ext cx="467179" cy="259045"/>
    <xdr:sp macro="" textlink="">
      <xdr:nvSpPr>
        <xdr:cNvPr id="807" name="テキスト ボックス 806">
          <a:extLst>
            <a:ext uri="{FF2B5EF4-FFF2-40B4-BE49-F238E27FC236}">
              <a16:creationId xmlns:a16="http://schemas.microsoft.com/office/drawing/2014/main" id="{2AD86425-05B3-4BB0-8459-8E4519B9FBC7}"/>
            </a:ext>
          </a:extLst>
        </xdr:cNvPr>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E3CD7FBB-B12A-4A77-8B32-89A543897CE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a:extLst>
            <a:ext uri="{FF2B5EF4-FFF2-40B4-BE49-F238E27FC236}">
              <a16:creationId xmlns:a16="http://schemas.microsoft.com/office/drawing/2014/main" id="{CEEEAF53-9285-4EFC-A246-A378A41FFDF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a:extLst>
            <a:ext uri="{FF2B5EF4-FFF2-40B4-BE49-F238E27FC236}">
              <a16:creationId xmlns:a16="http://schemas.microsoft.com/office/drawing/2014/main" id="{1C4B7E95-FEE4-484D-B515-D413FBF075E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43814</xdr:rowOff>
    </xdr:from>
    <xdr:to>
      <xdr:col>116</xdr:col>
      <xdr:colOff>62864</xdr:colOff>
      <xdr:row>86</xdr:row>
      <xdr:rowOff>98107</xdr:rowOff>
    </xdr:to>
    <xdr:cxnSp macro="">
      <xdr:nvCxnSpPr>
        <xdr:cNvPr id="811" name="直線コネクタ 810">
          <a:extLst>
            <a:ext uri="{FF2B5EF4-FFF2-40B4-BE49-F238E27FC236}">
              <a16:creationId xmlns:a16="http://schemas.microsoft.com/office/drawing/2014/main" id="{AB2DDD1E-4DA2-43F7-80B8-EEB9608F4F57}"/>
            </a:ext>
          </a:extLst>
        </xdr:cNvPr>
        <xdr:cNvCxnSpPr/>
      </xdr:nvCxnSpPr>
      <xdr:spPr>
        <a:xfrm flipV="1">
          <a:off x="22160864" y="13416914"/>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101934</xdr:rowOff>
    </xdr:from>
    <xdr:ext cx="469744" cy="259045"/>
    <xdr:sp macro="" textlink="">
      <xdr:nvSpPr>
        <xdr:cNvPr id="812" name="【消防施設】&#10;一人当たり面積最小値テキスト">
          <a:extLst>
            <a:ext uri="{FF2B5EF4-FFF2-40B4-BE49-F238E27FC236}">
              <a16:creationId xmlns:a16="http://schemas.microsoft.com/office/drawing/2014/main" id="{71AF8076-87CA-4B37-83BF-35734D24E5BC}"/>
            </a:ext>
          </a:extLst>
        </xdr:cNvPr>
        <xdr:cNvSpPr txBox="1"/>
      </xdr:nvSpPr>
      <xdr:spPr>
        <a:xfrm>
          <a:off x="22199600" y="1484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98107</xdr:rowOff>
    </xdr:from>
    <xdr:to>
      <xdr:col>116</xdr:col>
      <xdr:colOff>152400</xdr:colOff>
      <xdr:row>86</xdr:row>
      <xdr:rowOff>98107</xdr:rowOff>
    </xdr:to>
    <xdr:cxnSp macro="">
      <xdr:nvCxnSpPr>
        <xdr:cNvPr id="813" name="直線コネクタ 812">
          <a:extLst>
            <a:ext uri="{FF2B5EF4-FFF2-40B4-BE49-F238E27FC236}">
              <a16:creationId xmlns:a16="http://schemas.microsoft.com/office/drawing/2014/main" id="{8501C371-8117-4072-9F36-731C9A94B3C9}"/>
            </a:ext>
          </a:extLst>
        </xdr:cNvPr>
        <xdr:cNvCxnSpPr/>
      </xdr:nvCxnSpPr>
      <xdr:spPr>
        <a:xfrm>
          <a:off x="22072600" y="1484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161941</xdr:rowOff>
    </xdr:from>
    <xdr:ext cx="469744" cy="259045"/>
    <xdr:sp macro="" textlink="">
      <xdr:nvSpPr>
        <xdr:cNvPr id="814" name="【消防施設】&#10;一人当たり面積最大値テキスト">
          <a:extLst>
            <a:ext uri="{FF2B5EF4-FFF2-40B4-BE49-F238E27FC236}">
              <a16:creationId xmlns:a16="http://schemas.microsoft.com/office/drawing/2014/main" id="{BAF3CCFD-701D-4857-B87F-AD4C3E8A3855}"/>
            </a:ext>
          </a:extLst>
        </xdr:cNvPr>
        <xdr:cNvSpPr txBox="1"/>
      </xdr:nvSpPr>
      <xdr:spPr>
        <a:xfrm>
          <a:off x="22199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43814</xdr:rowOff>
    </xdr:from>
    <xdr:to>
      <xdr:col>116</xdr:col>
      <xdr:colOff>152400</xdr:colOff>
      <xdr:row>78</xdr:row>
      <xdr:rowOff>43814</xdr:rowOff>
    </xdr:to>
    <xdr:cxnSp macro="">
      <xdr:nvCxnSpPr>
        <xdr:cNvPr id="815" name="直線コネクタ 814">
          <a:extLst>
            <a:ext uri="{FF2B5EF4-FFF2-40B4-BE49-F238E27FC236}">
              <a16:creationId xmlns:a16="http://schemas.microsoft.com/office/drawing/2014/main" id="{8F498DFA-D90F-492D-B94C-79EF51F7CC41}"/>
            </a:ext>
          </a:extLst>
        </xdr:cNvPr>
        <xdr:cNvCxnSpPr/>
      </xdr:nvCxnSpPr>
      <xdr:spPr>
        <a:xfrm>
          <a:off x="22072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127334</xdr:rowOff>
    </xdr:from>
    <xdr:ext cx="469744" cy="259045"/>
    <xdr:sp macro="" textlink="">
      <xdr:nvSpPr>
        <xdr:cNvPr id="816" name="【消防施設】&#10;一人当たり面積平均値テキスト">
          <a:extLst>
            <a:ext uri="{FF2B5EF4-FFF2-40B4-BE49-F238E27FC236}">
              <a16:creationId xmlns:a16="http://schemas.microsoft.com/office/drawing/2014/main" id="{5F434185-F9EB-4955-92AA-3CD67A690440}"/>
            </a:ext>
          </a:extLst>
        </xdr:cNvPr>
        <xdr:cNvSpPr txBox="1"/>
      </xdr:nvSpPr>
      <xdr:spPr>
        <a:xfrm>
          <a:off x="22199600" y="14186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104457</xdr:rowOff>
    </xdr:from>
    <xdr:to>
      <xdr:col>116</xdr:col>
      <xdr:colOff>114300</xdr:colOff>
      <xdr:row>84</xdr:row>
      <xdr:rowOff>34607</xdr:rowOff>
    </xdr:to>
    <xdr:sp macro="" textlink="">
      <xdr:nvSpPr>
        <xdr:cNvPr id="817" name="フローチャート: 判断 816">
          <a:extLst>
            <a:ext uri="{FF2B5EF4-FFF2-40B4-BE49-F238E27FC236}">
              <a16:creationId xmlns:a16="http://schemas.microsoft.com/office/drawing/2014/main" id="{8AF3C243-E064-4DDE-A3EC-8654A826F389}"/>
            </a:ext>
          </a:extLst>
        </xdr:cNvPr>
        <xdr:cNvSpPr/>
      </xdr:nvSpPr>
      <xdr:spPr>
        <a:xfrm>
          <a:off x="221107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87313</xdr:rowOff>
    </xdr:from>
    <xdr:to>
      <xdr:col>112</xdr:col>
      <xdr:colOff>38100</xdr:colOff>
      <xdr:row>84</xdr:row>
      <xdr:rowOff>17463</xdr:rowOff>
    </xdr:to>
    <xdr:sp macro="" textlink="">
      <xdr:nvSpPr>
        <xdr:cNvPr id="818" name="フローチャート: 判断 817">
          <a:extLst>
            <a:ext uri="{FF2B5EF4-FFF2-40B4-BE49-F238E27FC236}">
              <a16:creationId xmlns:a16="http://schemas.microsoft.com/office/drawing/2014/main" id="{6444127B-AF6E-4F52-BD17-D3C230215F0B}"/>
            </a:ext>
          </a:extLst>
        </xdr:cNvPr>
        <xdr:cNvSpPr/>
      </xdr:nvSpPr>
      <xdr:spPr>
        <a:xfrm>
          <a:off x="21272500" y="1431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107314</xdr:rowOff>
    </xdr:from>
    <xdr:to>
      <xdr:col>107</xdr:col>
      <xdr:colOff>101600</xdr:colOff>
      <xdr:row>84</xdr:row>
      <xdr:rowOff>37464</xdr:rowOff>
    </xdr:to>
    <xdr:sp macro="" textlink="">
      <xdr:nvSpPr>
        <xdr:cNvPr id="819" name="フローチャート: 判断 818">
          <a:extLst>
            <a:ext uri="{FF2B5EF4-FFF2-40B4-BE49-F238E27FC236}">
              <a16:creationId xmlns:a16="http://schemas.microsoft.com/office/drawing/2014/main" id="{0285BAC5-2660-46DB-8128-03F0682F08D6}"/>
            </a:ext>
          </a:extLst>
        </xdr:cNvPr>
        <xdr:cNvSpPr/>
      </xdr:nvSpPr>
      <xdr:spPr>
        <a:xfrm>
          <a:off x="20383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130175</xdr:rowOff>
    </xdr:from>
    <xdr:to>
      <xdr:col>102</xdr:col>
      <xdr:colOff>165100</xdr:colOff>
      <xdr:row>84</xdr:row>
      <xdr:rowOff>60325</xdr:rowOff>
    </xdr:to>
    <xdr:sp macro="" textlink="">
      <xdr:nvSpPr>
        <xdr:cNvPr id="820" name="フローチャート: 判断 819">
          <a:extLst>
            <a:ext uri="{FF2B5EF4-FFF2-40B4-BE49-F238E27FC236}">
              <a16:creationId xmlns:a16="http://schemas.microsoft.com/office/drawing/2014/main" id="{0A9A3703-9B4D-4074-A5F1-11227EC135A1}"/>
            </a:ext>
          </a:extLst>
        </xdr:cNvPr>
        <xdr:cNvSpPr/>
      </xdr:nvSpPr>
      <xdr:spPr>
        <a:xfrm>
          <a:off x="19494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821" name="フローチャート: 判断 820">
          <a:extLst>
            <a:ext uri="{FF2B5EF4-FFF2-40B4-BE49-F238E27FC236}">
              <a16:creationId xmlns:a16="http://schemas.microsoft.com/office/drawing/2014/main" id="{D8566EAE-1081-4256-AE42-579694F069C2}"/>
            </a:ext>
          </a:extLst>
        </xdr:cNvPr>
        <xdr:cNvSpPr/>
      </xdr:nvSpPr>
      <xdr:spPr>
        <a:xfrm>
          <a:off x="18605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44FA4E64-D7D8-4FA9-9287-753DC909A8C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96D91747-3763-478C-9930-0EA2C7467FF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49A906D9-D64F-4ABC-A18E-1259FB8523D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12794D8-1F66-42E6-AA3B-AEC43DC7A8B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5AD50376-6A0A-4A36-8A41-7EBAA3A0E97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87313</xdr:rowOff>
    </xdr:from>
    <xdr:to>
      <xdr:col>116</xdr:col>
      <xdr:colOff>114300</xdr:colOff>
      <xdr:row>86</xdr:row>
      <xdr:rowOff>17463</xdr:rowOff>
    </xdr:to>
    <xdr:sp macro="" textlink="">
      <xdr:nvSpPr>
        <xdr:cNvPr id="827" name="楕円 826">
          <a:extLst>
            <a:ext uri="{FF2B5EF4-FFF2-40B4-BE49-F238E27FC236}">
              <a16:creationId xmlns:a16="http://schemas.microsoft.com/office/drawing/2014/main" id="{A375D649-78FB-4710-8F06-71A396028B2A}"/>
            </a:ext>
          </a:extLst>
        </xdr:cNvPr>
        <xdr:cNvSpPr/>
      </xdr:nvSpPr>
      <xdr:spPr>
        <a:xfrm>
          <a:off x="22110700" y="1466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65740</xdr:rowOff>
    </xdr:from>
    <xdr:ext cx="469744" cy="259045"/>
    <xdr:sp macro="" textlink="">
      <xdr:nvSpPr>
        <xdr:cNvPr id="828" name="【消防施設】&#10;一人当たり面積該当値テキスト">
          <a:extLst>
            <a:ext uri="{FF2B5EF4-FFF2-40B4-BE49-F238E27FC236}">
              <a16:creationId xmlns:a16="http://schemas.microsoft.com/office/drawing/2014/main" id="{1510662C-306E-4756-8A1B-B9116D3EA51A}"/>
            </a:ext>
          </a:extLst>
        </xdr:cNvPr>
        <xdr:cNvSpPr txBox="1"/>
      </xdr:nvSpPr>
      <xdr:spPr>
        <a:xfrm>
          <a:off x="22199600" y="1463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87313</xdr:rowOff>
    </xdr:from>
    <xdr:to>
      <xdr:col>112</xdr:col>
      <xdr:colOff>38100</xdr:colOff>
      <xdr:row>86</xdr:row>
      <xdr:rowOff>17463</xdr:rowOff>
    </xdr:to>
    <xdr:sp macro="" textlink="">
      <xdr:nvSpPr>
        <xdr:cNvPr id="829" name="楕円 828">
          <a:extLst>
            <a:ext uri="{FF2B5EF4-FFF2-40B4-BE49-F238E27FC236}">
              <a16:creationId xmlns:a16="http://schemas.microsoft.com/office/drawing/2014/main" id="{D1185CB9-CD94-42BC-91D9-F6B3DC42EFD4}"/>
            </a:ext>
          </a:extLst>
        </xdr:cNvPr>
        <xdr:cNvSpPr/>
      </xdr:nvSpPr>
      <xdr:spPr>
        <a:xfrm>
          <a:off x="21272500" y="1466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138113</xdr:rowOff>
    </xdr:from>
    <xdr:to>
      <xdr:col>116</xdr:col>
      <xdr:colOff>63500</xdr:colOff>
      <xdr:row>85</xdr:row>
      <xdr:rowOff>138113</xdr:rowOff>
    </xdr:to>
    <xdr:cxnSp macro="">
      <xdr:nvCxnSpPr>
        <xdr:cNvPr id="830" name="直線コネクタ 829">
          <a:extLst>
            <a:ext uri="{FF2B5EF4-FFF2-40B4-BE49-F238E27FC236}">
              <a16:creationId xmlns:a16="http://schemas.microsoft.com/office/drawing/2014/main" id="{9299E93E-E9DF-4C10-A179-CBC1F9E7B286}"/>
            </a:ext>
          </a:extLst>
        </xdr:cNvPr>
        <xdr:cNvCxnSpPr/>
      </xdr:nvCxnSpPr>
      <xdr:spPr>
        <a:xfrm>
          <a:off x="21323300" y="147113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31" name="楕円 830">
          <a:extLst>
            <a:ext uri="{FF2B5EF4-FFF2-40B4-BE49-F238E27FC236}">
              <a16:creationId xmlns:a16="http://schemas.microsoft.com/office/drawing/2014/main" id="{001B61B9-134C-4648-A25D-168E070D14F8}"/>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138113</xdr:rowOff>
    </xdr:from>
    <xdr:to>
      <xdr:col>111</xdr:col>
      <xdr:colOff>177800</xdr:colOff>
      <xdr:row>85</xdr:row>
      <xdr:rowOff>140970</xdr:rowOff>
    </xdr:to>
    <xdr:cxnSp macro="">
      <xdr:nvCxnSpPr>
        <xdr:cNvPr id="832" name="直線コネクタ 831">
          <a:extLst>
            <a:ext uri="{FF2B5EF4-FFF2-40B4-BE49-F238E27FC236}">
              <a16:creationId xmlns:a16="http://schemas.microsoft.com/office/drawing/2014/main" id="{05E23DC5-C5AA-4F9C-B5ED-8AA5C2E7FBE4}"/>
            </a:ext>
          </a:extLst>
        </xdr:cNvPr>
        <xdr:cNvCxnSpPr/>
      </xdr:nvCxnSpPr>
      <xdr:spPr>
        <a:xfrm flipV="1">
          <a:off x="20434300" y="1471136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84455</xdr:rowOff>
    </xdr:from>
    <xdr:to>
      <xdr:col>102</xdr:col>
      <xdr:colOff>165100</xdr:colOff>
      <xdr:row>86</xdr:row>
      <xdr:rowOff>14605</xdr:rowOff>
    </xdr:to>
    <xdr:sp macro="" textlink="">
      <xdr:nvSpPr>
        <xdr:cNvPr id="833" name="楕円 832">
          <a:extLst>
            <a:ext uri="{FF2B5EF4-FFF2-40B4-BE49-F238E27FC236}">
              <a16:creationId xmlns:a16="http://schemas.microsoft.com/office/drawing/2014/main" id="{2EEC2390-EA0B-4B06-9D11-066518E3E850}"/>
            </a:ext>
          </a:extLst>
        </xdr:cNvPr>
        <xdr:cNvSpPr/>
      </xdr:nvSpPr>
      <xdr:spPr>
        <a:xfrm>
          <a:off x="19494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135255</xdr:rowOff>
    </xdr:from>
    <xdr:to>
      <xdr:col>107</xdr:col>
      <xdr:colOff>50800</xdr:colOff>
      <xdr:row>85</xdr:row>
      <xdr:rowOff>140970</xdr:rowOff>
    </xdr:to>
    <xdr:cxnSp macro="">
      <xdr:nvCxnSpPr>
        <xdr:cNvPr id="834" name="直線コネクタ 833">
          <a:extLst>
            <a:ext uri="{FF2B5EF4-FFF2-40B4-BE49-F238E27FC236}">
              <a16:creationId xmlns:a16="http://schemas.microsoft.com/office/drawing/2014/main" id="{7639A411-1705-48A5-BD5D-8D981EA30E1D}"/>
            </a:ext>
          </a:extLst>
        </xdr:cNvPr>
        <xdr:cNvCxnSpPr/>
      </xdr:nvCxnSpPr>
      <xdr:spPr>
        <a:xfrm>
          <a:off x="19545300" y="147085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73025</xdr:rowOff>
    </xdr:from>
    <xdr:to>
      <xdr:col>98</xdr:col>
      <xdr:colOff>38100</xdr:colOff>
      <xdr:row>86</xdr:row>
      <xdr:rowOff>3175</xdr:rowOff>
    </xdr:to>
    <xdr:sp macro="" textlink="">
      <xdr:nvSpPr>
        <xdr:cNvPr id="835" name="楕円 834">
          <a:extLst>
            <a:ext uri="{FF2B5EF4-FFF2-40B4-BE49-F238E27FC236}">
              <a16:creationId xmlns:a16="http://schemas.microsoft.com/office/drawing/2014/main" id="{E6409D07-55ED-43C5-B07E-BA0A53F9B66D}"/>
            </a:ext>
          </a:extLst>
        </xdr:cNvPr>
        <xdr:cNvSpPr/>
      </xdr:nvSpPr>
      <xdr:spPr>
        <a:xfrm>
          <a:off x="18605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123825</xdr:rowOff>
    </xdr:from>
    <xdr:to>
      <xdr:col>102</xdr:col>
      <xdr:colOff>114300</xdr:colOff>
      <xdr:row>85</xdr:row>
      <xdr:rowOff>135255</xdr:rowOff>
    </xdr:to>
    <xdr:cxnSp macro="">
      <xdr:nvCxnSpPr>
        <xdr:cNvPr id="836" name="直線コネクタ 835">
          <a:extLst>
            <a:ext uri="{FF2B5EF4-FFF2-40B4-BE49-F238E27FC236}">
              <a16:creationId xmlns:a16="http://schemas.microsoft.com/office/drawing/2014/main" id="{0F350E32-2929-4DA9-86E4-80D3DECD188D}"/>
            </a:ext>
          </a:extLst>
        </xdr:cNvPr>
        <xdr:cNvCxnSpPr/>
      </xdr:nvCxnSpPr>
      <xdr:spPr>
        <a:xfrm>
          <a:off x="18656300" y="146970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33990</xdr:rowOff>
    </xdr:from>
    <xdr:ext cx="469744" cy="259045"/>
    <xdr:sp macro="" textlink="">
      <xdr:nvSpPr>
        <xdr:cNvPr id="837" name="n_1aveValue【消防施設】&#10;一人当たり面積">
          <a:extLst>
            <a:ext uri="{FF2B5EF4-FFF2-40B4-BE49-F238E27FC236}">
              <a16:creationId xmlns:a16="http://schemas.microsoft.com/office/drawing/2014/main" id="{F4071D6F-4A81-4784-8EAB-BC61C3DB41F0}"/>
            </a:ext>
          </a:extLst>
        </xdr:cNvPr>
        <xdr:cNvSpPr txBox="1"/>
      </xdr:nvSpPr>
      <xdr:spPr>
        <a:xfrm>
          <a:off x="21075727" y="1409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53991</xdr:rowOff>
    </xdr:from>
    <xdr:ext cx="469744" cy="259045"/>
    <xdr:sp macro="" textlink="">
      <xdr:nvSpPr>
        <xdr:cNvPr id="838" name="n_2aveValue【消防施設】&#10;一人当たり面積">
          <a:extLst>
            <a:ext uri="{FF2B5EF4-FFF2-40B4-BE49-F238E27FC236}">
              <a16:creationId xmlns:a16="http://schemas.microsoft.com/office/drawing/2014/main" id="{AC4839A8-418A-4801-82AA-6C9479958205}"/>
            </a:ext>
          </a:extLst>
        </xdr:cNvPr>
        <xdr:cNvSpPr txBox="1"/>
      </xdr:nvSpPr>
      <xdr:spPr>
        <a:xfrm>
          <a:off x="20199427" y="1411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76852</xdr:rowOff>
    </xdr:from>
    <xdr:ext cx="469744" cy="259045"/>
    <xdr:sp macro="" textlink="">
      <xdr:nvSpPr>
        <xdr:cNvPr id="839" name="n_3aveValue【消防施設】&#10;一人当たり面積">
          <a:extLst>
            <a:ext uri="{FF2B5EF4-FFF2-40B4-BE49-F238E27FC236}">
              <a16:creationId xmlns:a16="http://schemas.microsoft.com/office/drawing/2014/main" id="{9C2DA616-3168-4C7A-BC63-95AA351FEB6E}"/>
            </a:ext>
          </a:extLst>
        </xdr:cNvPr>
        <xdr:cNvSpPr txBox="1"/>
      </xdr:nvSpPr>
      <xdr:spPr>
        <a:xfrm>
          <a:off x="19310427" y="1413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111141</xdr:rowOff>
    </xdr:from>
    <xdr:ext cx="469744" cy="259045"/>
    <xdr:sp macro="" textlink="">
      <xdr:nvSpPr>
        <xdr:cNvPr id="840" name="n_4aveValue【消防施設】&#10;一人当たり面積">
          <a:extLst>
            <a:ext uri="{FF2B5EF4-FFF2-40B4-BE49-F238E27FC236}">
              <a16:creationId xmlns:a16="http://schemas.microsoft.com/office/drawing/2014/main" id="{5960EFCA-9468-4708-A245-7F1BB5D694D8}"/>
            </a:ext>
          </a:extLst>
        </xdr:cNvPr>
        <xdr:cNvSpPr txBox="1"/>
      </xdr:nvSpPr>
      <xdr:spPr>
        <a:xfrm>
          <a:off x="18421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8590</xdr:rowOff>
    </xdr:from>
    <xdr:ext cx="469744" cy="259045"/>
    <xdr:sp macro="" textlink="">
      <xdr:nvSpPr>
        <xdr:cNvPr id="841" name="n_1mainValue【消防施設】&#10;一人当たり面積">
          <a:extLst>
            <a:ext uri="{FF2B5EF4-FFF2-40B4-BE49-F238E27FC236}">
              <a16:creationId xmlns:a16="http://schemas.microsoft.com/office/drawing/2014/main" id="{32CE2772-0F97-492F-AEDE-1F385BA5A4FE}"/>
            </a:ext>
          </a:extLst>
        </xdr:cNvPr>
        <xdr:cNvSpPr txBox="1"/>
      </xdr:nvSpPr>
      <xdr:spPr>
        <a:xfrm>
          <a:off x="21075727" y="1475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42" name="n_2mainValue【消防施設】&#10;一人当たり面積">
          <a:extLst>
            <a:ext uri="{FF2B5EF4-FFF2-40B4-BE49-F238E27FC236}">
              <a16:creationId xmlns:a16="http://schemas.microsoft.com/office/drawing/2014/main" id="{1EA695C0-46F1-4B34-9AD0-D1C03A1C16F7}"/>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5732</xdr:rowOff>
    </xdr:from>
    <xdr:ext cx="469744" cy="259045"/>
    <xdr:sp macro="" textlink="">
      <xdr:nvSpPr>
        <xdr:cNvPr id="843" name="n_3mainValue【消防施設】&#10;一人当たり面積">
          <a:extLst>
            <a:ext uri="{FF2B5EF4-FFF2-40B4-BE49-F238E27FC236}">
              <a16:creationId xmlns:a16="http://schemas.microsoft.com/office/drawing/2014/main" id="{3AF43F07-42B6-430C-A5A0-090D03E5908E}"/>
            </a:ext>
          </a:extLst>
        </xdr:cNvPr>
        <xdr:cNvSpPr txBox="1"/>
      </xdr:nvSpPr>
      <xdr:spPr>
        <a:xfrm>
          <a:off x="19310427" y="1475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165752</xdr:rowOff>
    </xdr:from>
    <xdr:ext cx="469744" cy="259045"/>
    <xdr:sp macro="" textlink="">
      <xdr:nvSpPr>
        <xdr:cNvPr id="844" name="n_4mainValue【消防施設】&#10;一人当たり面積">
          <a:extLst>
            <a:ext uri="{FF2B5EF4-FFF2-40B4-BE49-F238E27FC236}">
              <a16:creationId xmlns:a16="http://schemas.microsoft.com/office/drawing/2014/main" id="{97662AB3-C351-48FF-A80F-67CDE3A23190}"/>
            </a:ext>
          </a:extLst>
        </xdr:cNvPr>
        <xdr:cNvSpPr txBox="1"/>
      </xdr:nvSpPr>
      <xdr:spPr>
        <a:xfrm>
          <a:off x="184214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54AE6A17-35BC-4863-859F-CE01C89CDDD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41413A4D-DCED-4A9D-A34E-B7909356695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B6C1ADA8-F63A-41B2-9001-04F48BFFA3F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0CF6474B-161D-4B0F-A55E-743287CD7B1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C78595FD-FD50-4455-B156-B0661ED957C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EB5A08DC-25F4-4615-8F9A-2C88BBA5B9F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D971800F-008A-498C-B5BD-0245715C877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B2321B88-F125-4F60-923E-5E66FB6E9D8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a:extLst>
            <a:ext uri="{FF2B5EF4-FFF2-40B4-BE49-F238E27FC236}">
              <a16:creationId xmlns:a16="http://schemas.microsoft.com/office/drawing/2014/main" id="{9528B43F-7D62-4DEC-9F8A-2F81E77F181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B17CFE0B-7A60-4894-AEB3-4740A60BBDB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60FBCF7A-F776-4576-88B1-178D1F47711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a:extLst>
            <a:ext uri="{FF2B5EF4-FFF2-40B4-BE49-F238E27FC236}">
              <a16:creationId xmlns:a16="http://schemas.microsoft.com/office/drawing/2014/main" id="{862F66CF-831C-4983-ADCA-D0465FADADA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55C5EA42-1F02-4628-B55C-0DEEDEAC79A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a:extLst>
            <a:ext uri="{FF2B5EF4-FFF2-40B4-BE49-F238E27FC236}">
              <a16:creationId xmlns:a16="http://schemas.microsoft.com/office/drawing/2014/main" id="{40DE138C-053B-40F5-98FE-D75CA0437A7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a:extLst>
            <a:ext uri="{FF2B5EF4-FFF2-40B4-BE49-F238E27FC236}">
              <a16:creationId xmlns:a16="http://schemas.microsoft.com/office/drawing/2014/main" id="{BFBA97DC-C655-4A38-B7AF-CBE82F8F501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a:extLst>
            <a:ext uri="{FF2B5EF4-FFF2-40B4-BE49-F238E27FC236}">
              <a16:creationId xmlns:a16="http://schemas.microsoft.com/office/drawing/2014/main" id="{311119B3-1652-4215-BEBE-638E54D8080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a:extLst>
            <a:ext uri="{FF2B5EF4-FFF2-40B4-BE49-F238E27FC236}">
              <a16:creationId xmlns:a16="http://schemas.microsoft.com/office/drawing/2014/main" id="{09A15F59-FCAD-400A-8FAA-2C310889068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a:extLst>
            <a:ext uri="{FF2B5EF4-FFF2-40B4-BE49-F238E27FC236}">
              <a16:creationId xmlns:a16="http://schemas.microsoft.com/office/drawing/2014/main" id="{F0C50969-BA16-45D9-BC0D-8C7E7A7A708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a:extLst>
            <a:ext uri="{FF2B5EF4-FFF2-40B4-BE49-F238E27FC236}">
              <a16:creationId xmlns:a16="http://schemas.microsoft.com/office/drawing/2014/main" id="{F37EC1B9-07AE-4A86-9D02-56F53E76FD9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a:extLst>
            <a:ext uri="{FF2B5EF4-FFF2-40B4-BE49-F238E27FC236}">
              <a16:creationId xmlns:a16="http://schemas.microsoft.com/office/drawing/2014/main" id="{C5A0C32B-04A7-4DC9-BDF1-396E25F6318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a:extLst>
            <a:ext uri="{FF2B5EF4-FFF2-40B4-BE49-F238E27FC236}">
              <a16:creationId xmlns:a16="http://schemas.microsoft.com/office/drawing/2014/main" id="{FD5EF412-969C-4E97-9C4D-8DCAB2A25B2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a:extLst>
            <a:ext uri="{FF2B5EF4-FFF2-40B4-BE49-F238E27FC236}">
              <a16:creationId xmlns:a16="http://schemas.microsoft.com/office/drawing/2014/main" id="{3B9BA28A-7575-4FB3-97D4-4D55F4743A7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a:extLst>
            <a:ext uri="{FF2B5EF4-FFF2-40B4-BE49-F238E27FC236}">
              <a16:creationId xmlns:a16="http://schemas.microsoft.com/office/drawing/2014/main" id="{BE7FDCBA-E4E1-44EF-BBA2-EBCD98E27A1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0071FBFD-D431-4126-8C1C-F32418DDDD0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a:extLst>
            <a:ext uri="{FF2B5EF4-FFF2-40B4-BE49-F238E27FC236}">
              <a16:creationId xmlns:a16="http://schemas.microsoft.com/office/drawing/2014/main" id="{DF249765-0281-4937-AFC0-0F3939535E8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108</xdr:row>
      <xdr:rowOff>4355</xdr:rowOff>
    </xdr:to>
    <xdr:cxnSp macro="">
      <xdr:nvCxnSpPr>
        <xdr:cNvPr id="870" name="直線コネクタ 869">
          <a:extLst>
            <a:ext uri="{FF2B5EF4-FFF2-40B4-BE49-F238E27FC236}">
              <a16:creationId xmlns:a16="http://schemas.microsoft.com/office/drawing/2014/main" id="{353924BF-52CF-43C3-8573-D12CA10C5295}"/>
            </a:ext>
          </a:extLst>
        </xdr:cNvPr>
        <xdr:cNvCxnSpPr/>
      </xdr:nvCxnSpPr>
      <xdr:spPr>
        <a:xfrm flipV="1">
          <a:off x="16318864" y="17253857"/>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8182</xdr:rowOff>
    </xdr:from>
    <xdr:ext cx="405111" cy="259045"/>
    <xdr:sp macro="" textlink="">
      <xdr:nvSpPr>
        <xdr:cNvPr id="871" name="【庁舎】&#10;有形固定資産減価償却率最小値テキスト">
          <a:extLst>
            <a:ext uri="{FF2B5EF4-FFF2-40B4-BE49-F238E27FC236}">
              <a16:creationId xmlns:a16="http://schemas.microsoft.com/office/drawing/2014/main" id="{05CE7107-E065-4959-BAF7-E1BAB6CF969E}"/>
            </a:ext>
          </a:extLst>
        </xdr:cNvPr>
        <xdr:cNvSpPr txBox="1"/>
      </xdr:nvSpPr>
      <xdr:spPr>
        <a:xfrm>
          <a:off x="16357600" y="185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4355</xdr:rowOff>
    </xdr:from>
    <xdr:to>
      <xdr:col>86</xdr:col>
      <xdr:colOff>25400</xdr:colOff>
      <xdr:row>108</xdr:row>
      <xdr:rowOff>4355</xdr:rowOff>
    </xdr:to>
    <xdr:cxnSp macro="">
      <xdr:nvCxnSpPr>
        <xdr:cNvPr id="872" name="直線コネクタ 871">
          <a:extLst>
            <a:ext uri="{FF2B5EF4-FFF2-40B4-BE49-F238E27FC236}">
              <a16:creationId xmlns:a16="http://schemas.microsoft.com/office/drawing/2014/main" id="{21214C5D-7195-4B59-B326-BA5E1F639657}"/>
            </a:ext>
          </a:extLst>
        </xdr:cNvPr>
        <xdr:cNvCxnSpPr/>
      </xdr:nvCxnSpPr>
      <xdr:spPr>
        <a:xfrm>
          <a:off x="16230600" y="185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873" name="【庁舎】&#10;有形固定資産減価償却率最大値テキスト">
          <a:extLst>
            <a:ext uri="{FF2B5EF4-FFF2-40B4-BE49-F238E27FC236}">
              <a16:creationId xmlns:a16="http://schemas.microsoft.com/office/drawing/2014/main" id="{056A2DE8-BBCC-47A2-992C-5B9BCDADDD83}"/>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874" name="直線コネクタ 873">
          <a:extLst>
            <a:ext uri="{FF2B5EF4-FFF2-40B4-BE49-F238E27FC236}">
              <a16:creationId xmlns:a16="http://schemas.microsoft.com/office/drawing/2014/main" id="{DFA81C94-BFC1-4BE2-976F-BC5F64399A19}"/>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925</xdr:rowOff>
    </xdr:from>
    <xdr:ext cx="405111" cy="259045"/>
    <xdr:sp macro="" textlink="">
      <xdr:nvSpPr>
        <xdr:cNvPr id="875" name="【庁舎】&#10;有形固定資産減価償却率平均値テキスト">
          <a:extLst>
            <a:ext uri="{FF2B5EF4-FFF2-40B4-BE49-F238E27FC236}">
              <a16:creationId xmlns:a16="http://schemas.microsoft.com/office/drawing/2014/main" id="{B591676A-6297-41B2-BBB6-01CB852E35C6}"/>
            </a:ext>
          </a:extLst>
        </xdr:cNvPr>
        <xdr:cNvSpPr txBox="1"/>
      </xdr:nvSpPr>
      <xdr:spPr>
        <a:xfrm>
          <a:off x="16357600" y="176602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876" name="フローチャート: 判断 875">
          <a:extLst>
            <a:ext uri="{FF2B5EF4-FFF2-40B4-BE49-F238E27FC236}">
              <a16:creationId xmlns:a16="http://schemas.microsoft.com/office/drawing/2014/main" id="{1EF1F122-1FFE-492F-BDB6-C8BDA08134F9}"/>
            </a:ext>
          </a:extLst>
        </xdr:cNvPr>
        <xdr:cNvSpPr/>
      </xdr:nvSpPr>
      <xdr:spPr>
        <a:xfrm>
          <a:off x="162687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138068</xdr:rowOff>
    </xdr:from>
    <xdr:to>
      <xdr:col>81</xdr:col>
      <xdr:colOff>101600</xdr:colOff>
      <xdr:row>104</xdr:row>
      <xdr:rowOff>68218</xdr:rowOff>
    </xdr:to>
    <xdr:sp macro="" textlink="">
      <xdr:nvSpPr>
        <xdr:cNvPr id="877" name="フローチャート: 判断 876">
          <a:extLst>
            <a:ext uri="{FF2B5EF4-FFF2-40B4-BE49-F238E27FC236}">
              <a16:creationId xmlns:a16="http://schemas.microsoft.com/office/drawing/2014/main" id="{5BC598C8-6FBD-438C-8FF8-EE8945B97130}"/>
            </a:ext>
          </a:extLst>
        </xdr:cNvPr>
        <xdr:cNvSpPr/>
      </xdr:nvSpPr>
      <xdr:spPr>
        <a:xfrm>
          <a:off x="15430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878" name="フローチャート: 判断 877">
          <a:extLst>
            <a:ext uri="{FF2B5EF4-FFF2-40B4-BE49-F238E27FC236}">
              <a16:creationId xmlns:a16="http://schemas.microsoft.com/office/drawing/2014/main" id="{1AEC645F-D9FC-42A0-863A-E9E0C37DE23A}"/>
            </a:ext>
          </a:extLst>
        </xdr:cNvPr>
        <xdr:cNvSpPr/>
      </xdr:nvSpPr>
      <xdr:spPr>
        <a:xfrm>
          <a:off x="14541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149498</xdr:rowOff>
    </xdr:from>
    <xdr:to>
      <xdr:col>72</xdr:col>
      <xdr:colOff>38100</xdr:colOff>
      <xdr:row>104</xdr:row>
      <xdr:rowOff>79648</xdr:rowOff>
    </xdr:to>
    <xdr:sp macro="" textlink="">
      <xdr:nvSpPr>
        <xdr:cNvPr id="879" name="フローチャート: 判断 878">
          <a:extLst>
            <a:ext uri="{FF2B5EF4-FFF2-40B4-BE49-F238E27FC236}">
              <a16:creationId xmlns:a16="http://schemas.microsoft.com/office/drawing/2014/main" id="{D7E6E506-6CC5-46AD-9010-C5465331CF71}"/>
            </a:ext>
          </a:extLst>
        </xdr:cNvPr>
        <xdr:cNvSpPr/>
      </xdr:nvSpPr>
      <xdr:spPr>
        <a:xfrm>
          <a:off x="13652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880" name="フローチャート: 判断 879">
          <a:extLst>
            <a:ext uri="{FF2B5EF4-FFF2-40B4-BE49-F238E27FC236}">
              <a16:creationId xmlns:a16="http://schemas.microsoft.com/office/drawing/2014/main" id="{C8CD96F9-A66A-434B-ADA0-B5B7C512DF35}"/>
            </a:ext>
          </a:extLst>
        </xdr:cNvPr>
        <xdr:cNvSpPr/>
      </xdr:nvSpPr>
      <xdr:spPr>
        <a:xfrm>
          <a:off x="12763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1B1F68AB-1BA6-4733-AEB5-B35EE3CA407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B78FA33C-DFFD-4B80-8D33-3B72A5C4B5A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635F2117-0D55-4238-9851-6857E6F4889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7C6FBFAD-F6F3-4DC7-992E-E4043D13380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473D5B20-3C15-4955-BD3C-425B27DE471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125005</xdr:rowOff>
    </xdr:from>
    <xdr:to>
      <xdr:col>85</xdr:col>
      <xdr:colOff>177800</xdr:colOff>
      <xdr:row>108</xdr:row>
      <xdr:rowOff>55155</xdr:rowOff>
    </xdr:to>
    <xdr:sp macro="" textlink="">
      <xdr:nvSpPr>
        <xdr:cNvPr id="886" name="楕円 885">
          <a:extLst>
            <a:ext uri="{FF2B5EF4-FFF2-40B4-BE49-F238E27FC236}">
              <a16:creationId xmlns:a16="http://schemas.microsoft.com/office/drawing/2014/main" id="{37108C9A-B1BB-4DD2-8E2E-3537944F6F07}"/>
            </a:ext>
          </a:extLst>
        </xdr:cNvPr>
        <xdr:cNvSpPr/>
      </xdr:nvSpPr>
      <xdr:spPr>
        <a:xfrm>
          <a:off x="162687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39932</xdr:rowOff>
    </xdr:from>
    <xdr:ext cx="405111" cy="259045"/>
    <xdr:sp macro="" textlink="">
      <xdr:nvSpPr>
        <xdr:cNvPr id="887" name="【庁舎】&#10;有形固定資産減価償却率該当値テキスト">
          <a:extLst>
            <a:ext uri="{FF2B5EF4-FFF2-40B4-BE49-F238E27FC236}">
              <a16:creationId xmlns:a16="http://schemas.microsoft.com/office/drawing/2014/main" id="{CFCA8EB9-3F07-4278-993A-85547FE73F0D}"/>
            </a:ext>
          </a:extLst>
        </xdr:cNvPr>
        <xdr:cNvSpPr txBox="1"/>
      </xdr:nvSpPr>
      <xdr:spPr>
        <a:xfrm>
          <a:off x="16357600" y="1838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100512</xdr:rowOff>
    </xdr:from>
    <xdr:to>
      <xdr:col>81</xdr:col>
      <xdr:colOff>101600</xdr:colOff>
      <xdr:row>108</xdr:row>
      <xdr:rowOff>30662</xdr:rowOff>
    </xdr:to>
    <xdr:sp macro="" textlink="">
      <xdr:nvSpPr>
        <xdr:cNvPr id="888" name="楕円 887">
          <a:extLst>
            <a:ext uri="{FF2B5EF4-FFF2-40B4-BE49-F238E27FC236}">
              <a16:creationId xmlns:a16="http://schemas.microsoft.com/office/drawing/2014/main" id="{D4CE7B98-3633-4967-9C45-7F9AE0DE47AD}"/>
            </a:ext>
          </a:extLst>
        </xdr:cNvPr>
        <xdr:cNvSpPr/>
      </xdr:nvSpPr>
      <xdr:spPr>
        <a:xfrm>
          <a:off x="15430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151312</xdr:rowOff>
    </xdr:from>
    <xdr:to>
      <xdr:col>85</xdr:col>
      <xdr:colOff>127000</xdr:colOff>
      <xdr:row>108</xdr:row>
      <xdr:rowOff>4355</xdr:rowOff>
    </xdr:to>
    <xdr:cxnSp macro="">
      <xdr:nvCxnSpPr>
        <xdr:cNvPr id="889" name="直線コネクタ 888">
          <a:extLst>
            <a:ext uri="{FF2B5EF4-FFF2-40B4-BE49-F238E27FC236}">
              <a16:creationId xmlns:a16="http://schemas.microsoft.com/office/drawing/2014/main" id="{91389F74-E442-4506-B0C1-A34C0F29B931}"/>
            </a:ext>
          </a:extLst>
        </xdr:cNvPr>
        <xdr:cNvCxnSpPr/>
      </xdr:nvCxnSpPr>
      <xdr:spPr>
        <a:xfrm>
          <a:off x="15481300" y="18496462"/>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69487</xdr:rowOff>
    </xdr:from>
    <xdr:to>
      <xdr:col>76</xdr:col>
      <xdr:colOff>165100</xdr:colOff>
      <xdr:row>107</xdr:row>
      <xdr:rowOff>171087</xdr:rowOff>
    </xdr:to>
    <xdr:sp macro="" textlink="">
      <xdr:nvSpPr>
        <xdr:cNvPr id="890" name="楕円 889">
          <a:extLst>
            <a:ext uri="{FF2B5EF4-FFF2-40B4-BE49-F238E27FC236}">
              <a16:creationId xmlns:a16="http://schemas.microsoft.com/office/drawing/2014/main" id="{E8C447F9-24C4-4B25-BAC5-AFA2DC9AA2F6}"/>
            </a:ext>
          </a:extLst>
        </xdr:cNvPr>
        <xdr:cNvSpPr/>
      </xdr:nvSpPr>
      <xdr:spPr>
        <a:xfrm>
          <a:off x="14541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120287</xdr:rowOff>
    </xdr:from>
    <xdr:to>
      <xdr:col>81</xdr:col>
      <xdr:colOff>50800</xdr:colOff>
      <xdr:row>107</xdr:row>
      <xdr:rowOff>151312</xdr:rowOff>
    </xdr:to>
    <xdr:cxnSp macro="">
      <xdr:nvCxnSpPr>
        <xdr:cNvPr id="891" name="直線コネクタ 890">
          <a:extLst>
            <a:ext uri="{FF2B5EF4-FFF2-40B4-BE49-F238E27FC236}">
              <a16:creationId xmlns:a16="http://schemas.microsoft.com/office/drawing/2014/main" id="{BE651242-DD2E-4CE4-AAC5-CF209C1347EB}"/>
            </a:ext>
          </a:extLst>
        </xdr:cNvPr>
        <xdr:cNvCxnSpPr/>
      </xdr:nvCxnSpPr>
      <xdr:spPr>
        <a:xfrm>
          <a:off x="14592300" y="184654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46627</xdr:rowOff>
    </xdr:from>
    <xdr:to>
      <xdr:col>72</xdr:col>
      <xdr:colOff>38100</xdr:colOff>
      <xdr:row>107</xdr:row>
      <xdr:rowOff>148227</xdr:rowOff>
    </xdr:to>
    <xdr:sp macro="" textlink="">
      <xdr:nvSpPr>
        <xdr:cNvPr id="892" name="楕円 891">
          <a:extLst>
            <a:ext uri="{FF2B5EF4-FFF2-40B4-BE49-F238E27FC236}">
              <a16:creationId xmlns:a16="http://schemas.microsoft.com/office/drawing/2014/main" id="{1FF4DE88-C0BF-4CBC-ACB3-7DE3F3A4A56F}"/>
            </a:ext>
          </a:extLst>
        </xdr:cNvPr>
        <xdr:cNvSpPr/>
      </xdr:nvSpPr>
      <xdr:spPr>
        <a:xfrm>
          <a:off x="13652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97427</xdr:rowOff>
    </xdr:from>
    <xdr:to>
      <xdr:col>76</xdr:col>
      <xdr:colOff>114300</xdr:colOff>
      <xdr:row>107</xdr:row>
      <xdr:rowOff>120287</xdr:rowOff>
    </xdr:to>
    <xdr:cxnSp macro="">
      <xdr:nvCxnSpPr>
        <xdr:cNvPr id="893" name="直線コネクタ 892">
          <a:extLst>
            <a:ext uri="{FF2B5EF4-FFF2-40B4-BE49-F238E27FC236}">
              <a16:creationId xmlns:a16="http://schemas.microsoft.com/office/drawing/2014/main" id="{3FF390FB-BE83-4D25-BD08-5A33DDED5BA8}"/>
            </a:ext>
          </a:extLst>
        </xdr:cNvPr>
        <xdr:cNvCxnSpPr/>
      </xdr:nvCxnSpPr>
      <xdr:spPr>
        <a:xfrm>
          <a:off x="13703300" y="184425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22134</xdr:rowOff>
    </xdr:from>
    <xdr:to>
      <xdr:col>67</xdr:col>
      <xdr:colOff>101600</xdr:colOff>
      <xdr:row>107</xdr:row>
      <xdr:rowOff>123734</xdr:rowOff>
    </xdr:to>
    <xdr:sp macro="" textlink="">
      <xdr:nvSpPr>
        <xdr:cNvPr id="894" name="楕円 893">
          <a:extLst>
            <a:ext uri="{FF2B5EF4-FFF2-40B4-BE49-F238E27FC236}">
              <a16:creationId xmlns:a16="http://schemas.microsoft.com/office/drawing/2014/main" id="{47B771D2-40EE-44F2-ABD6-29D09196A928}"/>
            </a:ext>
          </a:extLst>
        </xdr:cNvPr>
        <xdr:cNvSpPr/>
      </xdr:nvSpPr>
      <xdr:spPr>
        <a:xfrm>
          <a:off x="12763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72934</xdr:rowOff>
    </xdr:from>
    <xdr:to>
      <xdr:col>71</xdr:col>
      <xdr:colOff>177800</xdr:colOff>
      <xdr:row>107</xdr:row>
      <xdr:rowOff>97427</xdr:rowOff>
    </xdr:to>
    <xdr:cxnSp macro="">
      <xdr:nvCxnSpPr>
        <xdr:cNvPr id="895" name="直線コネクタ 894">
          <a:extLst>
            <a:ext uri="{FF2B5EF4-FFF2-40B4-BE49-F238E27FC236}">
              <a16:creationId xmlns:a16="http://schemas.microsoft.com/office/drawing/2014/main" id="{023749D6-93A4-4128-B4FC-4D9D6AAF1B62}"/>
            </a:ext>
          </a:extLst>
        </xdr:cNvPr>
        <xdr:cNvCxnSpPr/>
      </xdr:nvCxnSpPr>
      <xdr:spPr>
        <a:xfrm>
          <a:off x="12814300" y="184180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84745</xdr:rowOff>
    </xdr:from>
    <xdr:ext cx="405111" cy="259045"/>
    <xdr:sp macro="" textlink="">
      <xdr:nvSpPr>
        <xdr:cNvPr id="896" name="n_1aveValue【庁舎】&#10;有形固定資産減価償却率">
          <a:extLst>
            <a:ext uri="{FF2B5EF4-FFF2-40B4-BE49-F238E27FC236}">
              <a16:creationId xmlns:a16="http://schemas.microsoft.com/office/drawing/2014/main" id="{50EC18CD-6EBD-4AC6-B4A9-197652DF7053}"/>
            </a:ext>
          </a:extLst>
        </xdr:cNvPr>
        <xdr:cNvSpPr txBox="1"/>
      </xdr:nvSpPr>
      <xdr:spPr>
        <a:xfrm>
          <a:off x="152660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88009</xdr:rowOff>
    </xdr:from>
    <xdr:ext cx="405111" cy="259045"/>
    <xdr:sp macro="" textlink="">
      <xdr:nvSpPr>
        <xdr:cNvPr id="897" name="n_2aveValue【庁舎】&#10;有形固定資産減価償却率">
          <a:extLst>
            <a:ext uri="{FF2B5EF4-FFF2-40B4-BE49-F238E27FC236}">
              <a16:creationId xmlns:a16="http://schemas.microsoft.com/office/drawing/2014/main" id="{39538ADA-E6EE-40B7-85B8-C73E862EAFD9}"/>
            </a:ext>
          </a:extLst>
        </xdr:cNvPr>
        <xdr:cNvSpPr txBox="1"/>
      </xdr:nvSpPr>
      <xdr:spPr>
        <a:xfrm>
          <a:off x="14389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96175</xdr:rowOff>
    </xdr:from>
    <xdr:ext cx="405111" cy="259045"/>
    <xdr:sp macro="" textlink="">
      <xdr:nvSpPr>
        <xdr:cNvPr id="898" name="n_3aveValue【庁舎】&#10;有形固定資産減価償却率">
          <a:extLst>
            <a:ext uri="{FF2B5EF4-FFF2-40B4-BE49-F238E27FC236}">
              <a16:creationId xmlns:a16="http://schemas.microsoft.com/office/drawing/2014/main" id="{AF9AC66C-8261-47F0-B977-7D507AEC311C}"/>
            </a:ext>
          </a:extLst>
        </xdr:cNvPr>
        <xdr:cNvSpPr txBox="1"/>
      </xdr:nvSpPr>
      <xdr:spPr>
        <a:xfrm>
          <a:off x="13500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88009</xdr:rowOff>
    </xdr:from>
    <xdr:ext cx="405111" cy="259045"/>
    <xdr:sp macro="" textlink="">
      <xdr:nvSpPr>
        <xdr:cNvPr id="899" name="n_4aveValue【庁舎】&#10;有形固定資産減価償却率">
          <a:extLst>
            <a:ext uri="{FF2B5EF4-FFF2-40B4-BE49-F238E27FC236}">
              <a16:creationId xmlns:a16="http://schemas.microsoft.com/office/drawing/2014/main" id="{613E53BE-7732-482F-90C8-87B99880CDD5}"/>
            </a:ext>
          </a:extLst>
        </xdr:cNvPr>
        <xdr:cNvSpPr txBox="1"/>
      </xdr:nvSpPr>
      <xdr:spPr>
        <a:xfrm>
          <a:off x="12611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21789</xdr:rowOff>
    </xdr:from>
    <xdr:ext cx="405111" cy="259045"/>
    <xdr:sp macro="" textlink="">
      <xdr:nvSpPr>
        <xdr:cNvPr id="900" name="n_1mainValue【庁舎】&#10;有形固定資産減価償却率">
          <a:extLst>
            <a:ext uri="{FF2B5EF4-FFF2-40B4-BE49-F238E27FC236}">
              <a16:creationId xmlns:a16="http://schemas.microsoft.com/office/drawing/2014/main" id="{25025834-63A9-4108-917A-418385E80B9D}"/>
            </a:ext>
          </a:extLst>
        </xdr:cNvPr>
        <xdr:cNvSpPr txBox="1"/>
      </xdr:nvSpPr>
      <xdr:spPr>
        <a:xfrm>
          <a:off x="152660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162214</xdr:rowOff>
    </xdr:from>
    <xdr:ext cx="405111" cy="259045"/>
    <xdr:sp macro="" textlink="">
      <xdr:nvSpPr>
        <xdr:cNvPr id="901" name="n_2mainValue【庁舎】&#10;有形固定資産減価償却率">
          <a:extLst>
            <a:ext uri="{FF2B5EF4-FFF2-40B4-BE49-F238E27FC236}">
              <a16:creationId xmlns:a16="http://schemas.microsoft.com/office/drawing/2014/main" id="{AEA05782-BB43-41B1-9B0C-F1A8DE4AED74}"/>
            </a:ext>
          </a:extLst>
        </xdr:cNvPr>
        <xdr:cNvSpPr txBox="1"/>
      </xdr:nvSpPr>
      <xdr:spPr>
        <a:xfrm>
          <a:off x="14389744" y="1850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139354</xdr:rowOff>
    </xdr:from>
    <xdr:ext cx="405111" cy="259045"/>
    <xdr:sp macro="" textlink="">
      <xdr:nvSpPr>
        <xdr:cNvPr id="902" name="n_3mainValue【庁舎】&#10;有形固定資産減価償却率">
          <a:extLst>
            <a:ext uri="{FF2B5EF4-FFF2-40B4-BE49-F238E27FC236}">
              <a16:creationId xmlns:a16="http://schemas.microsoft.com/office/drawing/2014/main" id="{309CF020-A253-4933-9CC9-2E7786DD03D5}"/>
            </a:ext>
          </a:extLst>
        </xdr:cNvPr>
        <xdr:cNvSpPr txBox="1"/>
      </xdr:nvSpPr>
      <xdr:spPr>
        <a:xfrm>
          <a:off x="13500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114861</xdr:rowOff>
    </xdr:from>
    <xdr:ext cx="405111" cy="259045"/>
    <xdr:sp macro="" textlink="">
      <xdr:nvSpPr>
        <xdr:cNvPr id="903" name="n_4mainValue【庁舎】&#10;有形固定資産減価償却率">
          <a:extLst>
            <a:ext uri="{FF2B5EF4-FFF2-40B4-BE49-F238E27FC236}">
              <a16:creationId xmlns:a16="http://schemas.microsoft.com/office/drawing/2014/main" id="{3B065FD1-E812-4EAC-9124-B3AFEDED46F1}"/>
            </a:ext>
          </a:extLst>
        </xdr:cNvPr>
        <xdr:cNvSpPr txBox="1"/>
      </xdr:nvSpPr>
      <xdr:spPr>
        <a:xfrm>
          <a:off x="12611744" y="184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00ED703D-BB4A-48CA-9A98-ECA37CFD18C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F87C03C2-0109-42B8-BCEF-DF26A8C7980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AB3917F9-11A3-434C-810E-BDFE9025FE9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8A24AB4B-F596-4E65-B90C-961E2240372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34EDB663-8C2A-419B-9B0E-496F1DA2771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5DE5FBD2-D2BF-4E28-9481-8DD6D08E2B9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D260A282-3F70-4D1A-8467-E5D27C701FD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5C12134A-C731-4D90-9E6A-04C3A0BB514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14B5F8CF-DBD8-4395-A0CA-01F517BB096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6A254B9F-27B9-408F-9F00-1D9E44910CC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4" name="直線コネクタ 913">
          <a:extLst>
            <a:ext uri="{FF2B5EF4-FFF2-40B4-BE49-F238E27FC236}">
              <a16:creationId xmlns:a16="http://schemas.microsoft.com/office/drawing/2014/main" id="{D24E7682-425C-411A-95BD-C480B9058F1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5" name="テキスト ボックス 914">
          <a:extLst>
            <a:ext uri="{FF2B5EF4-FFF2-40B4-BE49-F238E27FC236}">
              <a16:creationId xmlns:a16="http://schemas.microsoft.com/office/drawing/2014/main" id="{63986176-972C-4EF4-9E25-B0E7EEB07AB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6" name="直線コネクタ 915">
          <a:extLst>
            <a:ext uri="{FF2B5EF4-FFF2-40B4-BE49-F238E27FC236}">
              <a16:creationId xmlns:a16="http://schemas.microsoft.com/office/drawing/2014/main" id="{967B77C5-8514-4C05-82E7-8A591F27594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7" name="テキスト ボックス 916">
          <a:extLst>
            <a:ext uri="{FF2B5EF4-FFF2-40B4-BE49-F238E27FC236}">
              <a16:creationId xmlns:a16="http://schemas.microsoft.com/office/drawing/2014/main" id="{5BC08FE3-CE37-451B-807E-ADC504E81B5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8" name="直線コネクタ 917">
          <a:extLst>
            <a:ext uri="{FF2B5EF4-FFF2-40B4-BE49-F238E27FC236}">
              <a16:creationId xmlns:a16="http://schemas.microsoft.com/office/drawing/2014/main" id="{247265CD-CCCB-46D4-A399-D22D5E4FEB0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9" name="テキスト ボックス 918">
          <a:extLst>
            <a:ext uri="{FF2B5EF4-FFF2-40B4-BE49-F238E27FC236}">
              <a16:creationId xmlns:a16="http://schemas.microsoft.com/office/drawing/2014/main" id="{C94601EC-F3B5-4825-83D3-FE53A3C86C4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0" name="直線コネクタ 919">
          <a:extLst>
            <a:ext uri="{FF2B5EF4-FFF2-40B4-BE49-F238E27FC236}">
              <a16:creationId xmlns:a16="http://schemas.microsoft.com/office/drawing/2014/main" id="{3242559D-10E2-418E-A072-C958ABC2A85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1" name="テキスト ボックス 920">
          <a:extLst>
            <a:ext uri="{FF2B5EF4-FFF2-40B4-BE49-F238E27FC236}">
              <a16:creationId xmlns:a16="http://schemas.microsoft.com/office/drawing/2014/main" id="{01E75821-5E08-416D-A630-418E8BDA64D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2" name="直線コネクタ 921">
          <a:extLst>
            <a:ext uri="{FF2B5EF4-FFF2-40B4-BE49-F238E27FC236}">
              <a16:creationId xmlns:a16="http://schemas.microsoft.com/office/drawing/2014/main" id="{8DBF7C1D-C7A0-4A6E-AF36-3E73EDCEA9C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3" name="テキスト ボックス 922">
          <a:extLst>
            <a:ext uri="{FF2B5EF4-FFF2-40B4-BE49-F238E27FC236}">
              <a16:creationId xmlns:a16="http://schemas.microsoft.com/office/drawing/2014/main" id="{D1DB5456-82C5-4215-BE56-887D5A2EC7A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B7E0C7F1-2135-4C84-A6F0-FB3800AF5CF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E0FF3B67-E8F9-46FE-BCBF-18A833ED69D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56EE89E4-1CC0-4C8E-AC28-1B3D2AE9665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96013</xdr:rowOff>
    </xdr:from>
    <xdr:to>
      <xdr:col>116</xdr:col>
      <xdr:colOff>62864</xdr:colOff>
      <xdr:row>108</xdr:row>
      <xdr:rowOff>32004</xdr:rowOff>
    </xdr:to>
    <xdr:cxnSp macro="">
      <xdr:nvCxnSpPr>
        <xdr:cNvPr id="927" name="直線コネクタ 926">
          <a:extLst>
            <a:ext uri="{FF2B5EF4-FFF2-40B4-BE49-F238E27FC236}">
              <a16:creationId xmlns:a16="http://schemas.microsoft.com/office/drawing/2014/main" id="{FF2D6596-D47A-40F8-B8B0-026FE7542C59}"/>
            </a:ext>
          </a:extLst>
        </xdr:cNvPr>
        <xdr:cNvCxnSpPr/>
      </xdr:nvCxnSpPr>
      <xdr:spPr>
        <a:xfrm flipV="1">
          <a:off x="22160864" y="17241013"/>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35831</xdr:rowOff>
    </xdr:from>
    <xdr:ext cx="469744" cy="259045"/>
    <xdr:sp macro="" textlink="">
      <xdr:nvSpPr>
        <xdr:cNvPr id="928" name="【庁舎】&#10;一人当たり面積最小値テキスト">
          <a:extLst>
            <a:ext uri="{FF2B5EF4-FFF2-40B4-BE49-F238E27FC236}">
              <a16:creationId xmlns:a16="http://schemas.microsoft.com/office/drawing/2014/main" id="{55DED533-E79B-41AA-B974-9D66FD4D8AFF}"/>
            </a:ext>
          </a:extLst>
        </xdr:cNvPr>
        <xdr:cNvSpPr txBox="1"/>
      </xdr:nvSpPr>
      <xdr:spPr>
        <a:xfrm>
          <a:off x="22199600"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32004</xdr:rowOff>
    </xdr:from>
    <xdr:to>
      <xdr:col>116</xdr:col>
      <xdr:colOff>152400</xdr:colOff>
      <xdr:row>108</xdr:row>
      <xdr:rowOff>32004</xdr:rowOff>
    </xdr:to>
    <xdr:cxnSp macro="">
      <xdr:nvCxnSpPr>
        <xdr:cNvPr id="929" name="直線コネクタ 928">
          <a:extLst>
            <a:ext uri="{FF2B5EF4-FFF2-40B4-BE49-F238E27FC236}">
              <a16:creationId xmlns:a16="http://schemas.microsoft.com/office/drawing/2014/main" id="{8A178A69-9D02-41AE-A59D-C15BEE37B83E}"/>
            </a:ext>
          </a:extLst>
        </xdr:cNvPr>
        <xdr:cNvCxnSpPr/>
      </xdr:nvCxnSpPr>
      <xdr:spPr>
        <a:xfrm>
          <a:off x="22072600" y="1854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42690</xdr:rowOff>
    </xdr:from>
    <xdr:ext cx="469744" cy="259045"/>
    <xdr:sp macro="" textlink="">
      <xdr:nvSpPr>
        <xdr:cNvPr id="930" name="【庁舎】&#10;一人当たり面積最大値テキスト">
          <a:extLst>
            <a:ext uri="{FF2B5EF4-FFF2-40B4-BE49-F238E27FC236}">
              <a16:creationId xmlns:a16="http://schemas.microsoft.com/office/drawing/2014/main" id="{EFD47CF4-A78A-4D5A-9645-FC155964F663}"/>
            </a:ext>
          </a:extLst>
        </xdr:cNvPr>
        <xdr:cNvSpPr txBox="1"/>
      </xdr:nvSpPr>
      <xdr:spPr>
        <a:xfrm>
          <a:off x="22199600" y="170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96013</xdr:rowOff>
    </xdr:from>
    <xdr:to>
      <xdr:col>116</xdr:col>
      <xdr:colOff>152400</xdr:colOff>
      <xdr:row>100</xdr:row>
      <xdr:rowOff>96013</xdr:rowOff>
    </xdr:to>
    <xdr:cxnSp macro="">
      <xdr:nvCxnSpPr>
        <xdr:cNvPr id="931" name="直線コネクタ 930">
          <a:extLst>
            <a:ext uri="{FF2B5EF4-FFF2-40B4-BE49-F238E27FC236}">
              <a16:creationId xmlns:a16="http://schemas.microsoft.com/office/drawing/2014/main" id="{814E0A96-DFFB-4B21-B3CE-3837FFDF3E0F}"/>
            </a:ext>
          </a:extLst>
        </xdr:cNvPr>
        <xdr:cNvCxnSpPr/>
      </xdr:nvCxnSpPr>
      <xdr:spPr>
        <a:xfrm>
          <a:off x="22072600" y="1724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932" name="【庁舎】&#10;一人当たり面積平均値テキスト">
          <a:extLst>
            <a:ext uri="{FF2B5EF4-FFF2-40B4-BE49-F238E27FC236}">
              <a16:creationId xmlns:a16="http://schemas.microsoft.com/office/drawing/2014/main" id="{51BFC3B8-5664-47CB-BD41-325F5CCE72DC}"/>
            </a:ext>
          </a:extLst>
        </xdr:cNvPr>
        <xdr:cNvSpPr txBox="1"/>
      </xdr:nvSpPr>
      <xdr:spPr>
        <a:xfrm>
          <a:off x="22199600" y="18138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933" name="フローチャート: 判断 932">
          <a:extLst>
            <a:ext uri="{FF2B5EF4-FFF2-40B4-BE49-F238E27FC236}">
              <a16:creationId xmlns:a16="http://schemas.microsoft.com/office/drawing/2014/main" id="{9BD6214A-D60C-4178-9C84-22003EAF7C07}"/>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34" name="フローチャート: 判断 933">
          <a:extLst>
            <a:ext uri="{FF2B5EF4-FFF2-40B4-BE49-F238E27FC236}">
              <a16:creationId xmlns:a16="http://schemas.microsoft.com/office/drawing/2014/main" id="{FDAC4711-7882-47DE-9C80-641BF8D7DB28}"/>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135128</xdr:rowOff>
    </xdr:from>
    <xdr:to>
      <xdr:col>107</xdr:col>
      <xdr:colOff>101600</xdr:colOff>
      <xdr:row>107</xdr:row>
      <xdr:rowOff>65278</xdr:rowOff>
    </xdr:to>
    <xdr:sp macro="" textlink="">
      <xdr:nvSpPr>
        <xdr:cNvPr id="935" name="フローチャート: 判断 934">
          <a:extLst>
            <a:ext uri="{FF2B5EF4-FFF2-40B4-BE49-F238E27FC236}">
              <a16:creationId xmlns:a16="http://schemas.microsoft.com/office/drawing/2014/main" id="{DA0E43EC-9E0E-4050-BBCF-6093AB3A9D5F}"/>
            </a:ext>
          </a:extLst>
        </xdr:cNvPr>
        <xdr:cNvSpPr/>
      </xdr:nvSpPr>
      <xdr:spPr>
        <a:xfrm>
          <a:off x="203835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140463</xdr:rowOff>
    </xdr:from>
    <xdr:to>
      <xdr:col>102</xdr:col>
      <xdr:colOff>165100</xdr:colOff>
      <xdr:row>107</xdr:row>
      <xdr:rowOff>70613</xdr:rowOff>
    </xdr:to>
    <xdr:sp macro="" textlink="">
      <xdr:nvSpPr>
        <xdr:cNvPr id="936" name="フローチャート: 判断 935">
          <a:extLst>
            <a:ext uri="{FF2B5EF4-FFF2-40B4-BE49-F238E27FC236}">
              <a16:creationId xmlns:a16="http://schemas.microsoft.com/office/drawing/2014/main" id="{76F17296-17B0-4F6B-8FC3-B31F969A58D5}"/>
            </a:ext>
          </a:extLst>
        </xdr:cNvPr>
        <xdr:cNvSpPr/>
      </xdr:nvSpPr>
      <xdr:spPr>
        <a:xfrm>
          <a:off x="194945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150368</xdr:rowOff>
    </xdr:from>
    <xdr:to>
      <xdr:col>98</xdr:col>
      <xdr:colOff>38100</xdr:colOff>
      <xdr:row>107</xdr:row>
      <xdr:rowOff>80518</xdr:rowOff>
    </xdr:to>
    <xdr:sp macro="" textlink="">
      <xdr:nvSpPr>
        <xdr:cNvPr id="937" name="フローチャート: 判断 936">
          <a:extLst>
            <a:ext uri="{FF2B5EF4-FFF2-40B4-BE49-F238E27FC236}">
              <a16:creationId xmlns:a16="http://schemas.microsoft.com/office/drawing/2014/main" id="{D276F183-28B1-4AA8-8A30-A93B7AB463CB}"/>
            </a:ext>
          </a:extLst>
        </xdr:cNvPr>
        <xdr:cNvSpPr/>
      </xdr:nvSpPr>
      <xdr:spPr>
        <a:xfrm>
          <a:off x="18605500" y="1832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F01043F2-C0B5-48E2-8F1A-F61EE63DFCE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74C00868-6F9E-4687-B120-A4F847D4FB6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A0B9753F-2BA8-4341-86EB-52CF4B73F1E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DA8323A6-BF30-47BC-911C-FDB3952A03C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FC1C9914-82A8-4709-B5C5-086E811C03E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134365</xdr:rowOff>
    </xdr:from>
    <xdr:to>
      <xdr:col>116</xdr:col>
      <xdr:colOff>114300</xdr:colOff>
      <xdr:row>107</xdr:row>
      <xdr:rowOff>64515</xdr:rowOff>
    </xdr:to>
    <xdr:sp macro="" textlink="">
      <xdr:nvSpPr>
        <xdr:cNvPr id="943" name="楕円 942">
          <a:extLst>
            <a:ext uri="{FF2B5EF4-FFF2-40B4-BE49-F238E27FC236}">
              <a16:creationId xmlns:a16="http://schemas.microsoft.com/office/drawing/2014/main" id="{D0200D46-F142-465C-9206-31C0680D054F}"/>
            </a:ext>
          </a:extLst>
        </xdr:cNvPr>
        <xdr:cNvSpPr/>
      </xdr:nvSpPr>
      <xdr:spPr>
        <a:xfrm>
          <a:off x="22110700" y="183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112792</xdr:rowOff>
    </xdr:from>
    <xdr:ext cx="469744" cy="259045"/>
    <xdr:sp macro="" textlink="">
      <xdr:nvSpPr>
        <xdr:cNvPr id="944" name="【庁舎】&#10;一人当たり面積該当値テキスト">
          <a:extLst>
            <a:ext uri="{FF2B5EF4-FFF2-40B4-BE49-F238E27FC236}">
              <a16:creationId xmlns:a16="http://schemas.microsoft.com/office/drawing/2014/main" id="{5CFAE9D1-6999-4FC9-9316-E7668A269A6C}"/>
            </a:ext>
          </a:extLst>
        </xdr:cNvPr>
        <xdr:cNvSpPr txBox="1"/>
      </xdr:nvSpPr>
      <xdr:spPr>
        <a:xfrm>
          <a:off x="22199600" y="182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138937</xdr:rowOff>
    </xdr:from>
    <xdr:to>
      <xdr:col>112</xdr:col>
      <xdr:colOff>38100</xdr:colOff>
      <xdr:row>107</xdr:row>
      <xdr:rowOff>69087</xdr:rowOff>
    </xdr:to>
    <xdr:sp macro="" textlink="">
      <xdr:nvSpPr>
        <xdr:cNvPr id="945" name="楕円 944">
          <a:extLst>
            <a:ext uri="{FF2B5EF4-FFF2-40B4-BE49-F238E27FC236}">
              <a16:creationId xmlns:a16="http://schemas.microsoft.com/office/drawing/2014/main" id="{9A904C25-2649-4C23-AB1B-F8EE57D43C35}"/>
            </a:ext>
          </a:extLst>
        </xdr:cNvPr>
        <xdr:cNvSpPr/>
      </xdr:nvSpPr>
      <xdr:spPr>
        <a:xfrm>
          <a:off x="21272500" y="183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13715</xdr:rowOff>
    </xdr:from>
    <xdr:to>
      <xdr:col>116</xdr:col>
      <xdr:colOff>63500</xdr:colOff>
      <xdr:row>107</xdr:row>
      <xdr:rowOff>18287</xdr:rowOff>
    </xdr:to>
    <xdr:cxnSp macro="">
      <xdr:nvCxnSpPr>
        <xdr:cNvPr id="946" name="直線コネクタ 945">
          <a:extLst>
            <a:ext uri="{FF2B5EF4-FFF2-40B4-BE49-F238E27FC236}">
              <a16:creationId xmlns:a16="http://schemas.microsoft.com/office/drawing/2014/main" id="{0F5D93F6-C6EE-4444-A45A-8606894C1476}"/>
            </a:ext>
          </a:extLst>
        </xdr:cNvPr>
        <xdr:cNvCxnSpPr/>
      </xdr:nvCxnSpPr>
      <xdr:spPr>
        <a:xfrm flipV="1">
          <a:off x="21323300" y="1835886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142748</xdr:rowOff>
    </xdr:from>
    <xdr:to>
      <xdr:col>107</xdr:col>
      <xdr:colOff>101600</xdr:colOff>
      <xdr:row>107</xdr:row>
      <xdr:rowOff>72898</xdr:rowOff>
    </xdr:to>
    <xdr:sp macro="" textlink="">
      <xdr:nvSpPr>
        <xdr:cNvPr id="947" name="楕円 946">
          <a:extLst>
            <a:ext uri="{FF2B5EF4-FFF2-40B4-BE49-F238E27FC236}">
              <a16:creationId xmlns:a16="http://schemas.microsoft.com/office/drawing/2014/main" id="{36F94C8B-3B63-4697-AE4B-E65BFAE072AB}"/>
            </a:ext>
          </a:extLst>
        </xdr:cNvPr>
        <xdr:cNvSpPr/>
      </xdr:nvSpPr>
      <xdr:spPr>
        <a:xfrm>
          <a:off x="20383500" y="183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18287</xdr:rowOff>
    </xdr:from>
    <xdr:to>
      <xdr:col>111</xdr:col>
      <xdr:colOff>177800</xdr:colOff>
      <xdr:row>107</xdr:row>
      <xdr:rowOff>22098</xdr:rowOff>
    </xdr:to>
    <xdr:cxnSp macro="">
      <xdr:nvCxnSpPr>
        <xdr:cNvPr id="948" name="直線コネクタ 947">
          <a:extLst>
            <a:ext uri="{FF2B5EF4-FFF2-40B4-BE49-F238E27FC236}">
              <a16:creationId xmlns:a16="http://schemas.microsoft.com/office/drawing/2014/main" id="{03C29A61-7AC6-4390-8B70-5C2756C14163}"/>
            </a:ext>
          </a:extLst>
        </xdr:cNvPr>
        <xdr:cNvCxnSpPr/>
      </xdr:nvCxnSpPr>
      <xdr:spPr>
        <a:xfrm flipV="1">
          <a:off x="20434300" y="18363437"/>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147320</xdr:rowOff>
    </xdr:from>
    <xdr:to>
      <xdr:col>102</xdr:col>
      <xdr:colOff>165100</xdr:colOff>
      <xdr:row>107</xdr:row>
      <xdr:rowOff>77470</xdr:rowOff>
    </xdr:to>
    <xdr:sp macro="" textlink="">
      <xdr:nvSpPr>
        <xdr:cNvPr id="949" name="楕円 948">
          <a:extLst>
            <a:ext uri="{FF2B5EF4-FFF2-40B4-BE49-F238E27FC236}">
              <a16:creationId xmlns:a16="http://schemas.microsoft.com/office/drawing/2014/main" id="{6AF0DD3F-798D-47E2-B0D2-A58F582D1FEC}"/>
            </a:ext>
          </a:extLst>
        </xdr:cNvPr>
        <xdr:cNvSpPr/>
      </xdr:nvSpPr>
      <xdr:spPr>
        <a:xfrm>
          <a:off x="19494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22098</xdr:rowOff>
    </xdr:from>
    <xdr:to>
      <xdr:col>107</xdr:col>
      <xdr:colOff>50800</xdr:colOff>
      <xdr:row>107</xdr:row>
      <xdr:rowOff>26670</xdr:rowOff>
    </xdr:to>
    <xdr:cxnSp macro="">
      <xdr:nvCxnSpPr>
        <xdr:cNvPr id="950" name="直線コネクタ 949">
          <a:extLst>
            <a:ext uri="{FF2B5EF4-FFF2-40B4-BE49-F238E27FC236}">
              <a16:creationId xmlns:a16="http://schemas.microsoft.com/office/drawing/2014/main" id="{1180777E-6E07-4499-9133-0A9107B617B7}"/>
            </a:ext>
          </a:extLst>
        </xdr:cNvPr>
        <xdr:cNvCxnSpPr/>
      </xdr:nvCxnSpPr>
      <xdr:spPr>
        <a:xfrm flipV="1">
          <a:off x="19545300" y="183672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151892</xdr:rowOff>
    </xdr:from>
    <xdr:to>
      <xdr:col>98</xdr:col>
      <xdr:colOff>38100</xdr:colOff>
      <xdr:row>107</xdr:row>
      <xdr:rowOff>82042</xdr:rowOff>
    </xdr:to>
    <xdr:sp macro="" textlink="">
      <xdr:nvSpPr>
        <xdr:cNvPr id="951" name="楕円 950">
          <a:extLst>
            <a:ext uri="{FF2B5EF4-FFF2-40B4-BE49-F238E27FC236}">
              <a16:creationId xmlns:a16="http://schemas.microsoft.com/office/drawing/2014/main" id="{BB032020-B420-4492-B3B3-4810D4F88CB9}"/>
            </a:ext>
          </a:extLst>
        </xdr:cNvPr>
        <xdr:cNvSpPr/>
      </xdr:nvSpPr>
      <xdr:spPr>
        <a:xfrm>
          <a:off x="18605500" y="183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26670</xdr:rowOff>
    </xdr:from>
    <xdr:to>
      <xdr:col>102</xdr:col>
      <xdr:colOff>114300</xdr:colOff>
      <xdr:row>107</xdr:row>
      <xdr:rowOff>31242</xdr:rowOff>
    </xdr:to>
    <xdr:cxnSp macro="">
      <xdr:nvCxnSpPr>
        <xdr:cNvPr id="952" name="直線コネクタ 951">
          <a:extLst>
            <a:ext uri="{FF2B5EF4-FFF2-40B4-BE49-F238E27FC236}">
              <a16:creationId xmlns:a16="http://schemas.microsoft.com/office/drawing/2014/main" id="{73DACC3E-EE9E-4BBA-BAF7-C3029064CA6C}"/>
            </a:ext>
          </a:extLst>
        </xdr:cNvPr>
        <xdr:cNvCxnSpPr/>
      </xdr:nvCxnSpPr>
      <xdr:spPr>
        <a:xfrm flipV="1">
          <a:off x="18656300" y="183718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953" name="n_1aveValue【庁舎】&#10;一人当たり面積">
          <a:extLst>
            <a:ext uri="{FF2B5EF4-FFF2-40B4-BE49-F238E27FC236}">
              <a16:creationId xmlns:a16="http://schemas.microsoft.com/office/drawing/2014/main" id="{62AEA89A-E7CD-42A8-9589-D063AB709A54}"/>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81805</xdr:rowOff>
    </xdr:from>
    <xdr:ext cx="469744" cy="259045"/>
    <xdr:sp macro="" textlink="">
      <xdr:nvSpPr>
        <xdr:cNvPr id="954" name="n_2aveValue【庁舎】&#10;一人当たり面積">
          <a:extLst>
            <a:ext uri="{FF2B5EF4-FFF2-40B4-BE49-F238E27FC236}">
              <a16:creationId xmlns:a16="http://schemas.microsoft.com/office/drawing/2014/main" id="{94CA1207-47A9-4A47-9CCB-B8448F429B9E}"/>
            </a:ext>
          </a:extLst>
        </xdr:cNvPr>
        <xdr:cNvSpPr txBox="1"/>
      </xdr:nvSpPr>
      <xdr:spPr>
        <a:xfrm>
          <a:off x="20199427" y="180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87140</xdr:rowOff>
    </xdr:from>
    <xdr:ext cx="469744" cy="259045"/>
    <xdr:sp macro="" textlink="">
      <xdr:nvSpPr>
        <xdr:cNvPr id="955" name="n_3aveValue【庁舎】&#10;一人当たり面積">
          <a:extLst>
            <a:ext uri="{FF2B5EF4-FFF2-40B4-BE49-F238E27FC236}">
              <a16:creationId xmlns:a16="http://schemas.microsoft.com/office/drawing/2014/main" id="{378E2EE0-00D9-4F37-BBD4-56EBDB1108B4}"/>
            </a:ext>
          </a:extLst>
        </xdr:cNvPr>
        <xdr:cNvSpPr txBox="1"/>
      </xdr:nvSpPr>
      <xdr:spPr>
        <a:xfrm>
          <a:off x="19310427" y="18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97045</xdr:rowOff>
    </xdr:from>
    <xdr:ext cx="469744" cy="259045"/>
    <xdr:sp macro="" textlink="">
      <xdr:nvSpPr>
        <xdr:cNvPr id="956" name="n_4aveValue【庁舎】&#10;一人当たり面積">
          <a:extLst>
            <a:ext uri="{FF2B5EF4-FFF2-40B4-BE49-F238E27FC236}">
              <a16:creationId xmlns:a16="http://schemas.microsoft.com/office/drawing/2014/main" id="{66294D26-40A1-43E9-A345-AB3F0C94E236}"/>
            </a:ext>
          </a:extLst>
        </xdr:cNvPr>
        <xdr:cNvSpPr txBox="1"/>
      </xdr:nvSpPr>
      <xdr:spPr>
        <a:xfrm>
          <a:off x="18421427" y="1809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60214</xdr:rowOff>
    </xdr:from>
    <xdr:ext cx="469744" cy="259045"/>
    <xdr:sp macro="" textlink="">
      <xdr:nvSpPr>
        <xdr:cNvPr id="957" name="n_1mainValue【庁舎】&#10;一人当たり面積">
          <a:extLst>
            <a:ext uri="{FF2B5EF4-FFF2-40B4-BE49-F238E27FC236}">
              <a16:creationId xmlns:a16="http://schemas.microsoft.com/office/drawing/2014/main" id="{87B0A838-80E8-4A12-9025-AAA4309D9601}"/>
            </a:ext>
          </a:extLst>
        </xdr:cNvPr>
        <xdr:cNvSpPr txBox="1"/>
      </xdr:nvSpPr>
      <xdr:spPr>
        <a:xfrm>
          <a:off x="21075727" y="1840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64025</xdr:rowOff>
    </xdr:from>
    <xdr:ext cx="469744" cy="259045"/>
    <xdr:sp macro="" textlink="">
      <xdr:nvSpPr>
        <xdr:cNvPr id="958" name="n_2mainValue【庁舎】&#10;一人当たり面積">
          <a:extLst>
            <a:ext uri="{FF2B5EF4-FFF2-40B4-BE49-F238E27FC236}">
              <a16:creationId xmlns:a16="http://schemas.microsoft.com/office/drawing/2014/main" id="{37FAF131-E3A5-4202-BD86-FA6F43487CA7}"/>
            </a:ext>
          </a:extLst>
        </xdr:cNvPr>
        <xdr:cNvSpPr txBox="1"/>
      </xdr:nvSpPr>
      <xdr:spPr>
        <a:xfrm>
          <a:off x="20199427" y="1840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68597</xdr:rowOff>
    </xdr:from>
    <xdr:ext cx="469744" cy="259045"/>
    <xdr:sp macro="" textlink="">
      <xdr:nvSpPr>
        <xdr:cNvPr id="959" name="n_3mainValue【庁舎】&#10;一人当たり面積">
          <a:extLst>
            <a:ext uri="{FF2B5EF4-FFF2-40B4-BE49-F238E27FC236}">
              <a16:creationId xmlns:a16="http://schemas.microsoft.com/office/drawing/2014/main" id="{5E3DF6D7-06DA-4711-8229-EF0DFBD76A7C}"/>
            </a:ext>
          </a:extLst>
        </xdr:cNvPr>
        <xdr:cNvSpPr txBox="1"/>
      </xdr:nvSpPr>
      <xdr:spPr>
        <a:xfrm>
          <a:off x="193104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73169</xdr:rowOff>
    </xdr:from>
    <xdr:ext cx="469744" cy="259045"/>
    <xdr:sp macro="" textlink="">
      <xdr:nvSpPr>
        <xdr:cNvPr id="960" name="n_4mainValue【庁舎】&#10;一人当たり面積">
          <a:extLst>
            <a:ext uri="{FF2B5EF4-FFF2-40B4-BE49-F238E27FC236}">
              <a16:creationId xmlns:a16="http://schemas.microsoft.com/office/drawing/2014/main" id="{C2D3DED2-152F-4890-8CEE-002799F467EE}"/>
            </a:ext>
          </a:extLst>
        </xdr:cNvPr>
        <xdr:cNvSpPr txBox="1"/>
      </xdr:nvSpPr>
      <xdr:spPr>
        <a:xfrm>
          <a:off x="18421427" y="1841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2455CC21-8581-47A9-9450-E8E9277C7A0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78911909-9756-4D3E-A8B0-9602E1E770A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E2964437-9B6A-40BB-8ACA-4A610098636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類似団体と比較して、市民一人当たりの面積は同水準ですが、老朽化が進んでいます。中央公民館と図書館の両方の機能を有する複合施設の建設が、市民から期待されており、検討を進めています。</a:t>
          </a:r>
          <a:endParaRPr lang="ja-JP" altLang="ja-JP" sz="105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類似団体と比較して、市民一人当たりの面積は広く、施設も</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比較的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新しい状態です。いかにして、良質な体育施設を維持して次世代に残していくかが今後の課題となります。</a:t>
          </a:r>
          <a:endParaRPr lang="ja-JP" altLang="ja-JP" sz="105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類似団体と比較して、市民一人当たりの面積と減価償却率は高い水準です。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今後更に高齢化が進むことが予測されるため、今後のあり方を検討する必要があります。</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市民会館（産業文化会館）</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類似団体と比較して、長寿命化工事が完了し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たため減価償却率は低い水準となりました。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類似団体と比較して、老朽化が進行しています。将来的には、更新や長寿命化が不可欠ですが、建て替えには公債費の増加が想定されます。</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保健センター・保育所</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類似団体と比較して、減価償却率は低く、市民一人当たりの面積も広く、良好な状態です。</a:t>
          </a:r>
          <a:endParaRPr lang="ja-JP" altLang="ja-JP" sz="105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類似団体と比較して、減価償却率は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水準であり、市民一人当たりの面積は狭</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くなっています</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。消防設備の老朽化に対応して更新が予定されており、公債費の増加が想定されます。</a:t>
          </a:r>
          <a:endParaRPr lang="ja-JP" altLang="ja-JP" sz="105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類似団体と比較して、老朽化が進んでいます。大規模な耐震工事は済んでいるため、公債費を抑制するためにも耐用年数を超えて長期間使用することも想定されます。</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27,284
26,930
264.89
20,558,718
19,280,451
907,859
9,604,378
18,953,877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財政需要額は増加傾向にある一方で税収等が伸びていないため、財政力指数は低下している。</a:t>
          </a:r>
        </a:p>
        <a:p>
          <a:r>
            <a:rPr kumimoji="1" lang="ja-JP" altLang="en-US" sz="1300">
              <a:latin typeface="ＭＳ Ｐゴシック" panose="020B0600070205080204" pitchFamily="50" charset="-128"/>
              <a:ea typeface="ＭＳ Ｐゴシック" panose="020B0600070205080204" pitchFamily="50" charset="-128"/>
            </a:rPr>
            <a:t>　財政収入額について今後の大きい伸びは期待できない中、企業の工業団地への誘致、洋上風力発電の推進、中小企業・小規模企業等への創業や販路開拓に対する支援、移住・就業等支援事業による移住定住の促進などの施策により、地域産業の発展及び就業人口の増加を図り、税収の増加に繋げていき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161472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850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127000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92528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815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23585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94542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ポイント上昇した。依然、類似団体平均と比較すると高い水準にある。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中でも委託料などの物件費は、類似団体平均より経常収支比率に占める割合が高く、今後も継続して削減に努めていく必要がある。また、地方債を財源とした大規模事業の施工に伴い地方債借入額が増加し、償還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年度にピークを迎える見込みであるため、借入額の抑制などにより公債費負担の平準化を図っていきたい。</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1131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31327</xdr:rowOff>
    </xdr:from>
    <xdr:to>
      <xdr:col>23</xdr:col>
      <xdr:colOff>133350</xdr:colOff>
      <xdr:row>64</xdr:row>
      <xdr:rowOff>111760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0412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20760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07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4233</xdr:rowOff>
    </xdr:from>
    <xdr:to>
      <xdr:col>23</xdr:col>
      <xdr:colOff>184150</xdr:colOff>
      <xdr:row>61</xdr:row>
      <xdr:rowOff>105833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151554</xdr:rowOff>
    </xdr:from>
    <xdr:to>
      <xdr:col>19</xdr:col>
      <xdr:colOff>133350</xdr:colOff>
      <xdr:row>64</xdr:row>
      <xdr:rowOff>31327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10004"/>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127423</xdr:rowOff>
    </xdr:from>
    <xdr:to>
      <xdr:col>19</xdr:col>
      <xdr:colOff>184150</xdr:colOff>
      <xdr:row>61</xdr:row>
      <xdr:rowOff>57573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67750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151554</xdr:rowOff>
    </xdr:from>
    <xdr:to>
      <xdr:col>15</xdr:col>
      <xdr:colOff>82550</xdr:colOff>
      <xdr:row>64</xdr:row>
      <xdr:rowOff>15240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610004"/>
          <a:ext cx="889000" cy="37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156633</xdr:rowOff>
    </xdr:from>
    <xdr:to>
      <xdr:col>15</xdr:col>
      <xdr:colOff>133350</xdr:colOff>
      <xdr:row>59</xdr:row>
      <xdr:rowOff>86783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96960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47413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880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159596</xdr:rowOff>
    </xdr:from>
    <xdr:to>
      <xdr:col>11</xdr:col>
      <xdr:colOff>82550</xdr:colOff>
      <xdr:row>61</xdr:row>
      <xdr:rowOff>89746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99923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100754</xdr:rowOff>
    </xdr:from>
    <xdr:to>
      <xdr:col>15</xdr:col>
      <xdr:colOff>133350</xdr:colOff>
      <xdr:row>62</xdr:row>
      <xdr:rowOff>30904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82990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人件費及び物件費の減少により、令和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11,833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今後も経常経費の削減により物件費等の圧縮を図っていきたい。</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48651"/>
          <a:ext cx="0" cy="1370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4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37759</xdr:rowOff>
    </xdr:from>
    <xdr:to>
      <xdr:col>23</xdr:col>
      <xdr:colOff>133350</xdr:colOff>
      <xdr:row>85</xdr:row>
      <xdr:rowOff>132935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611009"/>
          <a:ext cx="838200" cy="9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137313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39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99426</xdr:rowOff>
    </xdr:from>
    <xdr:to>
      <xdr:col>19</xdr:col>
      <xdr:colOff>133350</xdr:colOff>
      <xdr:row>85</xdr:row>
      <xdr:rowOff>132935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672676"/>
          <a:ext cx="889000" cy="3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5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98558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2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167222</xdr:rowOff>
    </xdr:from>
    <xdr:to>
      <xdr:col>15</xdr:col>
      <xdr:colOff>82550</xdr:colOff>
      <xdr:row>85</xdr:row>
      <xdr:rowOff>99426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69022"/>
          <a:ext cx="889000" cy="10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41467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7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57841</xdr:rowOff>
    </xdr:from>
    <xdr:to>
      <xdr:col>11</xdr:col>
      <xdr:colOff>31750</xdr:colOff>
      <xdr:row>84</xdr:row>
      <xdr:rowOff>167222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59641"/>
          <a:ext cx="889000" cy="10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50146</xdr:rowOff>
    </xdr:from>
    <xdr:to>
      <xdr:col>11</xdr:col>
      <xdr:colOff>82550</xdr:colOff>
      <xdr:row>84</xdr:row>
      <xdr:rowOff>151746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161923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2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119340</xdr:rowOff>
    </xdr:from>
    <xdr:to>
      <xdr:col>7</xdr:col>
      <xdr:colOff>31750</xdr:colOff>
      <xdr:row>84</xdr:row>
      <xdr:rowOff>49490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59667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1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158409</xdr:rowOff>
    </xdr:from>
    <xdr:to>
      <xdr:col>23</xdr:col>
      <xdr:colOff>184150</xdr:colOff>
      <xdr:row>85</xdr:row>
      <xdr:rowOff>88559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3486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0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82135</xdr:rowOff>
    </xdr:from>
    <xdr:to>
      <xdr:col>19</xdr:col>
      <xdr:colOff>184150</xdr:colOff>
      <xdr:row>86</xdr:row>
      <xdr:rowOff>12285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168512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41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48626</xdr:rowOff>
    </xdr:from>
    <xdr:to>
      <xdr:col>15</xdr:col>
      <xdr:colOff>133350</xdr:colOff>
      <xdr:row>85</xdr:row>
      <xdr:rowOff>150226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2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135003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0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116422</xdr:rowOff>
    </xdr:from>
    <xdr:to>
      <xdr:col>11</xdr:col>
      <xdr:colOff>82550</xdr:colOff>
      <xdr:row>85</xdr:row>
      <xdr:rowOff>46572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1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31349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0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7041</xdr:rowOff>
    </xdr:from>
    <xdr:to>
      <xdr:col>7</xdr:col>
      <xdr:colOff>31750</xdr:colOff>
      <xdr:row>84</xdr:row>
      <xdr:rowOff>108641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0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93418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9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これまでの給与適正化の取組などにより、類似団体平均と比較すると低水準で推移している。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今後も国の取扱いを基本としつつ、地域の給与水準を踏まえ、給与の適正化に努めていく。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1534"/>
          <a:ext cx="0" cy="1528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144991</xdr:rowOff>
    </xdr:from>
    <xdr:to>
      <xdr:col>81</xdr:col>
      <xdr:colOff>44450</xdr:colOff>
      <xdr:row>81</xdr:row>
      <xdr:rowOff>74084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3860991"/>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144991</xdr:rowOff>
    </xdr:from>
    <xdr:to>
      <xdr:col>77</xdr:col>
      <xdr:colOff>44450</xdr:colOff>
      <xdr:row>80</xdr:row>
      <xdr:rowOff>144991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38609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144991</xdr:rowOff>
    </xdr:from>
    <xdr:to>
      <xdr:col>72</xdr:col>
      <xdr:colOff>203200</xdr:colOff>
      <xdr:row>80</xdr:row>
      <xdr:rowOff>144991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38609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144991</xdr:rowOff>
    </xdr:from>
    <xdr:to>
      <xdr:col>68</xdr:col>
      <xdr:colOff>152400</xdr:colOff>
      <xdr:row>81</xdr:row>
      <xdr:rowOff>74084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386099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23284</xdr:rowOff>
    </xdr:from>
    <xdr:to>
      <xdr:col>81</xdr:col>
      <xdr:colOff>95250</xdr:colOff>
      <xdr:row>81</xdr:row>
      <xdr:rowOff>124884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116011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83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94191</xdr:rowOff>
    </xdr:from>
    <xdr:to>
      <xdr:col>77</xdr:col>
      <xdr:colOff>95250</xdr:colOff>
      <xdr:row>81</xdr:row>
      <xdr:rowOff>24341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34518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579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94191</xdr:rowOff>
    </xdr:from>
    <xdr:to>
      <xdr:col>73</xdr:col>
      <xdr:colOff>44450</xdr:colOff>
      <xdr:row>81</xdr:row>
      <xdr:rowOff>24341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3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34518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5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94191</xdr:rowOff>
    </xdr:from>
    <xdr:to>
      <xdr:col>68</xdr:col>
      <xdr:colOff>203200</xdr:colOff>
      <xdr:row>81</xdr:row>
      <xdr:rowOff>24341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34518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5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23284</xdr:rowOff>
    </xdr:from>
    <xdr:to>
      <xdr:col>64</xdr:col>
      <xdr:colOff>152400</xdr:colOff>
      <xdr:row>81</xdr:row>
      <xdr:rowOff>124884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135061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ポイント増加した。主に民生、農林水産部門について類似団体平均と比べ職員数が多くなっている。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民間委託への転換を図るなどして、今後も適正な職員数の管理に努めていく。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93506"/>
          <a:ext cx="0" cy="1509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9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31569</xdr:rowOff>
    </xdr:from>
    <xdr:to>
      <xdr:col>81</xdr:col>
      <xdr:colOff>44450</xdr:colOff>
      <xdr:row>63</xdr:row>
      <xdr:rowOff>36740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832919"/>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159221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9162</xdr:rowOff>
    </xdr:from>
    <xdr:to>
      <xdr:col>77</xdr:col>
      <xdr:colOff>44450</xdr:colOff>
      <xdr:row>63</xdr:row>
      <xdr:rowOff>31569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810512"/>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149588</xdr:rowOff>
    </xdr:from>
    <xdr:to>
      <xdr:col>72</xdr:col>
      <xdr:colOff>203200</xdr:colOff>
      <xdr:row>63</xdr:row>
      <xdr:rowOff>9162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77948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50273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144417</xdr:rowOff>
    </xdr:from>
    <xdr:to>
      <xdr:col>68</xdr:col>
      <xdr:colOff>152400</xdr:colOff>
      <xdr:row>62</xdr:row>
      <xdr:rowOff>149588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774317"/>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92710</xdr:rowOff>
    </xdr:from>
    <xdr:to>
      <xdr:col>68</xdr:col>
      <xdr:colOff>203200</xdr:colOff>
      <xdr:row>62</xdr:row>
      <xdr:rowOff>22860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33037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26143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157390</xdr:rowOff>
    </xdr:from>
    <xdr:to>
      <xdr:col>81</xdr:col>
      <xdr:colOff>95250</xdr:colOff>
      <xdr:row>63</xdr:row>
      <xdr:rowOff>87540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8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129467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75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152219</xdr:rowOff>
    </xdr:from>
    <xdr:to>
      <xdr:col>77</xdr:col>
      <xdr:colOff>95250</xdr:colOff>
      <xdr:row>63</xdr:row>
      <xdr:rowOff>82369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67146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868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129812</xdr:rowOff>
    </xdr:from>
    <xdr:to>
      <xdr:col>73</xdr:col>
      <xdr:colOff>44450</xdr:colOff>
      <xdr:row>63</xdr:row>
      <xdr:rowOff>59962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75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44739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84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98788</xdr:rowOff>
    </xdr:from>
    <xdr:to>
      <xdr:col>68</xdr:col>
      <xdr:colOff>203200</xdr:colOff>
      <xdr:row>63</xdr:row>
      <xdr:rowOff>28938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72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13715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81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93617</xdr:rowOff>
    </xdr:from>
    <xdr:to>
      <xdr:col>64</xdr:col>
      <xdr:colOff>152400</xdr:colOff>
      <xdr:row>63</xdr:row>
      <xdr:rowOff>23767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7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8544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80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辺地対策事業等の元利償還金の増により、令和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ポイント増加し、近年は連続して上昇している状況である。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早期健全化基準の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％は下回っているものの、類似団体平均と比較すると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ポイント高くなっている。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地方債の新規借入利率が急激に上昇するなど、今後の見通しについては不透明な要素もある。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年度の中条小学校改築事業の借入や過去の合併特例事業債、辺地対策事業債の元利償還により、今後も微増していくものと考えている。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46</xdr:row>
      <xdr:rowOff>17538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20364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27215</xdr:rowOff>
    </xdr:from>
    <xdr:to>
      <xdr:col>81</xdr:col>
      <xdr:colOff>44450</xdr:colOff>
      <xdr:row>44</xdr:row>
      <xdr:rowOff>84667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7571015"/>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15724</xdr:rowOff>
    </xdr:from>
    <xdr:to>
      <xdr:col>77</xdr:col>
      <xdr:colOff>44450</xdr:colOff>
      <xdr:row>44</xdr:row>
      <xdr:rowOff>27215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164193</xdr:rowOff>
    </xdr:from>
    <xdr:to>
      <xdr:col>72</xdr:col>
      <xdr:colOff>203200</xdr:colOff>
      <xdr:row>44</xdr:row>
      <xdr:rowOff>15724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75365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141212</xdr:rowOff>
    </xdr:from>
    <xdr:to>
      <xdr:col>68</xdr:col>
      <xdr:colOff>152400</xdr:colOff>
      <xdr:row>43</xdr:row>
      <xdr:rowOff>164193</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5135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131432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33867</xdr:rowOff>
    </xdr:from>
    <xdr:to>
      <xdr:col>81</xdr:col>
      <xdr:colOff>95250</xdr:colOff>
      <xdr:row>44</xdr:row>
      <xdr:rowOff>135467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5944</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147865</xdr:rowOff>
    </xdr:from>
    <xdr:to>
      <xdr:col>77</xdr:col>
      <xdr:colOff>95250</xdr:colOff>
      <xdr:row>44</xdr:row>
      <xdr:rowOff>78015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62792</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136374</xdr:rowOff>
    </xdr:from>
    <xdr:to>
      <xdr:col>73</xdr:col>
      <xdr:colOff>44450</xdr:colOff>
      <xdr:row>44</xdr:row>
      <xdr:rowOff>66524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51301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113393</xdr:rowOff>
    </xdr:from>
    <xdr:to>
      <xdr:col>68</xdr:col>
      <xdr:colOff>203200</xdr:colOff>
      <xdr:row>44</xdr:row>
      <xdr:rowOff>43543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28320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90412</xdr:rowOff>
    </xdr:from>
    <xdr:to>
      <xdr:col>64</xdr:col>
      <xdr:colOff>152400</xdr:colOff>
      <xdr:row>44</xdr:row>
      <xdr:rowOff>20562</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5339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一般会計の地方債や公営企業債の償還が進み、これらの現在高が減少したこと、財政調整基金等の積み立てを行ったこと等により、令和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年度に比べ</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早期健全化基準</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350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％を大きく下回っており、早期に是正を求められるまでには至っていないが、類似団体平均や県内</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市と比較しても高い水準となっている。高い要因として大規模事業による地方債借入残高の増加や下水道整備に伴う下水道事業債等の償還への繰出金、さらに基金などの充当可能な財源が少ないことが考え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地方債の適正な管理、公共下水道事業会計等の公営企業の安定経営、余剰財源の基金への積立などにより比率の改善に努めていく。</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89611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451100"/>
          <a:ext cx="0" cy="10675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61688</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49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89611</xdr:rowOff>
    </xdr:from>
    <xdr:to>
      <xdr:col>81</xdr:col>
      <xdr:colOff>133350</xdr:colOff>
      <xdr:row>20</xdr:row>
      <xdr:rowOff>89611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51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89611</xdr:rowOff>
    </xdr:from>
    <xdr:to>
      <xdr:col>81</xdr:col>
      <xdr:colOff>44450</xdr:colOff>
      <xdr:row>21</xdr:row>
      <xdr:rowOff>47498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3518611"/>
          <a:ext cx="838200" cy="1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47498</xdr:rowOff>
    </xdr:from>
    <xdr:to>
      <xdr:col>77</xdr:col>
      <xdr:colOff>44450</xdr:colOff>
      <xdr:row>21</xdr:row>
      <xdr:rowOff>84175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3647948"/>
          <a:ext cx="889000" cy="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52121</xdr:rowOff>
    </xdr:from>
    <xdr:to>
      <xdr:col>77</xdr:col>
      <xdr:colOff>95250</xdr:colOff>
      <xdr:row>14</xdr:row>
      <xdr:rowOff>153721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5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163898</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21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84175</xdr:rowOff>
    </xdr:from>
    <xdr:to>
      <xdr:col>72</xdr:col>
      <xdr:colOff>203200</xdr:colOff>
      <xdr:row>23</xdr:row>
      <xdr:rowOff>16358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3684625"/>
          <a:ext cx="889000" cy="27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128372</xdr:rowOff>
    </xdr:from>
    <xdr:to>
      <xdr:col>73</xdr:col>
      <xdr:colOff>44450</xdr:colOff>
      <xdr:row>15</xdr:row>
      <xdr:rowOff>58522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68699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29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23</xdr:row>
      <xdr:rowOff>16358</xdr:rowOff>
    </xdr:from>
    <xdr:to>
      <xdr:col>68</xdr:col>
      <xdr:colOff>152400</xdr:colOff>
      <xdr:row>23</xdr:row>
      <xdr:rowOff>60757</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959708"/>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139954</xdr:rowOff>
    </xdr:from>
    <xdr:to>
      <xdr:col>68</xdr:col>
      <xdr:colOff>203200</xdr:colOff>
      <xdr:row>15</xdr:row>
      <xdr:rowOff>70104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4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80281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30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143815</xdr:rowOff>
    </xdr:from>
    <xdr:to>
      <xdr:col>64</xdr:col>
      <xdr:colOff>152400</xdr:colOff>
      <xdr:row>15</xdr:row>
      <xdr:rowOff>73965</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84142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31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38811</xdr:rowOff>
    </xdr:from>
    <xdr:to>
      <xdr:col>81</xdr:col>
      <xdr:colOff>95250</xdr:colOff>
      <xdr:row>20</xdr:row>
      <xdr:rowOff>140411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34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106138</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336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168148</xdr:rowOff>
    </xdr:from>
    <xdr:to>
      <xdr:col>77</xdr:col>
      <xdr:colOff>95250</xdr:colOff>
      <xdr:row>21</xdr:row>
      <xdr:rowOff>98298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359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83075</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68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33375</xdr:rowOff>
    </xdr:from>
    <xdr:to>
      <xdr:col>73</xdr:col>
      <xdr:colOff>44450</xdr:colOff>
      <xdr:row>21</xdr:row>
      <xdr:rowOff>134975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6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119752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72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137008</xdr:rowOff>
    </xdr:from>
    <xdr:to>
      <xdr:col>68</xdr:col>
      <xdr:colOff>203200</xdr:colOff>
      <xdr:row>23</xdr:row>
      <xdr:rowOff>67158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90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51935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99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9957</xdr:rowOff>
    </xdr:from>
    <xdr:to>
      <xdr:col>64</xdr:col>
      <xdr:colOff>152400</xdr:colOff>
      <xdr:row>23</xdr:row>
      <xdr:rowOff>111557</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95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96334</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403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27,284
26,930
264.89
20,558,718
19,280,451
907,859
9,604,378
18,953,877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定員管理の状況からも類似団体に比べ職員数が多いことが高い状況につながっていると考える。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今後も組織改革や事務の効率化、民間委託への転換を図るなどして、人件費の抑制に繋げていきたいと考えている。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167822</xdr:rowOff>
    </xdr:from>
    <xdr:to>
      <xdr:col>24</xdr:col>
      <xdr:colOff>25400</xdr:colOff>
      <xdr:row>38</xdr:row>
      <xdr:rowOff>7257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114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38</xdr:row>
      <xdr:rowOff>7257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135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38</xdr:row>
      <xdr:rowOff>105228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135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143328</xdr:rowOff>
    </xdr:from>
    <xdr:to>
      <xdr:col>11</xdr:col>
      <xdr:colOff>9525</xdr:colOff>
      <xdr:row>38</xdr:row>
      <xdr:rowOff>105228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15528"/>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103414</xdr:rowOff>
    </xdr:from>
    <xdr:to>
      <xdr:col>11</xdr:col>
      <xdr:colOff>60325</xdr:colOff>
      <xdr:row>37</xdr:row>
      <xdr:rowOff>33564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43741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117220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117022</xdr:rowOff>
    </xdr:from>
    <xdr:to>
      <xdr:col>24</xdr:col>
      <xdr:colOff>76200</xdr:colOff>
      <xdr:row>38</xdr:row>
      <xdr:rowOff>47172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89099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127907</xdr:rowOff>
    </xdr:from>
    <xdr:to>
      <xdr:col>20</xdr:col>
      <xdr:colOff>38100</xdr:colOff>
      <xdr:row>38</xdr:row>
      <xdr:rowOff>58057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42834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5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54428</xdr:rowOff>
    </xdr:from>
    <xdr:to>
      <xdr:col>11</xdr:col>
      <xdr:colOff>60325</xdr:colOff>
      <xdr:row>38</xdr:row>
      <xdr:rowOff>156028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140805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ポイント増加している。類似団体平均と比較して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施設を多数保有しており、維持管理に係る経費負担が多くなっていることが類似団体より高くなる要因であると考えている。引続き、施設の個別施設計画や長寿命化計画に基づき施設の効率的な運営に努め経費の縮減に取り組んでいきたい。</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442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16</xdr:row>
      <xdr:rowOff>67129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885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45357</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79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45357</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79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45357</xdr:rowOff>
    </xdr:from>
    <xdr:to>
      <xdr:col>69</xdr:col>
      <xdr:colOff>92075</xdr:colOff>
      <xdr:row>17</xdr:row>
      <xdr:rowOff>48079</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88557"/>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159856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73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166007</xdr:rowOff>
    </xdr:from>
    <xdr:to>
      <xdr:col>69</xdr:col>
      <xdr:colOff>142875</xdr:colOff>
      <xdr:row>16</xdr:row>
      <xdr:rowOff>96157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168729</xdr:rowOff>
    </xdr:from>
    <xdr:to>
      <xdr:col>65</xdr:col>
      <xdr:colOff>53975</xdr:colOff>
      <xdr:row>17</xdr:row>
      <xdr:rowOff>98879</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83656</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年度以降はほぼ横ばいとなっているが、令和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今後も、社会保障費の増加が見込まれることから、適正な運営ができる範囲内で事業や経費の見直し、増加の抑制に努めていく。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525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805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88900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4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57</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186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86377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51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その他に区分されるものは維持補修費及び繰出金であるが、令和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114300</xdr:rowOff>
    </xdr:from>
    <xdr:to>
      <xdr:col>82</xdr:col>
      <xdr:colOff>107950</xdr:colOff>
      <xdr:row>57</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155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56</xdr:row>
      <xdr:rowOff>139700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71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57150</xdr:rowOff>
    </xdr:from>
    <xdr:to>
      <xdr:col>78</xdr:col>
      <xdr:colOff>120650</xdr:colOff>
      <xdr:row>57</xdr:row>
      <xdr:rowOff>158750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57</xdr:row>
      <xdr:rowOff>6350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40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165100</xdr:rowOff>
    </xdr:from>
    <xdr:to>
      <xdr:col>74</xdr:col>
      <xdr:colOff>31750</xdr:colOff>
      <xdr:row>57</xdr:row>
      <xdr:rowOff>95250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6350</xdr:rowOff>
    </xdr:from>
    <xdr:to>
      <xdr:col>69</xdr:col>
      <xdr:colOff>92075</xdr:colOff>
      <xdr:row>58</xdr:row>
      <xdr:rowOff>127000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790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63500</xdr:rowOff>
    </xdr:from>
    <xdr:to>
      <xdr:col>78</xdr:col>
      <xdr:colOff>120650</xdr:colOff>
      <xdr:row>56</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3827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一部事務組合においてごみ処理、消防等を担っているため、類似団体平均より高くなっている。なお、一部事務組合で行っている火葬場の更新工事に伴う負担金増加があり令和元年度に比べ令和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年度以降は増加している。</a:t>
          </a:r>
        </a:p>
        <a:p>
          <a:r>
            <a:rPr kumimoji="1" lang="ja-JP" altLang="en-US" sz="1300">
              <a:latin typeface="ＭＳ Ｐゴシック" panose="020B0600070205080204" pitchFamily="50" charset="-128"/>
              <a:ea typeface="ＭＳ Ｐゴシック" panose="020B0600070205080204" pitchFamily="50" charset="-128"/>
            </a:rPr>
            <a:t>　また、公営企業会計への多額の補助金も補助費等の増加に繋がっているため、料金見直しを含め、一般会計の負担軽減に繋がる取組を促していきたい。</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153670</xdr:rowOff>
    </xdr:from>
    <xdr:to>
      <xdr:col>82</xdr:col>
      <xdr:colOff>107950</xdr:colOff>
      <xdr:row>38</xdr:row>
      <xdr:rowOff>96520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4973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130810</xdr:rowOff>
    </xdr:from>
    <xdr:to>
      <xdr:col>78</xdr:col>
      <xdr:colOff>69850</xdr:colOff>
      <xdr:row>38</xdr:row>
      <xdr:rowOff>96520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474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47007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130810</xdr:rowOff>
    </xdr:from>
    <xdr:to>
      <xdr:col>73</xdr:col>
      <xdr:colOff>180975</xdr:colOff>
      <xdr:row>38</xdr:row>
      <xdr:rowOff>20320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474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142240</xdr:rowOff>
    </xdr:from>
    <xdr:to>
      <xdr:col>69</xdr:col>
      <xdr:colOff>92075</xdr:colOff>
      <xdr:row>38</xdr:row>
      <xdr:rowOff>20320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3144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102870</xdr:rowOff>
    </xdr:from>
    <xdr:to>
      <xdr:col>82</xdr:col>
      <xdr:colOff>158750</xdr:colOff>
      <xdr:row>38</xdr:row>
      <xdr:rowOff>33020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74947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45720</xdr:rowOff>
    </xdr:from>
    <xdr:to>
      <xdr:col>78</xdr:col>
      <xdr:colOff>120650</xdr:colOff>
      <xdr:row>38</xdr:row>
      <xdr:rowOff>147320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132097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4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80010</xdr:rowOff>
    </xdr:from>
    <xdr:to>
      <xdr:col>74</xdr:col>
      <xdr:colOff>31750</xdr:colOff>
      <xdr:row>38</xdr:row>
      <xdr:rowOff>10160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140970</xdr:rowOff>
    </xdr:from>
    <xdr:to>
      <xdr:col>69</xdr:col>
      <xdr:colOff>142875</xdr:colOff>
      <xdr:row>38</xdr:row>
      <xdr:rowOff>71120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55897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91440</xdr:rowOff>
    </xdr:from>
    <xdr:to>
      <xdr:col>65</xdr:col>
      <xdr:colOff>53975</xdr:colOff>
      <xdr:row>37</xdr:row>
      <xdr:rowOff>21590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6367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合併特例事業債の償還と平成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年度以降毎年度借入を行っている辺地対策事業債の償還等が重なり、今後も増加傾向で推移するものと考えているが、将来の財政を圧迫しないよう借入額の適正な管理に努めていく。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99568</xdr:rowOff>
    </xdr:from>
    <xdr:to>
      <xdr:col>24</xdr:col>
      <xdr:colOff>25400</xdr:colOff>
      <xdr:row>78</xdr:row>
      <xdr:rowOff>154432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4726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145305</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99568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372085"/>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170435</xdr:rowOff>
    </xdr:from>
    <xdr:to>
      <xdr:col>15</xdr:col>
      <xdr:colOff>98425</xdr:colOff>
      <xdr:row>78</xdr:row>
      <xdr:rowOff>26415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3720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26415</xdr:rowOff>
    </xdr:from>
    <xdr:to>
      <xdr:col>11</xdr:col>
      <xdr:colOff>9525</xdr:colOff>
      <xdr:row>78</xdr:row>
      <xdr:rowOff>44704</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3995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103632</xdr:rowOff>
    </xdr:from>
    <xdr:to>
      <xdr:col>24</xdr:col>
      <xdr:colOff>76200</xdr:colOff>
      <xdr:row>79</xdr:row>
      <xdr:rowOff>33782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75709</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48768</xdr:rowOff>
    </xdr:from>
    <xdr:to>
      <xdr:col>20</xdr:col>
      <xdr:colOff>38100</xdr:colOff>
      <xdr:row>78</xdr:row>
      <xdr:rowOff>150368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135145</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147065</xdr:rowOff>
    </xdr:from>
    <xdr:to>
      <xdr:col>11</xdr:col>
      <xdr:colOff>60325</xdr:colOff>
      <xdr:row>78</xdr:row>
      <xdr:rowOff>77215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61992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人件費や補助費等が類似団体より高い状況となっているためであるが、事業の見直しなどにより事業の廃止や縮小、事業の効率化による経費の削減により経常経費を抑制して経常収支の改善に努め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8745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6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30987</xdr:rowOff>
    </xdr:from>
    <xdr:to>
      <xdr:col>82</xdr:col>
      <xdr:colOff>107950</xdr:colOff>
      <xdr:row>78</xdr:row>
      <xdr:rowOff>49276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04087"/>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106442</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28702</xdr:rowOff>
    </xdr:from>
    <xdr:to>
      <xdr:col>78</xdr:col>
      <xdr:colOff>69850</xdr:colOff>
      <xdr:row>78</xdr:row>
      <xdr:rowOff>30987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30352"/>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28702</xdr:rowOff>
    </xdr:from>
    <xdr:to>
      <xdr:col>73</xdr:col>
      <xdr:colOff>180975</xdr:colOff>
      <xdr:row>78</xdr:row>
      <xdr:rowOff>58420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23035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67563</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4315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169926</xdr:rowOff>
    </xdr:from>
    <xdr:to>
      <xdr:col>82</xdr:col>
      <xdr:colOff>158750</xdr:colOff>
      <xdr:row>78</xdr:row>
      <xdr:rowOff>100076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142003</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151637</xdr:rowOff>
    </xdr:from>
    <xdr:to>
      <xdr:col>78</xdr:col>
      <xdr:colOff>120650</xdr:colOff>
      <xdr:row>78</xdr:row>
      <xdr:rowOff>81787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66564</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149352</xdr:rowOff>
    </xdr:from>
    <xdr:to>
      <xdr:col>74</xdr:col>
      <xdr:colOff>31750</xdr:colOff>
      <xdr:row>77</xdr:row>
      <xdr:rowOff>79502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1455"/>
          <a:ext cx="0" cy="1354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1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4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1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108074</xdr:rowOff>
    </xdr:from>
    <xdr:to>
      <xdr:col>29</xdr:col>
      <xdr:colOff>127000</xdr:colOff>
      <xdr:row>16</xdr:row>
      <xdr:rowOff>121476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98899"/>
          <a:ext cx="647700" cy="13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92850</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83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93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121476</xdr:rowOff>
    </xdr:from>
    <xdr:to>
      <xdr:col>26</xdr:col>
      <xdr:colOff>50800</xdr:colOff>
      <xdr:row>16</xdr:row>
      <xdr:rowOff>166524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12301"/>
          <a:ext cx="698500" cy="45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3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57811</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20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166524</xdr:rowOff>
    </xdr:from>
    <xdr:to>
      <xdr:col>22</xdr:col>
      <xdr:colOff>114300</xdr:colOff>
      <xdr:row>17</xdr:row>
      <xdr:rowOff>35008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57349"/>
          <a:ext cx="698500" cy="39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549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79043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4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35008</xdr:rowOff>
    </xdr:from>
    <xdr:to>
      <xdr:col>18</xdr:col>
      <xdr:colOff>177800</xdr:colOff>
      <xdr:row>17</xdr:row>
      <xdr:rowOff>109903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97283"/>
          <a:ext cx="698500" cy="74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23655</xdr:rowOff>
    </xdr:from>
    <xdr:to>
      <xdr:col>19</xdr:col>
      <xdr:colOff>38100</xdr:colOff>
      <xdr:row>17</xdr:row>
      <xdr:rowOff>125255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5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110032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7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46858</xdr:rowOff>
    </xdr:from>
    <xdr:to>
      <xdr:col>15</xdr:col>
      <xdr:colOff>101600</xdr:colOff>
      <xdr:row>17</xdr:row>
      <xdr:rowOff>148458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091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158635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7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57274</xdr:rowOff>
    </xdr:from>
    <xdr:to>
      <xdr:col>29</xdr:col>
      <xdr:colOff>177800</xdr:colOff>
      <xdr:row>16</xdr:row>
      <xdr:rowOff>158874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48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73801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9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70676</xdr:rowOff>
    </xdr:from>
    <xdr:to>
      <xdr:col>26</xdr:col>
      <xdr:colOff>101600</xdr:colOff>
      <xdr:row>17</xdr:row>
      <xdr:rowOff>826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61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11003</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115724</xdr:rowOff>
    </xdr:from>
    <xdr:to>
      <xdr:col>22</xdr:col>
      <xdr:colOff>165100</xdr:colOff>
      <xdr:row>17</xdr:row>
      <xdr:rowOff>45874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06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56051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7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155658</xdr:rowOff>
    </xdr:from>
    <xdr:to>
      <xdr:col>19</xdr:col>
      <xdr:colOff>38100</xdr:colOff>
      <xdr:row>17</xdr:row>
      <xdr:rowOff>85808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46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95985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1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59103</xdr:rowOff>
    </xdr:from>
    <xdr:to>
      <xdr:col>15</xdr:col>
      <xdr:colOff>101600</xdr:colOff>
      <xdr:row>17</xdr:row>
      <xdr:rowOff>160703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21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145480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10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3" name="人口1人当たり決算額の推移グラフ枠445">
          <a:extLst>
            <a:ext uri="{FF2B5EF4-FFF2-40B4-BE49-F238E27FC236}">
              <a16:creationId xmlns:a16="http://schemas.microsoft.com/office/drawing/2014/main" id="{00000000-0008-0000-0500-000071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170042</xdr:rowOff>
    </xdr:from>
    <xdr:to>
      <xdr:col>29</xdr:col>
      <xdr:colOff>127000</xdr:colOff>
      <xdr:row>39</xdr:row>
      <xdr:rowOff>37193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651500" y="6094592"/>
          <a:ext cx="0" cy="158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9270</xdr:rowOff>
    </xdr:from>
    <xdr:ext cx="762000" cy="259045"/>
    <xdr:sp macro="" textlink="">
      <xdr:nvSpPr>
        <xdr:cNvPr id="115" name="人口1人当たり決算額の推移最小値テキスト445">
          <a:extLst>
            <a:ext uri="{FF2B5EF4-FFF2-40B4-BE49-F238E27FC236}">
              <a16:creationId xmlns:a16="http://schemas.microsoft.com/office/drawing/2014/main" id="{00000000-0008-0000-0500-000073000000}"/>
            </a:ext>
          </a:extLst>
        </xdr:cNvPr>
        <xdr:cNvSpPr txBox="1"/>
      </xdr:nvSpPr>
      <xdr:spPr>
        <a:xfrm>
          <a:off x="5740400" y="764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37193</xdr:rowOff>
    </xdr:from>
    <xdr:to>
      <xdr:col>30</xdr:col>
      <xdr:colOff>25400</xdr:colOff>
      <xdr:row>39</xdr:row>
      <xdr:rowOff>37193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7676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84969</xdr:rowOff>
    </xdr:from>
    <xdr:ext cx="762000" cy="259045"/>
    <xdr:sp macro="" textlink="">
      <xdr:nvSpPr>
        <xdr:cNvPr id="117" name="人口1人当たり決算額の推移最大値テキスト445">
          <a:extLst>
            <a:ext uri="{FF2B5EF4-FFF2-40B4-BE49-F238E27FC236}">
              <a16:creationId xmlns:a16="http://schemas.microsoft.com/office/drawing/2014/main" id="{00000000-0008-0000-0500-000075000000}"/>
            </a:ext>
          </a:extLst>
        </xdr:cNvPr>
        <xdr:cNvSpPr txBox="1"/>
      </xdr:nvSpPr>
      <xdr:spPr>
        <a:xfrm>
          <a:off x="5740400" y="583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170042</xdr:rowOff>
    </xdr:from>
    <xdr:to>
      <xdr:col>30</xdr:col>
      <xdr:colOff>25400</xdr:colOff>
      <xdr:row>33</xdr:row>
      <xdr:rowOff>170042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562600" y="6094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5417</xdr:rowOff>
    </xdr:from>
    <xdr:to>
      <xdr:col>29</xdr:col>
      <xdr:colOff>127000</xdr:colOff>
      <xdr:row>35</xdr:row>
      <xdr:rowOff>119195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5003800" y="6615767"/>
          <a:ext cx="647700" cy="113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58205</xdr:rowOff>
    </xdr:from>
    <xdr:ext cx="762000" cy="259045"/>
    <xdr:sp macro="" textlink="">
      <xdr:nvSpPr>
        <xdr:cNvPr id="120" name="人口1人当たり決算額の推移平均値テキスト445">
          <a:extLst>
            <a:ext uri="{FF2B5EF4-FFF2-40B4-BE49-F238E27FC236}">
              <a16:creationId xmlns:a16="http://schemas.microsoft.com/office/drawing/2014/main" id="{00000000-0008-0000-0500-000078000000}"/>
            </a:ext>
          </a:extLst>
        </xdr:cNvPr>
        <xdr:cNvSpPr txBox="1"/>
      </xdr:nvSpPr>
      <xdr:spPr>
        <a:xfrm>
          <a:off x="5740400" y="7011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86128</xdr:rowOff>
    </xdr:from>
    <xdr:to>
      <xdr:col>29</xdr:col>
      <xdr:colOff>177800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56007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119195</xdr:rowOff>
    </xdr:from>
    <xdr:to>
      <xdr:col>26</xdr:col>
      <xdr:colOff>50800</xdr:colOff>
      <xdr:row>35</xdr:row>
      <xdr:rowOff>134903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4305300" y="6729545"/>
          <a:ext cx="698500" cy="15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107747</xdr:rowOff>
    </xdr:from>
    <xdr:to>
      <xdr:col>26</xdr:col>
      <xdr:colOff>101600</xdr:colOff>
      <xdr:row>37</xdr:row>
      <xdr:rowOff>37897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953000" y="7060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22674</xdr:rowOff>
    </xdr:from>
    <xdr:ext cx="7366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622800" y="714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134903</xdr:rowOff>
    </xdr:from>
    <xdr:to>
      <xdr:col>22</xdr:col>
      <xdr:colOff>114300</xdr:colOff>
      <xdr:row>35</xdr:row>
      <xdr:rowOff>211059</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3606800" y="6745253"/>
          <a:ext cx="698500" cy="76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130182</xdr:rowOff>
    </xdr:from>
    <xdr:to>
      <xdr:col>22</xdr:col>
      <xdr:colOff>165100</xdr:colOff>
      <xdr:row>37</xdr:row>
      <xdr:rowOff>60332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42545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45109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9243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211059</xdr:rowOff>
    </xdr:from>
    <xdr:to>
      <xdr:col>18</xdr:col>
      <xdr:colOff>177800</xdr:colOff>
      <xdr:row>35</xdr:row>
      <xdr:rowOff>251751</xdr:rowOff>
    </xdr:to>
    <xdr:cxnSp macro="">
      <xdr:nvCxnSpPr>
        <xdr:cNvPr id="128" name="直線コネクタ 127">
          <a:extLst>
            <a:ext uri="{FF2B5EF4-FFF2-40B4-BE49-F238E27FC236}">
              <a16:creationId xmlns:a16="http://schemas.microsoft.com/office/drawing/2014/main" id="{00000000-0008-0000-0500-000080000000}"/>
            </a:ext>
          </a:extLst>
        </xdr:cNvPr>
        <xdr:cNvCxnSpPr/>
      </xdr:nvCxnSpPr>
      <xdr:spPr bwMode="auto">
        <a:xfrm flipV="1">
          <a:off x="2908300" y="6821409"/>
          <a:ext cx="698500" cy="40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9644</xdr:rowOff>
    </xdr:from>
    <xdr:to>
      <xdr:col>19</xdr:col>
      <xdr:colOff>38100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35560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96021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225800" y="7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30807</xdr:rowOff>
    </xdr:from>
    <xdr:to>
      <xdr:col>15</xdr:col>
      <xdr:colOff>101600</xdr:colOff>
      <xdr:row>37</xdr:row>
      <xdr:rowOff>132407</xdr:rowOff>
    </xdr:to>
    <xdr:sp macro="" textlink="">
      <xdr:nvSpPr>
        <xdr:cNvPr id="131" name="フローチャート: 判断 130">
          <a:extLst>
            <a:ext uri="{FF2B5EF4-FFF2-40B4-BE49-F238E27FC236}">
              <a16:creationId xmlns:a16="http://schemas.microsoft.com/office/drawing/2014/main" id="{00000000-0008-0000-0500-000083000000}"/>
            </a:ext>
          </a:extLst>
        </xdr:cNvPr>
        <xdr:cNvSpPr/>
      </xdr:nvSpPr>
      <xdr:spPr bwMode="auto">
        <a:xfrm>
          <a:off x="2857500" y="71555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117184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527300" y="724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297517</xdr:rowOff>
    </xdr:from>
    <xdr:to>
      <xdr:col>29</xdr:col>
      <xdr:colOff>177800</xdr:colOff>
      <xdr:row>35</xdr:row>
      <xdr:rowOff>56217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5600700" y="6564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142594</xdr:rowOff>
    </xdr:from>
    <xdr:ext cx="762000" cy="259045"/>
    <xdr:sp macro="" textlink="">
      <xdr:nvSpPr>
        <xdr:cNvPr id="139" name="人口1人当たり決算額の推移該当値テキスト445">
          <a:extLst>
            <a:ext uri="{FF2B5EF4-FFF2-40B4-BE49-F238E27FC236}">
              <a16:creationId xmlns:a16="http://schemas.microsoft.com/office/drawing/2014/main" id="{00000000-0008-0000-0500-00008B000000}"/>
            </a:ext>
          </a:extLst>
        </xdr:cNvPr>
        <xdr:cNvSpPr txBox="1"/>
      </xdr:nvSpPr>
      <xdr:spPr>
        <a:xfrm>
          <a:off x="5740400" y="641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68395</xdr:rowOff>
    </xdr:from>
    <xdr:to>
      <xdr:col>26</xdr:col>
      <xdr:colOff>101600</xdr:colOff>
      <xdr:row>35</xdr:row>
      <xdr:rowOff>169995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953000" y="6678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180172</xdr:rowOff>
    </xdr:from>
    <xdr:ext cx="7366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4622800" y="6447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84103</xdr:rowOff>
    </xdr:from>
    <xdr:to>
      <xdr:col>22</xdr:col>
      <xdr:colOff>165100</xdr:colOff>
      <xdr:row>35</xdr:row>
      <xdr:rowOff>185703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4254500" y="669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195880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924300" y="646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160259</xdr:rowOff>
    </xdr:from>
    <xdr:to>
      <xdr:col>19</xdr:col>
      <xdr:colOff>38100</xdr:colOff>
      <xdr:row>35</xdr:row>
      <xdr:rowOff>261859</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3556000" y="6770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272036</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3225800" y="653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200951</xdr:rowOff>
    </xdr:from>
    <xdr:to>
      <xdr:col>15</xdr:col>
      <xdr:colOff>101600</xdr:colOff>
      <xdr:row>35</xdr:row>
      <xdr:rowOff>302551</xdr:rowOff>
    </xdr:to>
    <xdr:sp macro="" textlink="">
      <xdr:nvSpPr>
        <xdr:cNvPr id="146" name="楕円 145">
          <a:extLst>
            <a:ext uri="{FF2B5EF4-FFF2-40B4-BE49-F238E27FC236}">
              <a16:creationId xmlns:a16="http://schemas.microsoft.com/office/drawing/2014/main" id="{00000000-0008-0000-0500-000092000000}"/>
            </a:ext>
          </a:extLst>
        </xdr:cNvPr>
        <xdr:cNvSpPr/>
      </xdr:nvSpPr>
      <xdr:spPr bwMode="auto">
        <a:xfrm>
          <a:off x="2857500" y="6811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312728</xdr:rowOff>
    </xdr:from>
    <xdr:ext cx="762000" cy="259045"/>
    <xdr:sp macro="" textlink="">
      <xdr:nvSpPr>
        <xdr:cNvPr id="147" name="テキスト ボックス 146">
          <a:extLst>
            <a:ext uri="{FF2B5EF4-FFF2-40B4-BE49-F238E27FC236}">
              <a16:creationId xmlns:a16="http://schemas.microsoft.com/office/drawing/2014/main" id="{00000000-0008-0000-0500-000093000000}"/>
            </a:ext>
          </a:extLst>
        </xdr:cNvPr>
        <xdr:cNvSpPr txBox="1"/>
      </xdr:nvSpPr>
      <xdr:spPr>
        <a:xfrm>
          <a:off x="2527300" y="658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27,284
26,930
264.89
20,558,718
19,280,451
907,859
9,604,378
18,953,877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810"/>
          <a:ext cx="1270" cy="128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30416</xdr:rowOff>
    </xdr:from>
    <xdr:to>
      <xdr:col>24</xdr:col>
      <xdr:colOff>63500</xdr:colOff>
      <xdr:row>36</xdr:row>
      <xdr:rowOff>33236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02616"/>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5821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8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30416</xdr:rowOff>
    </xdr:from>
    <xdr:to>
      <xdr:col>19</xdr:col>
      <xdr:colOff>177800</xdr:colOff>
      <xdr:row>36</xdr:row>
      <xdr:rowOff>37147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02616"/>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139793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37147</xdr:rowOff>
    </xdr:from>
    <xdr:to>
      <xdr:col>15</xdr:col>
      <xdr:colOff>50800</xdr:colOff>
      <xdr:row>36</xdr:row>
      <xdr:rowOff>73355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09347"/>
          <a:ext cx="889000" cy="3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73355</xdr:rowOff>
    </xdr:from>
    <xdr:to>
      <xdr:col>10</xdr:col>
      <xdr:colOff>114300</xdr:colOff>
      <xdr:row>37</xdr:row>
      <xdr:rowOff>76314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45555"/>
          <a:ext cx="889000" cy="17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71501</xdr:rowOff>
    </xdr:from>
    <xdr:to>
      <xdr:col>10</xdr:col>
      <xdr:colOff>165100</xdr:colOff>
      <xdr:row>37</xdr:row>
      <xdr:rowOff>1651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164228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166205</xdr:rowOff>
    </xdr:from>
    <xdr:to>
      <xdr:col>6</xdr:col>
      <xdr:colOff>38100</xdr:colOff>
      <xdr:row>37</xdr:row>
      <xdr:rowOff>96355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112882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153886</xdr:rowOff>
    </xdr:from>
    <xdr:to>
      <xdr:col>24</xdr:col>
      <xdr:colOff>114300</xdr:colOff>
      <xdr:row>36</xdr:row>
      <xdr:rowOff>84036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5313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0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151066</xdr:rowOff>
    </xdr:from>
    <xdr:to>
      <xdr:col>20</xdr:col>
      <xdr:colOff>38100</xdr:colOff>
      <xdr:row>36</xdr:row>
      <xdr:rowOff>81216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97743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2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157797</xdr:rowOff>
    </xdr:from>
    <xdr:to>
      <xdr:col>15</xdr:col>
      <xdr:colOff>101600</xdr:colOff>
      <xdr:row>36</xdr:row>
      <xdr:rowOff>87947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104474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3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22555</xdr:rowOff>
    </xdr:from>
    <xdr:to>
      <xdr:col>10</xdr:col>
      <xdr:colOff>165100</xdr:colOff>
      <xdr:row>36</xdr:row>
      <xdr:rowOff>124155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140682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25514</xdr:rowOff>
    </xdr:from>
    <xdr:to>
      <xdr:col>6</xdr:col>
      <xdr:colOff>38100</xdr:colOff>
      <xdr:row>37</xdr:row>
      <xdr:rowOff>127114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118241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82570"/>
          <a:ext cx="1270" cy="12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8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89433</xdr:rowOff>
    </xdr:from>
    <xdr:to>
      <xdr:col>24</xdr:col>
      <xdr:colOff>63500</xdr:colOff>
      <xdr:row>56</xdr:row>
      <xdr:rowOff>157200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90633"/>
          <a:ext cx="838200" cy="6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35730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89433</xdr:rowOff>
    </xdr:from>
    <xdr:to>
      <xdr:col>19</xdr:col>
      <xdr:colOff>177800</xdr:colOff>
      <xdr:row>56</xdr:row>
      <xdr:rowOff>117615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90633"/>
          <a:ext cx="889000" cy="2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126826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117615</xdr:rowOff>
    </xdr:from>
    <xdr:to>
      <xdr:col>15</xdr:col>
      <xdr:colOff>50800</xdr:colOff>
      <xdr:row>57</xdr:row>
      <xdr:rowOff>77115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18815"/>
          <a:ext cx="889000" cy="13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13758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97904</xdr:rowOff>
    </xdr:from>
    <xdr:to>
      <xdr:col>10</xdr:col>
      <xdr:colOff>114300</xdr:colOff>
      <xdr:row>57</xdr:row>
      <xdr:rowOff>77115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99104"/>
          <a:ext cx="889000" cy="15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142469</xdr:rowOff>
    </xdr:from>
    <xdr:to>
      <xdr:col>10</xdr:col>
      <xdr:colOff>165100</xdr:colOff>
      <xdr:row>57</xdr:row>
      <xdr:rowOff>72619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89146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163411</xdr:rowOff>
    </xdr:from>
    <xdr:to>
      <xdr:col>6</xdr:col>
      <xdr:colOff>38100</xdr:colOff>
      <xdr:row>57</xdr:row>
      <xdr:rowOff>93561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84688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106400</xdr:rowOff>
    </xdr:from>
    <xdr:to>
      <xdr:col>24</xdr:col>
      <xdr:colOff>114300</xdr:colOff>
      <xdr:row>57</xdr:row>
      <xdr:rowOff>36550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84827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8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38633</xdr:rowOff>
    </xdr:from>
    <xdr:to>
      <xdr:col>20</xdr:col>
      <xdr:colOff>38100</xdr:colOff>
      <xdr:row>56</xdr:row>
      <xdr:rowOff>140233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3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131360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3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66815</xdr:rowOff>
    </xdr:from>
    <xdr:to>
      <xdr:col>15</xdr:col>
      <xdr:colOff>101600</xdr:colOff>
      <xdr:row>56</xdr:row>
      <xdr:rowOff>168415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13492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4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26315</xdr:rowOff>
    </xdr:from>
    <xdr:to>
      <xdr:col>10</xdr:col>
      <xdr:colOff>165100</xdr:colOff>
      <xdr:row>57</xdr:row>
      <xdr:rowOff>127915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9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119042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9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47104</xdr:rowOff>
    </xdr:from>
    <xdr:to>
      <xdr:col>6</xdr:col>
      <xdr:colOff>38100</xdr:colOff>
      <xdr:row>56</xdr:row>
      <xdr:rowOff>148704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4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165231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2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9295"/>
          <a:ext cx="127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2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25362</xdr:rowOff>
    </xdr:from>
    <xdr:to>
      <xdr:col>24</xdr:col>
      <xdr:colOff>63500</xdr:colOff>
      <xdr:row>76</xdr:row>
      <xdr:rowOff>102324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884112"/>
          <a:ext cx="838200" cy="2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3394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25362</xdr:rowOff>
    </xdr:from>
    <xdr:to>
      <xdr:col>19</xdr:col>
      <xdr:colOff>177800</xdr:colOff>
      <xdr:row>75</xdr:row>
      <xdr:rowOff>43688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884112"/>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61879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33248</xdr:rowOff>
    </xdr:from>
    <xdr:to>
      <xdr:col>15</xdr:col>
      <xdr:colOff>50800</xdr:colOff>
      <xdr:row>75</xdr:row>
      <xdr:rowOff>43688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891998"/>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36619</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23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33248</xdr:rowOff>
    </xdr:from>
    <xdr:to>
      <xdr:col>10</xdr:col>
      <xdr:colOff>114300</xdr:colOff>
      <xdr:row>77</xdr:row>
      <xdr:rowOff>134976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91998"/>
          <a:ext cx="889000" cy="44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134162</xdr:rowOff>
    </xdr:from>
    <xdr:to>
      <xdr:col>10</xdr:col>
      <xdr:colOff>165100</xdr:colOff>
      <xdr:row>77</xdr:row>
      <xdr:rowOff>64312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6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55439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5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95568</xdr:rowOff>
    </xdr:from>
    <xdr:to>
      <xdr:col>6</xdr:col>
      <xdr:colOff>38100</xdr:colOff>
      <xdr:row>78</xdr:row>
      <xdr:rowOff>25718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16845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8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51524</xdr:rowOff>
    </xdr:from>
    <xdr:to>
      <xdr:col>24</xdr:col>
      <xdr:colOff>114300</xdr:colOff>
      <xdr:row>76</xdr:row>
      <xdr:rowOff>153124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74401</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3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146012</xdr:rowOff>
    </xdr:from>
    <xdr:to>
      <xdr:col>20</xdr:col>
      <xdr:colOff>38100</xdr:colOff>
      <xdr:row>75</xdr:row>
      <xdr:rowOff>76162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92689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6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164338</xdr:rowOff>
    </xdr:from>
    <xdr:to>
      <xdr:col>15</xdr:col>
      <xdr:colOff>101600</xdr:colOff>
      <xdr:row>75</xdr:row>
      <xdr:rowOff>94488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5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111015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153898</xdr:rowOff>
    </xdr:from>
    <xdr:to>
      <xdr:col>10</xdr:col>
      <xdr:colOff>165100</xdr:colOff>
      <xdr:row>75</xdr:row>
      <xdr:rowOff>84048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4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100575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61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84176</xdr:rowOff>
    </xdr:from>
    <xdr:to>
      <xdr:col>6</xdr:col>
      <xdr:colOff>38100</xdr:colOff>
      <xdr:row>78</xdr:row>
      <xdr:rowOff>14326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8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30853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6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1952"/>
          <a:ext cx="1270" cy="129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102</xdr:rowOff>
    </xdr:from>
    <xdr:to>
      <xdr:col>24</xdr:col>
      <xdr:colOff>63500</xdr:colOff>
      <xdr:row>96</xdr:row>
      <xdr:rowOff>79680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59302"/>
          <a:ext cx="838200" cy="7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33214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49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142430</xdr:rowOff>
    </xdr:from>
    <xdr:to>
      <xdr:col>19</xdr:col>
      <xdr:colOff>177800</xdr:colOff>
      <xdr:row>96</xdr:row>
      <xdr:rowOff>79680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30180"/>
          <a:ext cx="889000" cy="10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67073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142430</xdr:rowOff>
    </xdr:from>
    <xdr:to>
      <xdr:col>15</xdr:col>
      <xdr:colOff>50800</xdr:colOff>
      <xdr:row>97</xdr:row>
      <xdr:rowOff>93129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30180"/>
          <a:ext cx="889000" cy="29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86720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85319</xdr:rowOff>
    </xdr:from>
    <xdr:to>
      <xdr:col>10</xdr:col>
      <xdr:colOff>114300</xdr:colOff>
      <xdr:row>97</xdr:row>
      <xdr:rowOff>93129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715969"/>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48349</xdr:rowOff>
    </xdr:from>
    <xdr:to>
      <xdr:col>10</xdr:col>
      <xdr:colOff>165100</xdr:colOff>
      <xdr:row>96</xdr:row>
      <xdr:rowOff>149949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166476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82538</xdr:rowOff>
    </xdr:from>
    <xdr:to>
      <xdr:col>6</xdr:col>
      <xdr:colOff>38100</xdr:colOff>
      <xdr:row>97</xdr:row>
      <xdr:rowOff>12688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29215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1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120752</xdr:rowOff>
    </xdr:from>
    <xdr:to>
      <xdr:col>24</xdr:col>
      <xdr:colOff>114300</xdr:colOff>
      <xdr:row>96</xdr:row>
      <xdr:rowOff>50902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0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99179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8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28880</xdr:rowOff>
    </xdr:from>
    <xdr:to>
      <xdr:col>20</xdr:col>
      <xdr:colOff>38100</xdr:colOff>
      <xdr:row>96</xdr:row>
      <xdr:rowOff>130480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121607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8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91630</xdr:rowOff>
    </xdr:from>
    <xdr:to>
      <xdr:col>15</xdr:col>
      <xdr:colOff>101600</xdr:colOff>
      <xdr:row>96</xdr:row>
      <xdr:rowOff>21780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12907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47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42329</xdr:rowOff>
    </xdr:from>
    <xdr:to>
      <xdr:col>10</xdr:col>
      <xdr:colOff>165100</xdr:colOff>
      <xdr:row>97</xdr:row>
      <xdr:rowOff>143929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135056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6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34519</xdr:rowOff>
    </xdr:from>
    <xdr:to>
      <xdr:col>6</xdr:col>
      <xdr:colOff>38100</xdr:colOff>
      <xdr:row>97</xdr:row>
      <xdr:rowOff>136119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6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127246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84617</xdr:rowOff>
    </xdr:from>
    <xdr:to>
      <xdr:col>54</xdr:col>
      <xdr:colOff>189865</xdr:colOff>
      <xdr:row>38</xdr:row>
      <xdr:rowOff>140577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71017"/>
          <a:ext cx="1270" cy="108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144404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5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140577</xdr:rowOff>
    </xdr:from>
    <xdr:to>
      <xdr:col>55</xdr:col>
      <xdr:colOff>88900</xdr:colOff>
      <xdr:row>38</xdr:row>
      <xdr:rowOff>140577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31294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4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84617</xdr:rowOff>
    </xdr:from>
    <xdr:to>
      <xdr:col>55</xdr:col>
      <xdr:colOff>88900</xdr:colOff>
      <xdr:row>32</xdr:row>
      <xdr:rowOff>84617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7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162642</xdr:rowOff>
    </xdr:from>
    <xdr:to>
      <xdr:col>55</xdr:col>
      <xdr:colOff>0</xdr:colOff>
      <xdr:row>34</xdr:row>
      <xdr:rowOff>32313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820492"/>
          <a:ext cx="838200" cy="4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118972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19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140545</xdr:rowOff>
    </xdr:from>
    <xdr:to>
      <xdr:col>55</xdr:col>
      <xdr:colOff>50800</xdr:colOff>
      <xdr:row>36</xdr:row>
      <xdr:rowOff>70695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162642</xdr:rowOff>
    </xdr:from>
    <xdr:to>
      <xdr:col>50</xdr:col>
      <xdr:colOff>114300</xdr:colOff>
      <xdr:row>35</xdr:row>
      <xdr:rowOff>9096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820492"/>
          <a:ext cx="889000" cy="18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111156</xdr:rowOff>
    </xdr:from>
    <xdr:to>
      <xdr:col>50</xdr:col>
      <xdr:colOff>165100</xdr:colOff>
      <xdr:row>36</xdr:row>
      <xdr:rowOff>41306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32433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0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86317</xdr:rowOff>
    </xdr:from>
    <xdr:to>
      <xdr:col>45</xdr:col>
      <xdr:colOff>177800</xdr:colOff>
      <xdr:row>35</xdr:row>
      <xdr:rowOff>9096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229817"/>
          <a:ext cx="889000" cy="78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1118</xdr:rowOff>
    </xdr:from>
    <xdr:to>
      <xdr:col>46</xdr:col>
      <xdr:colOff>38100</xdr:colOff>
      <xdr:row>36</xdr:row>
      <xdr:rowOff>102718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7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93845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6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86317</xdr:rowOff>
    </xdr:from>
    <xdr:to>
      <xdr:col>41</xdr:col>
      <xdr:colOff>50800</xdr:colOff>
      <xdr:row>37</xdr:row>
      <xdr:rowOff>74805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229817"/>
          <a:ext cx="889000" cy="118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100037</xdr:rowOff>
    </xdr:from>
    <xdr:to>
      <xdr:col>41</xdr:col>
      <xdr:colOff>101600</xdr:colOff>
      <xdr:row>31</xdr:row>
      <xdr:rowOff>30187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24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21314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33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40418</xdr:rowOff>
    </xdr:from>
    <xdr:to>
      <xdr:col>36</xdr:col>
      <xdr:colOff>165100</xdr:colOff>
      <xdr:row>37</xdr:row>
      <xdr:rowOff>142018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8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133145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7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152963</xdr:rowOff>
    </xdr:from>
    <xdr:to>
      <xdr:col>55</xdr:col>
      <xdr:colOff>50800</xdr:colOff>
      <xdr:row>34</xdr:row>
      <xdr:rowOff>83113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1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4390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66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111842</xdr:rowOff>
    </xdr:from>
    <xdr:to>
      <xdr:col>50</xdr:col>
      <xdr:colOff>165100</xdr:colOff>
      <xdr:row>34</xdr:row>
      <xdr:rowOff>41992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58519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54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129746</xdr:rowOff>
    </xdr:from>
    <xdr:to>
      <xdr:col>46</xdr:col>
      <xdr:colOff>38100</xdr:colOff>
      <xdr:row>35</xdr:row>
      <xdr:rowOff>59896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95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76423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73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35517</xdr:rowOff>
    </xdr:from>
    <xdr:to>
      <xdr:col>41</xdr:col>
      <xdr:colOff>101600</xdr:colOff>
      <xdr:row>30</xdr:row>
      <xdr:rowOff>137117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7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153644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495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24005</xdr:rowOff>
    </xdr:from>
    <xdr:to>
      <xdr:col>36</xdr:col>
      <xdr:colOff>165100</xdr:colOff>
      <xdr:row>37</xdr:row>
      <xdr:rowOff>125605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142132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14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06327"/>
          <a:ext cx="1270" cy="92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8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8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8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0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66786</xdr:rowOff>
    </xdr:from>
    <xdr:to>
      <xdr:col>55</xdr:col>
      <xdr:colOff>0</xdr:colOff>
      <xdr:row>56</xdr:row>
      <xdr:rowOff>147221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667986"/>
          <a:ext cx="838200" cy="8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33998</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63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147221</xdr:rowOff>
    </xdr:from>
    <xdr:to>
      <xdr:col>50</xdr:col>
      <xdr:colOff>114300</xdr:colOff>
      <xdr:row>56</xdr:row>
      <xdr:rowOff>155409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48421"/>
          <a:ext cx="889000" cy="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75980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33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117430</xdr:rowOff>
    </xdr:from>
    <xdr:to>
      <xdr:col>45</xdr:col>
      <xdr:colOff>177800</xdr:colOff>
      <xdr:row>56</xdr:row>
      <xdr:rowOff>155409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18630"/>
          <a:ext cx="889000" cy="3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125101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3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117430</xdr:rowOff>
    </xdr:from>
    <xdr:to>
      <xdr:col>41</xdr:col>
      <xdr:colOff>50800</xdr:colOff>
      <xdr:row>57</xdr:row>
      <xdr:rowOff>9151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718630"/>
          <a:ext cx="889000" cy="6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15643</xdr:rowOff>
    </xdr:from>
    <xdr:to>
      <xdr:col>41</xdr:col>
      <xdr:colOff>101600</xdr:colOff>
      <xdr:row>55</xdr:row>
      <xdr:rowOff>117243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133770</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166711</xdr:rowOff>
    </xdr:from>
    <xdr:to>
      <xdr:col>36</xdr:col>
      <xdr:colOff>165100</xdr:colOff>
      <xdr:row>55</xdr:row>
      <xdr:rowOff>96861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113388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2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15986</xdr:rowOff>
    </xdr:from>
    <xdr:to>
      <xdr:col>55</xdr:col>
      <xdr:colOff>50800</xdr:colOff>
      <xdr:row>56</xdr:row>
      <xdr:rowOff>117586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165863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59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96421</xdr:rowOff>
    </xdr:from>
    <xdr:to>
      <xdr:col>50</xdr:col>
      <xdr:colOff>165100</xdr:colOff>
      <xdr:row>57</xdr:row>
      <xdr:rowOff>26571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9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17698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7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104609</xdr:rowOff>
    </xdr:from>
    <xdr:to>
      <xdr:col>46</xdr:col>
      <xdr:colOff>38100</xdr:colOff>
      <xdr:row>57</xdr:row>
      <xdr:rowOff>34759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0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25886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79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66630</xdr:rowOff>
    </xdr:from>
    <xdr:to>
      <xdr:col>41</xdr:col>
      <xdr:colOff>101600</xdr:colOff>
      <xdr:row>56</xdr:row>
      <xdr:rowOff>168230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6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159357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76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129801</xdr:rowOff>
    </xdr:from>
    <xdr:to>
      <xdr:col>36</xdr:col>
      <xdr:colOff>165100</xdr:colOff>
      <xdr:row>57</xdr:row>
      <xdr:rowOff>59951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3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51078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2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18136"/>
          <a:ext cx="1270" cy="126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9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1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33699</xdr:rowOff>
    </xdr:from>
    <xdr:to>
      <xdr:col>55</xdr:col>
      <xdr:colOff>0</xdr:colOff>
      <xdr:row>79</xdr:row>
      <xdr:rowOff>39581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78249"/>
          <a:ext cx="838200" cy="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15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19678</xdr:rowOff>
    </xdr:from>
    <xdr:to>
      <xdr:col>50</xdr:col>
      <xdr:colOff>114300</xdr:colOff>
      <xdr:row>79</xdr:row>
      <xdr:rowOff>33699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64228"/>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0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19678</xdr:rowOff>
    </xdr:from>
    <xdr:to>
      <xdr:col>45</xdr:col>
      <xdr:colOff>177800</xdr:colOff>
      <xdr:row>79</xdr:row>
      <xdr:rowOff>27884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64228"/>
          <a:ext cx="889000" cy="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74759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27884</xdr:rowOff>
    </xdr:from>
    <xdr:to>
      <xdr:col>41</xdr:col>
      <xdr:colOff>50800</xdr:colOff>
      <xdr:row>79</xdr:row>
      <xdr:rowOff>38026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72434"/>
          <a:ext cx="889000" cy="1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29876</xdr:rowOff>
    </xdr:from>
    <xdr:to>
      <xdr:col>41</xdr:col>
      <xdr:colOff>101600</xdr:colOff>
      <xdr:row>76</xdr:row>
      <xdr:rowOff>131476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8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35203</xdr:rowOff>
    </xdr:from>
    <xdr:to>
      <xdr:col>36</xdr:col>
      <xdr:colOff>165100</xdr:colOff>
      <xdr:row>76</xdr:row>
      <xdr:rowOff>136803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0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153329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84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160231</xdr:rowOff>
    </xdr:from>
    <xdr:to>
      <xdr:col>55</xdr:col>
      <xdr:colOff>50800</xdr:colOff>
      <xdr:row>79</xdr:row>
      <xdr:rowOff>90381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3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75158</xdr:rowOff>
    </xdr:from>
    <xdr:ext cx="378565"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48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154349</xdr:rowOff>
    </xdr:from>
    <xdr:to>
      <xdr:col>50</xdr:col>
      <xdr:colOff>165100</xdr:colOff>
      <xdr:row>79</xdr:row>
      <xdr:rowOff>84499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2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75626</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2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140328</xdr:rowOff>
    </xdr:from>
    <xdr:to>
      <xdr:col>46</xdr:col>
      <xdr:colOff>38100</xdr:colOff>
      <xdr:row>79</xdr:row>
      <xdr:rowOff>70478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1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61605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0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148534</xdr:rowOff>
    </xdr:from>
    <xdr:to>
      <xdr:col>41</xdr:col>
      <xdr:colOff>101600</xdr:colOff>
      <xdr:row>79</xdr:row>
      <xdr:rowOff>78684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2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69811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1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158676</xdr:rowOff>
    </xdr:from>
    <xdr:to>
      <xdr:col>36</xdr:col>
      <xdr:colOff>165100</xdr:colOff>
      <xdr:row>79</xdr:row>
      <xdr:rowOff>88826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3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79953</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17" y="13624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159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8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32965</xdr:rowOff>
    </xdr:from>
    <xdr:to>
      <xdr:col>55</xdr:col>
      <xdr:colOff>0</xdr:colOff>
      <xdr:row>95</xdr:row>
      <xdr:rowOff>51046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149265"/>
          <a:ext cx="838200" cy="18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103424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91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51046</xdr:rowOff>
    </xdr:from>
    <xdr:to>
      <xdr:col>50</xdr:col>
      <xdr:colOff>114300</xdr:colOff>
      <xdr:row>95</xdr:row>
      <xdr:rowOff>104550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338796"/>
          <a:ext cx="889000" cy="5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13977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104550</xdr:rowOff>
    </xdr:from>
    <xdr:to>
      <xdr:col>45</xdr:col>
      <xdr:colOff>177800</xdr:colOff>
      <xdr:row>96</xdr:row>
      <xdr:rowOff>115926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392300"/>
          <a:ext cx="889000" cy="18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85191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115926</xdr:rowOff>
    </xdr:from>
    <xdr:to>
      <xdr:col>41</xdr:col>
      <xdr:colOff>50800</xdr:colOff>
      <xdr:row>96</xdr:row>
      <xdr:rowOff>156257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575126"/>
          <a:ext cx="889000" cy="4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57973</xdr:rowOff>
    </xdr:from>
    <xdr:to>
      <xdr:col>41</xdr:col>
      <xdr:colOff>101600</xdr:colOff>
      <xdr:row>96</xdr:row>
      <xdr:rowOff>159573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4650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34537</xdr:rowOff>
    </xdr:from>
    <xdr:to>
      <xdr:col>36</xdr:col>
      <xdr:colOff>165100</xdr:colOff>
      <xdr:row>96</xdr:row>
      <xdr:rowOff>136137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26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153615</xdr:rowOff>
    </xdr:from>
    <xdr:to>
      <xdr:col>55</xdr:col>
      <xdr:colOff>50800</xdr:colOff>
      <xdr:row>94</xdr:row>
      <xdr:rowOff>83765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0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5042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94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246</xdr:rowOff>
    </xdr:from>
    <xdr:to>
      <xdr:col>50</xdr:col>
      <xdr:colOff>165100</xdr:colOff>
      <xdr:row>95</xdr:row>
      <xdr:rowOff>101846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28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118373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06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53750</xdr:rowOff>
    </xdr:from>
    <xdr:to>
      <xdr:col>46</xdr:col>
      <xdr:colOff>38100</xdr:colOff>
      <xdr:row>95</xdr:row>
      <xdr:rowOff>155350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3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11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65126</xdr:rowOff>
    </xdr:from>
    <xdr:to>
      <xdr:col>41</xdr:col>
      <xdr:colOff>101600</xdr:colOff>
      <xdr:row>96</xdr:row>
      <xdr:rowOff>166726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2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157853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61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105457</xdr:rowOff>
    </xdr:from>
    <xdr:to>
      <xdr:col>36</xdr:col>
      <xdr:colOff>165100</xdr:colOff>
      <xdr:row>97</xdr:row>
      <xdr:rowOff>35607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26734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65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49460</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64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167587</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3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49460</xdr:rowOff>
    </xdr:from>
    <xdr:to>
      <xdr:col>86</xdr:col>
      <xdr:colOff>25400</xdr:colOff>
      <xdr:row>31</xdr:row>
      <xdr:rowOff>49460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49460</xdr:rowOff>
    </xdr:from>
    <xdr:to>
      <xdr:col>85</xdr:col>
      <xdr:colOff>127000</xdr:colOff>
      <xdr:row>32</xdr:row>
      <xdr:rowOff>166332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5364410"/>
          <a:ext cx="838200" cy="28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137507</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138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159080</xdr:rowOff>
    </xdr:from>
    <xdr:to>
      <xdr:col>85</xdr:col>
      <xdr:colOff>177800</xdr:colOff>
      <xdr:row>36</xdr:row>
      <xdr:rowOff>89230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166332</xdr:rowOff>
    </xdr:from>
    <xdr:to>
      <xdr:col>81</xdr:col>
      <xdr:colOff>50800</xdr:colOff>
      <xdr:row>38</xdr:row>
      <xdr:rowOff>24257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5652732"/>
          <a:ext cx="889000" cy="88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27406</xdr:rowOff>
    </xdr:from>
    <xdr:to>
      <xdr:col>81</xdr:col>
      <xdr:colOff>101600</xdr:colOff>
      <xdr:row>36</xdr:row>
      <xdr:rowOff>129006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19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120133</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2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7112</xdr:rowOff>
    </xdr:from>
    <xdr:to>
      <xdr:col>76</xdr:col>
      <xdr:colOff>114300</xdr:colOff>
      <xdr:row>38</xdr:row>
      <xdr:rowOff>24257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22212"/>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20263</xdr:rowOff>
    </xdr:from>
    <xdr:to>
      <xdr:col>76</xdr:col>
      <xdr:colOff>165100</xdr:colOff>
      <xdr:row>36</xdr:row>
      <xdr:rowOff>121863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19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138390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596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7112</xdr:rowOff>
    </xdr:from>
    <xdr:to>
      <xdr:col>71</xdr:col>
      <xdr:colOff>177800</xdr:colOff>
      <xdr:row>38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22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57239</xdr:rowOff>
    </xdr:from>
    <xdr:to>
      <xdr:col>72</xdr:col>
      <xdr:colOff>38100</xdr:colOff>
      <xdr:row>31</xdr:row>
      <xdr:rowOff>158839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537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3916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514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74498</xdr:rowOff>
    </xdr:from>
    <xdr:to>
      <xdr:col>67</xdr:col>
      <xdr:colOff>101600</xdr:colOff>
      <xdr:row>33</xdr:row>
      <xdr:rowOff>4648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556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21175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533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170110</xdr:rowOff>
    </xdr:from>
    <xdr:to>
      <xdr:col>85</xdr:col>
      <xdr:colOff>177800</xdr:colOff>
      <xdr:row>31</xdr:row>
      <xdr:rowOff>100260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531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123137</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26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115532</xdr:rowOff>
    </xdr:from>
    <xdr:to>
      <xdr:col>81</xdr:col>
      <xdr:colOff>101600</xdr:colOff>
      <xdr:row>33</xdr:row>
      <xdr:rowOff>45682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560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62209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537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144907</xdr:rowOff>
    </xdr:from>
    <xdr:to>
      <xdr:col>76</xdr:col>
      <xdr:colOff>165100</xdr:colOff>
      <xdr:row>38</xdr:row>
      <xdr:rowOff>75057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66184</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35333" y="6581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127762</xdr:rowOff>
    </xdr:from>
    <xdr:to>
      <xdr:col>72</xdr:col>
      <xdr:colOff>38100</xdr:colOff>
      <xdr:row>38</xdr:row>
      <xdr:rowOff>57912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49039</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163246</xdr:rowOff>
    </xdr:from>
    <xdr:to>
      <xdr:col>85</xdr:col>
      <xdr:colOff>126364</xdr:colOff>
      <xdr:row>78</xdr:row>
      <xdr:rowOff>126012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64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129839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126012</xdr:rowOff>
    </xdr:from>
    <xdr:to>
      <xdr:col>86</xdr:col>
      <xdr:colOff>25400</xdr:colOff>
      <xdr:row>78</xdr:row>
      <xdr:rowOff>126012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9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109923</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93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163246</xdr:rowOff>
    </xdr:from>
    <xdr:to>
      <xdr:col>86</xdr:col>
      <xdr:colOff>25400</xdr:colOff>
      <xdr:row>70</xdr:row>
      <xdr:rowOff>163246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6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40573</xdr:rowOff>
    </xdr:from>
    <xdr:to>
      <xdr:col>85</xdr:col>
      <xdr:colOff>127000</xdr:colOff>
      <xdr:row>75</xdr:row>
      <xdr:rowOff>72634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899323"/>
          <a:ext cx="8382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17678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6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39251</xdr:rowOff>
    </xdr:from>
    <xdr:to>
      <xdr:col>85</xdr:col>
      <xdr:colOff>177800</xdr:colOff>
      <xdr:row>75</xdr:row>
      <xdr:rowOff>140851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72634</xdr:rowOff>
    </xdr:from>
    <xdr:to>
      <xdr:col>81</xdr:col>
      <xdr:colOff>50800</xdr:colOff>
      <xdr:row>75</xdr:row>
      <xdr:rowOff>98809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931384"/>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62711</xdr:rowOff>
    </xdr:from>
    <xdr:to>
      <xdr:col>81</xdr:col>
      <xdr:colOff>101600</xdr:colOff>
      <xdr:row>75</xdr:row>
      <xdr:rowOff>164311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9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155438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0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98809</xdr:rowOff>
    </xdr:from>
    <xdr:to>
      <xdr:col>76</xdr:col>
      <xdr:colOff>114300</xdr:colOff>
      <xdr:row>75</xdr:row>
      <xdr:rowOff>155387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957559"/>
          <a:ext cx="889000" cy="5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71141</xdr:rowOff>
    </xdr:from>
    <xdr:to>
      <xdr:col>76</xdr:col>
      <xdr:colOff>165100</xdr:colOff>
      <xdr:row>76</xdr:row>
      <xdr:rowOff>1290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163868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0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155387</xdr:rowOff>
    </xdr:from>
    <xdr:to>
      <xdr:col>71</xdr:col>
      <xdr:colOff>177800</xdr:colOff>
      <xdr:row>76</xdr:row>
      <xdr:rowOff>11356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014137"/>
          <a:ext cx="889000" cy="2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23135</xdr:rowOff>
    </xdr:from>
    <xdr:to>
      <xdr:col>72</xdr:col>
      <xdr:colOff>38100</xdr:colOff>
      <xdr:row>75</xdr:row>
      <xdr:rowOff>124735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141262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5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84571</xdr:rowOff>
    </xdr:from>
    <xdr:to>
      <xdr:col>67</xdr:col>
      <xdr:colOff>101600</xdr:colOff>
      <xdr:row>76</xdr:row>
      <xdr:rowOff>14722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32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31248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161223</xdr:rowOff>
    </xdr:from>
    <xdr:to>
      <xdr:col>85</xdr:col>
      <xdr:colOff>177800</xdr:colOff>
      <xdr:row>75</xdr:row>
      <xdr:rowOff>91373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84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12650</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69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21834</xdr:rowOff>
    </xdr:from>
    <xdr:to>
      <xdr:col>81</xdr:col>
      <xdr:colOff>101600</xdr:colOff>
      <xdr:row>75</xdr:row>
      <xdr:rowOff>123434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88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139961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65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48009</xdr:rowOff>
    </xdr:from>
    <xdr:to>
      <xdr:col>76</xdr:col>
      <xdr:colOff>165100</xdr:colOff>
      <xdr:row>75</xdr:row>
      <xdr:rowOff>149609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166136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68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104587</xdr:rowOff>
    </xdr:from>
    <xdr:to>
      <xdr:col>72</xdr:col>
      <xdr:colOff>38100</xdr:colOff>
      <xdr:row>76</xdr:row>
      <xdr:rowOff>34737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6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25864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05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132005</xdr:rowOff>
    </xdr:from>
    <xdr:to>
      <xdr:col>67</xdr:col>
      <xdr:colOff>101600</xdr:colOff>
      <xdr:row>76</xdr:row>
      <xdr:rowOff>62154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907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53283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08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68223"/>
          <a:ext cx="1269" cy="158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5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21034</xdr:rowOff>
    </xdr:from>
    <xdr:to>
      <xdr:col>85</xdr:col>
      <xdr:colOff>127000</xdr:colOff>
      <xdr:row>97</xdr:row>
      <xdr:rowOff>170887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651684"/>
          <a:ext cx="838200" cy="14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13631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7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2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21034</xdr:rowOff>
    </xdr:from>
    <xdr:to>
      <xdr:col>81</xdr:col>
      <xdr:colOff>50800</xdr:colOff>
      <xdr:row>97</xdr:row>
      <xdr:rowOff>79621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651684"/>
          <a:ext cx="889000" cy="5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73122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6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79621</xdr:rowOff>
    </xdr:from>
    <xdr:to>
      <xdr:col>76</xdr:col>
      <xdr:colOff>114300</xdr:colOff>
      <xdr:row>99</xdr:row>
      <xdr:rowOff>34381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710271"/>
          <a:ext cx="889000" cy="29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33368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3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34381</xdr:rowOff>
    </xdr:from>
    <xdr:to>
      <xdr:col>71</xdr:col>
      <xdr:colOff>177800</xdr:colOff>
      <xdr:row>99</xdr:row>
      <xdr:rowOff>53333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7007931"/>
          <a:ext cx="889000" cy="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14300</xdr:rowOff>
    </xdr:from>
    <xdr:to>
      <xdr:col>72</xdr:col>
      <xdr:colOff>38100</xdr:colOff>
      <xdr:row>97</xdr:row>
      <xdr:rowOff>115900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132427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112457</xdr:rowOff>
    </xdr:from>
    <xdr:to>
      <xdr:col>67</xdr:col>
      <xdr:colOff>101600</xdr:colOff>
      <xdr:row>97</xdr:row>
      <xdr:rowOff>42607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59134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120087</xdr:rowOff>
    </xdr:from>
    <xdr:to>
      <xdr:col>85</xdr:col>
      <xdr:colOff>177800</xdr:colOff>
      <xdr:row>98</xdr:row>
      <xdr:rowOff>50237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98514</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2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141684</xdr:rowOff>
    </xdr:from>
    <xdr:to>
      <xdr:col>81</xdr:col>
      <xdr:colOff>101600</xdr:colOff>
      <xdr:row>97</xdr:row>
      <xdr:rowOff>71834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0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62961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69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28821</xdr:rowOff>
    </xdr:from>
    <xdr:to>
      <xdr:col>76</xdr:col>
      <xdr:colOff>165100</xdr:colOff>
      <xdr:row>97</xdr:row>
      <xdr:rowOff>130421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65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121548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75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155031</xdr:rowOff>
    </xdr:from>
    <xdr:to>
      <xdr:col>72</xdr:col>
      <xdr:colOff>38100</xdr:colOff>
      <xdr:row>99</xdr:row>
      <xdr:rowOff>85181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5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76308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704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2533</xdr:rowOff>
    </xdr:from>
    <xdr:to>
      <xdr:col>67</xdr:col>
      <xdr:colOff>101600</xdr:colOff>
      <xdr:row>99</xdr:row>
      <xdr:rowOff>104133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7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95260</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706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29149"/>
          <a:ext cx="1269" cy="1325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2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23126</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195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153260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15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145168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14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14331</xdr:rowOff>
    </xdr:from>
    <xdr:to>
      <xdr:col>102</xdr:col>
      <xdr:colOff>165100</xdr:colOff>
      <xdr:row>37</xdr:row>
      <xdr:rowOff>115931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132458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1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51364</xdr:rowOff>
    </xdr:from>
    <xdr:to>
      <xdr:col>98</xdr:col>
      <xdr:colOff>38100</xdr:colOff>
      <xdr:row>37</xdr:row>
      <xdr:rowOff>152964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169491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97790</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70290"/>
          <a:ext cx="1269" cy="154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44467</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97790</xdr:rowOff>
    </xdr:from>
    <xdr:to>
      <xdr:col>116</xdr:col>
      <xdr:colOff>152400</xdr:colOff>
      <xdr:row>50</xdr:row>
      <xdr:rowOff>97790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7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39007</xdr:rowOff>
    </xdr:from>
    <xdr:to>
      <xdr:col>116</xdr:col>
      <xdr:colOff>63500</xdr:colOff>
      <xdr:row>57</xdr:row>
      <xdr:rowOff>46954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811657"/>
          <a:ext cx="8382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851</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02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149424</xdr:rowOff>
    </xdr:from>
    <xdr:to>
      <xdr:col>116</xdr:col>
      <xdr:colOff>114300</xdr:colOff>
      <xdr:row>57</xdr:row>
      <xdr:rowOff>79574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75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35089</xdr:rowOff>
    </xdr:from>
    <xdr:to>
      <xdr:col>111</xdr:col>
      <xdr:colOff>177800</xdr:colOff>
      <xdr:row>57</xdr:row>
      <xdr:rowOff>39007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807739"/>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161181</xdr:rowOff>
    </xdr:from>
    <xdr:to>
      <xdr:col>112</xdr:col>
      <xdr:colOff>38100</xdr:colOff>
      <xdr:row>57</xdr:row>
      <xdr:rowOff>91331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82458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85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12881</xdr:rowOff>
    </xdr:from>
    <xdr:to>
      <xdr:col>107</xdr:col>
      <xdr:colOff>50800</xdr:colOff>
      <xdr:row>57</xdr:row>
      <xdr:rowOff>35089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785531"/>
          <a:ext cx="889000" cy="2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143328</xdr:rowOff>
    </xdr:from>
    <xdr:to>
      <xdr:col>107</xdr:col>
      <xdr:colOff>101600</xdr:colOff>
      <xdr:row>57</xdr:row>
      <xdr:rowOff>73478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90005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1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106499</xdr:rowOff>
    </xdr:from>
    <xdr:to>
      <xdr:col>102</xdr:col>
      <xdr:colOff>114300</xdr:colOff>
      <xdr:row>57</xdr:row>
      <xdr:rowOff>12881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707699"/>
          <a:ext cx="889000" cy="7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45684</xdr:rowOff>
    </xdr:from>
    <xdr:to>
      <xdr:col>102</xdr:col>
      <xdr:colOff>165100</xdr:colOff>
      <xdr:row>56</xdr:row>
      <xdr:rowOff>147284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64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163811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42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76599</xdr:rowOff>
    </xdr:from>
    <xdr:to>
      <xdr:col>98</xdr:col>
      <xdr:colOff>38100</xdr:colOff>
      <xdr:row>57</xdr:row>
      <xdr:rowOff>6749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67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169326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7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167604</xdr:rowOff>
    </xdr:from>
    <xdr:to>
      <xdr:col>116</xdr:col>
      <xdr:colOff>114300</xdr:colOff>
      <xdr:row>57</xdr:row>
      <xdr:rowOff>97754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76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146031</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74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159657</xdr:rowOff>
    </xdr:from>
    <xdr:to>
      <xdr:col>112</xdr:col>
      <xdr:colOff>38100</xdr:colOff>
      <xdr:row>57</xdr:row>
      <xdr:rowOff>89807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7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106334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53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155739</xdr:rowOff>
    </xdr:from>
    <xdr:to>
      <xdr:col>107</xdr:col>
      <xdr:colOff>101600</xdr:colOff>
      <xdr:row>57</xdr:row>
      <xdr:rowOff>85889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75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77016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84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133531</xdr:rowOff>
    </xdr:from>
    <xdr:to>
      <xdr:col>102</xdr:col>
      <xdr:colOff>165100</xdr:colOff>
      <xdr:row>57</xdr:row>
      <xdr:rowOff>63681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73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54808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82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55699</xdr:rowOff>
    </xdr:from>
    <xdr:to>
      <xdr:col>98</xdr:col>
      <xdr:colOff>38100</xdr:colOff>
      <xdr:row>56</xdr:row>
      <xdr:rowOff>157299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65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2376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43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34297"/>
          <a:ext cx="1269" cy="12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0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3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64263</xdr:rowOff>
    </xdr:from>
    <xdr:to>
      <xdr:col>116</xdr:col>
      <xdr:colOff>63500</xdr:colOff>
      <xdr:row>76</xdr:row>
      <xdr:rowOff>86322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94463"/>
          <a:ext cx="8382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124655</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1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86322</xdr:rowOff>
    </xdr:from>
    <xdr:to>
      <xdr:col>111</xdr:col>
      <xdr:colOff>177800</xdr:colOff>
      <xdr:row>76</xdr:row>
      <xdr:rowOff>96665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16522"/>
          <a:ext cx="88900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86821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7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96665</xdr:rowOff>
    </xdr:from>
    <xdr:to>
      <xdr:col>107</xdr:col>
      <xdr:colOff>50800</xdr:colOff>
      <xdr:row>76</xdr:row>
      <xdr:rowOff>124155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26865"/>
          <a:ext cx="889000" cy="2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88784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7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152578</xdr:rowOff>
    </xdr:from>
    <xdr:to>
      <xdr:col>102</xdr:col>
      <xdr:colOff>114300</xdr:colOff>
      <xdr:row>76</xdr:row>
      <xdr:rowOff>124155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011328"/>
          <a:ext cx="889000" cy="14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125914</xdr:rowOff>
    </xdr:from>
    <xdr:to>
      <xdr:col>102</xdr:col>
      <xdr:colOff>165100</xdr:colOff>
      <xdr:row>76</xdr:row>
      <xdr:rowOff>56065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72591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5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21082</xdr:rowOff>
    </xdr:from>
    <xdr:to>
      <xdr:col>98</xdr:col>
      <xdr:colOff>38100</xdr:colOff>
      <xdr:row>75</xdr:row>
      <xdr:rowOff>122682</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139209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5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13463</xdr:rowOff>
    </xdr:from>
    <xdr:to>
      <xdr:col>116</xdr:col>
      <xdr:colOff>114300</xdr:colOff>
      <xdr:row>76</xdr:row>
      <xdr:rowOff>115063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4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163340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35522</xdr:rowOff>
    </xdr:from>
    <xdr:to>
      <xdr:col>112</xdr:col>
      <xdr:colOff>38100</xdr:colOff>
      <xdr:row>76</xdr:row>
      <xdr:rowOff>137122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128249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15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45865</xdr:rowOff>
    </xdr:from>
    <xdr:to>
      <xdr:col>107</xdr:col>
      <xdr:colOff>101600</xdr:colOff>
      <xdr:row>76</xdr:row>
      <xdr:rowOff>147465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138592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16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73355</xdr:rowOff>
    </xdr:from>
    <xdr:to>
      <xdr:col>102</xdr:col>
      <xdr:colOff>165100</xdr:colOff>
      <xdr:row>77</xdr:row>
      <xdr:rowOff>3505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166082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19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101778</xdr:rowOff>
    </xdr:from>
    <xdr:to>
      <xdr:col>98</xdr:col>
      <xdr:colOff>38100</xdr:colOff>
      <xdr:row>76</xdr:row>
      <xdr:rowOff>31927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9605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23055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05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706,658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維持補修費は、主に除排雪経費であり、降雪の状況により変動する要素であるが、令和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年度が大雪であったことに比べ令和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年度は降雪が少なかったため、前年度より減少した。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扶助費は、物価高騰に対応するための給付金事業等の実施により、令和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年度に比べ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6,266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％）増加している。補助費等は、ふるさと納税の返礼品の費用が占める割合が大きくなっている。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普通建設事業費は、令和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17,593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24.0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％）高くなったが、類似団体平均を下回っている。普通建設事業費のうち更新整備は、中条小学校改築、防災行政無線システム再整備等を行ったことによる。災害復旧費は、令和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月豪雨災害の復旧事業によるものである。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公債費は、平成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年度以降毎年度借入を行っている辺地対策事業債の償還等により、増加傾向にある。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積立金はふるさと納税寄附金が好調であったことから財政調整基金に積み立てを行ったが、依然として類似団体平均より低くなっている。将来の緊急的な財政需要に対応するため、事業の見直しの継続や行財政改革により余剰財源を生み出し、財政規模に見合う適正な水準まで財政調整基金の積み立てを行いたいと考え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27,284
26,930
264.89
20,558,718
19,280,451
907,859
9,604,378
18,953,877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36909"/>
          <a:ext cx="127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36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64834</xdr:rowOff>
    </xdr:from>
    <xdr:to>
      <xdr:col>24</xdr:col>
      <xdr:colOff>63500</xdr:colOff>
      <xdr:row>36</xdr:row>
      <xdr:rowOff>109791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37034"/>
          <a:ext cx="8382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127017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64834</xdr:rowOff>
    </xdr:from>
    <xdr:to>
      <xdr:col>19</xdr:col>
      <xdr:colOff>177800</xdr:colOff>
      <xdr:row>36</xdr:row>
      <xdr:rowOff>107315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37034"/>
          <a:ext cx="8890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46436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105029</xdr:rowOff>
    </xdr:from>
    <xdr:to>
      <xdr:col>15</xdr:col>
      <xdr:colOff>50800</xdr:colOff>
      <xdr:row>36</xdr:row>
      <xdr:rowOff>107315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7722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70438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105029</xdr:rowOff>
    </xdr:from>
    <xdr:to>
      <xdr:col>10</xdr:col>
      <xdr:colOff>114300</xdr:colOff>
      <xdr:row>36</xdr:row>
      <xdr:rowOff>118745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7722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45102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58991</xdr:rowOff>
    </xdr:from>
    <xdr:to>
      <xdr:col>24</xdr:col>
      <xdr:colOff>114300</xdr:colOff>
      <xdr:row>36</xdr:row>
      <xdr:rowOff>160591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37418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14034</xdr:rowOff>
    </xdr:from>
    <xdr:to>
      <xdr:col>20</xdr:col>
      <xdr:colOff>38100</xdr:colOff>
      <xdr:row>36</xdr:row>
      <xdr:rowOff>115634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106761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56515</xdr:rowOff>
    </xdr:from>
    <xdr:to>
      <xdr:col>15</xdr:col>
      <xdr:colOff>101600</xdr:colOff>
      <xdr:row>36</xdr:row>
      <xdr:rowOff>158115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149242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54229</xdr:rowOff>
    </xdr:from>
    <xdr:to>
      <xdr:col>10</xdr:col>
      <xdr:colOff>165100</xdr:colOff>
      <xdr:row>36</xdr:row>
      <xdr:rowOff>155829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146956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67945</xdr:rowOff>
    </xdr:from>
    <xdr:to>
      <xdr:col>6</xdr:col>
      <xdr:colOff>38100</xdr:colOff>
      <xdr:row>36</xdr:row>
      <xdr:rowOff>169545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160672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42271</xdr:rowOff>
    </xdr:from>
    <xdr:to>
      <xdr:col>24</xdr:col>
      <xdr:colOff>62865</xdr:colOff>
      <xdr:row>57</xdr:row>
      <xdr:rowOff>103069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221"/>
          <a:ext cx="1270" cy="108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106896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103069</xdr:rowOff>
    </xdr:from>
    <xdr:to>
      <xdr:col>24</xdr:col>
      <xdr:colOff>152400</xdr:colOff>
      <xdr:row>57</xdr:row>
      <xdr:rowOff>103069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160398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42271</xdr:rowOff>
    </xdr:from>
    <xdr:to>
      <xdr:col>24</xdr:col>
      <xdr:colOff>152400</xdr:colOff>
      <xdr:row>51</xdr:row>
      <xdr:rowOff>42271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55127</xdr:rowOff>
    </xdr:from>
    <xdr:to>
      <xdr:col>24</xdr:col>
      <xdr:colOff>63500</xdr:colOff>
      <xdr:row>55</xdr:row>
      <xdr:rowOff>66036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484877"/>
          <a:ext cx="838200" cy="1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59006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88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80579</xdr:rowOff>
    </xdr:from>
    <xdr:to>
      <xdr:col>24</xdr:col>
      <xdr:colOff>114300</xdr:colOff>
      <xdr:row>56</xdr:row>
      <xdr:rowOff>10729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55127</xdr:rowOff>
    </xdr:from>
    <xdr:to>
      <xdr:col>19</xdr:col>
      <xdr:colOff>177800</xdr:colOff>
      <xdr:row>55</xdr:row>
      <xdr:rowOff>156095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484877"/>
          <a:ext cx="889000" cy="10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66488</xdr:rowOff>
    </xdr:from>
    <xdr:to>
      <xdr:col>20</xdr:col>
      <xdr:colOff>38100</xdr:colOff>
      <xdr:row>55</xdr:row>
      <xdr:rowOff>168088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159215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5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60444</xdr:rowOff>
    </xdr:from>
    <xdr:to>
      <xdr:col>15</xdr:col>
      <xdr:colOff>50800</xdr:colOff>
      <xdr:row>55</xdr:row>
      <xdr:rowOff>156095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18744"/>
          <a:ext cx="889000" cy="26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37451</xdr:rowOff>
    </xdr:from>
    <xdr:to>
      <xdr:col>15</xdr:col>
      <xdr:colOff>101600</xdr:colOff>
      <xdr:row>55</xdr:row>
      <xdr:rowOff>139051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155578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60444</xdr:rowOff>
    </xdr:from>
    <xdr:to>
      <xdr:col>10</xdr:col>
      <xdr:colOff>114300</xdr:colOff>
      <xdr:row>57</xdr:row>
      <xdr:rowOff>59754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18744"/>
          <a:ext cx="889000" cy="51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168622</xdr:rowOff>
    </xdr:from>
    <xdr:to>
      <xdr:col>10</xdr:col>
      <xdr:colOff>165100</xdr:colOff>
      <xdr:row>53</xdr:row>
      <xdr:rowOff>98772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115299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99370</xdr:rowOff>
    </xdr:from>
    <xdr:to>
      <xdr:col>6</xdr:col>
      <xdr:colOff>38100</xdr:colOff>
      <xdr:row>56</xdr:row>
      <xdr:rowOff>29520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46047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0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15236</xdr:rowOff>
    </xdr:from>
    <xdr:to>
      <xdr:col>24</xdr:col>
      <xdr:colOff>114300</xdr:colOff>
      <xdr:row>55</xdr:row>
      <xdr:rowOff>116836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38113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9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4327</xdr:rowOff>
    </xdr:from>
    <xdr:to>
      <xdr:col>20</xdr:col>
      <xdr:colOff>38100</xdr:colOff>
      <xdr:row>55</xdr:row>
      <xdr:rowOff>105927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3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122454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0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105295</xdr:rowOff>
    </xdr:from>
    <xdr:to>
      <xdr:col>15</xdr:col>
      <xdr:colOff>101600</xdr:colOff>
      <xdr:row>56</xdr:row>
      <xdr:rowOff>35445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26572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2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9644</xdr:rowOff>
    </xdr:from>
    <xdr:to>
      <xdr:col>10</xdr:col>
      <xdr:colOff>165100</xdr:colOff>
      <xdr:row>54</xdr:row>
      <xdr:rowOff>111244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102371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6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8954</xdr:rowOff>
    </xdr:from>
    <xdr:to>
      <xdr:col>6</xdr:col>
      <xdr:colOff>38100</xdr:colOff>
      <xdr:row>57</xdr:row>
      <xdr:rowOff>110554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8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101681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7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5215"/>
          <a:ext cx="1270" cy="147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5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82452</xdr:rowOff>
    </xdr:from>
    <xdr:to>
      <xdr:col>24</xdr:col>
      <xdr:colOff>63500</xdr:colOff>
      <xdr:row>75</xdr:row>
      <xdr:rowOff>124764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41202"/>
          <a:ext cx="838200" cy="4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75484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591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12925</xdr:rowOff>
    </xdr:from>
    <xdr:to>
      <xdr:col>19</xdr:col>
      <xdr:colOff>177800</xdr:colOff>
      <xdr:row>75</xdr:row>
      <xdr:rowOff>124764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71675"/>
          <a:ext cx="889000" cy="11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134637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12925</xdr:rowOff>
    </xdr:from>
    <xdr:to>
      <xdr:col>15</xdr:col>
      <xdr:colOff>50800</xdr:colOff>
      <xdr:row>76</xdr:row>
      <xdr:rowOff>118875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71675"/>
          <a:ext cx="889000" cy="27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23701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53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118875</xdr:rowOff>
    </xdr:from>
    <xdr:to>
      <xdr:col>10</xdr:col>
      <xdr:colOff>114300</xdr:colOff>
      <xdr:row>77</xdr:row>
      <xdr:rowOff>69476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49075"/>
          <a:ext cx="889000" cy="12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78167</xdr:rowOff>
    </xdr:from>
    <xdr:to>
      <xdr:col>10</xdr:col>
      <xdr:colOff>165100</xdr:colOff>
      <xdr:row>76</xdr:row>
      <xdr:rowOff>8316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24844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1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150470</xdr:rowOff>
    </xdr:from>
    <xdr:to>
      <xdr:col>6</xdr:col>
      <xdr:colOff>38100</xdr:colOff>
      <xdr:row>76</xdr:row>
      <xdr:rowOff>80620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97147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8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31652</xdr:rowOff>
    </xdr:from>
    <xdr:to>
      <xdr:col>24</xdr:col>
      <xdr:colOff>114300</xdr:colOff>
      <xdr:row>75</xdr:row>
      <xdr:rowOff>133252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9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10079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6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73964</xdr:rowOff>
    </xdr:from>
    <xdr:to>
      <xdr:col>20</xdr:col>
      <xdr:colOff>38100</xdr:colOff>
      <xdr:row>76</xdr:row>
      <xdr:rowOff>4114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3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166691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2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133575</xdr:rowOff>
    </xdr:from>
    <xdr:to>
      <xdr:col>15</xdr:col>
      <xdr:colOff>101600</xdr:colOff>
      <xdr:row>75</xdr:row>
      <xdr:rowOff>63725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54852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1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68075</xdr:rowOff>
    </xdr:from>
    <xdr:to>
      <xdr:col>10</xdr:col>
      <xdr:colOff>165100</xdr:colOff>
      <xdr:row>76</xdr:row>
      <xdr:rowOff>169675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9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160802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9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18676</xdr:rowOff>
    </xdr:from>
    <xdr:to>
      <xdr:col>6</xdr:col>
      <xdr:colOff>38100</xdr:colOff>
      <xdr:row>77</xdr:row>
      <xdr:rowOff>120276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2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111403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1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1092"/>
          <a:ext cx="1270" cy="1423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5054</xdr:rowOff>
    </xdr:from>
    <xdr:to>
      <xdr:col>24</xdr:col>
      <xdr:colOff>63500</xdr:colOff>
      <xdr:row>96</xdr:row>
      <xdr:rowOff>59652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64254"/>
          <a:ext cx="838200" cy="5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152582</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09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155663</xdr:rowOff>
    </xdr:from>
    <xdr:to>
      <xdr:col>19</xdr:col>
      <xdr:colOff>177800</xdr:colOff>
      <xdr:row>96</xdr:row>
      <xdr:rowOff>5054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43413"/>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28548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59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155663</xdr:rowOff>
    </xdr:from>
    <xdr:to>
      <xdr:col>15</xdr:col>
      <xdr:colOff>50800</xdr:colOff>
      <xdr:row>97</xdr:row>
      <xdr:rowOff>80054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43413"/>
          <a:ext cx="889000" cy="26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59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45765</xdr:rowOff>
    </xdr:from>
    <xdr:to>
      <xdr:col>10</xdr:col>
      <xdr:colOff>114300</xdr:colOff>
      <xdr:row>97</xdr:row>
      <xdr:rowOff>80054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04965"/>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23710</xdr:rowOff>
    </xdr:from>
    <xdr:to>
      <xdr:col>10</xdr:col>
      <xdr:colOff>165100</xdr:colOff>
      <xdr:row>95</xdr:row>
      <xdr:rowOff>125310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141837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101416</xdr:rowOff>
    </xdr:from>
    <xdr:to>
      <xdr:col>6</xdr:col>
      <xdr:colOff>38100</xdr:colOff>
      <xdr:row>96</xdr:row>
      <xdr:rowOff>31566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48093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1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8852</xdr:rowOff>
    </xdr:from>
    <xdr:to>
      <xdr:col>24</xdr:col>
      <xdr:colOff>114300</xdr:colOff>
      <xdr:row>96</xdr:row>
      <xdr:rowOff>110452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6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158729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4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125704</xdr:rowOff>
    </xdr:from>
    <xdr:to>
      <xdr:col>20</xdr:col>
      <xdr:colOff>38100</xdr:colOff>
      <xdr:row>96</xdr:row>
      <xdr:rowOff>55854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1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46981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0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104863</xdr:rowOff>
    </xdr:from>
    <xdr:to>
      <xdr:col>15</xdr:col>
      <xdr:colOff>101600</xdr:colOff>
      <xdr:row>96</xdr:row>
      <xdr:rowOff>35013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9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26140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8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29254</xdr:rowOff>
    </xdr:from>
    <xdr:to>
      <xdr:col>10</xdr:col>
      <xdr:colOff>165100</xdr:colOff>
      <xdr:row>97</xdr:row>
      <xdr:rowOff>130854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5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121981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5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166415</xdr:rowOff>
    </xdr:from>
    <xdr:to>
      <xdr:col>6</xdr:col>
      <xdr:colOff>38100</xdr:colOff>
      <xdr:row>96</xdr:row>
      <xdr:rowOff>96565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87692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4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19519"/>
          <a:ext cx="127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134801</xdr:rowOff>
    </xdr:from>
    <xdr:to>
      <xdr:col>55</xdr:col>
      <xdr:colOff>0</xdr:colOff>
      <xdr:row>37</xdr:row>
      <xdr:rowOff>145905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478451"/>
          <a:ext cx="8382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6258</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21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145905</xdr:rowOff>
    </xdr:from>
    <xdr:to>
      <xdr:col>50</xdr:col>
      <xdr:colOff>114300</xdr:colOff>
      <xdr:row>37</xdr:row>
      <xdr:rowOff>149824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489555"/>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124151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3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149824</xdr:rowOff>
    </xdr:from>
    <xdr:to>
      <xdr:col>45</xdr:col>
      <xdr:colOff>177800</xdr:colOff>
      <xdr:row>37</xdr:row>
      <xdr:rowOff>154722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49347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110108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2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94470</xdr:rowOff>
    </xdr:from>
    <xdr:to>
      <xdr:col>41</xdr:col>
      <xdr:colOff>50800</xdr:colOff>
      <xdr:row>37</xdr:row>
      <xdr:rowOff>154722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438120"/>
          <a:ext cx="889000" cy="6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51018</xdr:rowOff>
    </xdr:from>
    <xdr:to>
      <xdr:col>41</xdr:col>
      <xdr:colOff>101600</xdr:colOff>
      <xdr:row>38</xdr:row>
      <xdr:rowOff>152618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143745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5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165625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84001</xdr:rowOff>
    </xdr:from>
    <xdr:to>
      <xdr:col>55</xdr:col>
      <xdr:colOff>50800</xdr:colOff>
      <xdr:row>38</xdr:row>
      <xdr:rowOff>14151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2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106878</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27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95105</xdr:rowOff>
    </xdr:from>
    <xdr:to>
      <xdr:col>50</xdr:col>
      <xdr:colOff>165100</xdr:colOff>
      <xdr:row>38</xdr:row>
      <xdr:rowOff>25255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41782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21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99024</xdr:rowOff>
    </xdr:from>
    <xdr:to>
      <xdr:col>46</xdr:col>
      <xdr:colOff>38100</xdr:colOff>
      <xdr:row>38</xdr:row>
      <xdr:rowOff>29173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42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45701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21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103922</xdr:rowOff>
    </xdr:from>
    <xdr:to>
      <xdr:col>41</xdr:col>
      <xdr:colOff>101600</xdr:colOff>
      <xdr:row>38</xdr:row>
      <xdr:rowOff>34072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4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50599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22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43670</xdr:rowOff>
    </xdr:from>
    <xdr:to>
      <xdr:col>36</xdr:col>
      <xdr:colOff>165100</xdr:colOff>
      <xdr:row>37</xdr:row>
      <xdr:rowOff>145270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8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161797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16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2645"/>
          <a:ext cx="1270" cy="128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98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89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91751</xdr:rowOff>
    </xdr:from>
    <xdr:to>
      <xdr:col>55</xdr:col>
      <xdr:colOff>0</xdr:colOff>
      <xdr:row>54</xdr:row>
      <xdr:rowOff>111316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350051"/>
          <a:ext cx="838200" cy="1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104170</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36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38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73082</xdr:rowOff>
    </xdr:from>
    <xdr:to>
      <xdr:col>50</xdr:col>
      <xdr:colOff>114300</xdr:colOff>
      <xdr:row>54</xdr:row>
      <xdr:rowOff>91751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331382"/>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18349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44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117659</xdr:rowOff>
    </xdr:from>
    <xdr:to>
      <xdr:col>45</xdr:col>
      <xdr:colOff>177800</xdr:colOff>
      <xdr:row>54</xdr:row>
      <xdr:rowOff>73082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8861609"/>
          <a:ext cx="889000" cy="46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165740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4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117659</xdr:rowOff>
    </xdr:from>
    <xdr:to>
      <xdr:col>41</xdr:col>
      <xdr:colOff>50800</xdr:colOff>
      <xdr:row>52</xdr:row>
      <xdr:rowOff>122803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8861609"/>
          <a:ext cx="889000" cy="17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62726</xdr:rowOff>
    </xdr:from>
    <xdr:to>
      <xdr:col>41</xdr:col>
      <xdr:colOff>101600</xdr:colOff>
      <xdr:row>54</xdr:row>
      <xdr:rowOff>164326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155453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41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82080</xdr:rowOff>
    </xdr:from>
    <xdr:to>
      <xdr:col>36</xdr:col>
      <xdr:colOff>165100</xdr:colOff>
      <xdr:row>55</xdr:row>
      <xdr:rowOff>12230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3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43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60516</xdr:rowOff>
    </xdr:from>
    <xdr:to>
      <xdr:col>55</xdr:col>
      <xdr:colOff>50800</xdr:colOff>
      <xdr:row>54</xdr:row>
      <xdr:rowOff>162116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3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83393</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17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40951</xdr:rowOff>
    </xdr:from>
    <xdr:to>
      <xdr:col>50</xdr:col>
      <xdr:colOff>165100</xdr:colOff>
      <xdr:row>54</xdr:row>
      <xdr:rowOff>142551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29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159078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0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22282</xdr:rowOff>
    </xdr:from>
    <xdr:to>
      <xdr:col>46</xdr:col>
      <xdr:colOff>38100</xdr:colOff>
      <xdr:row>54</xdr:row>
      <xdr:rowOff>123882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28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140409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05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66859</xdr:rowOff>
    </xdr:from>
    <xdr:to>
      <xdr:col>41</xdr:col>
      <xdr:colOff>101600</xdr:colOff>
      <xdr:row>51</xdr:row>
      <xdr:rowOff>168459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881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13536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858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72003</xdr:rowOff>
    </xdr:from>
    <xdr:to>
      <xdr:col>36</xdr:col>
      <xdr:colOff>165100</xdr:colOff>
      <xdr:row>53</xdr:row>
      <xdr:rowOff>2153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898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18680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876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87156"/>
          <a:ext cx="1270" cy="13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117579</xdr:rowOff>
    </xdr:from>
    <xdr:to>
      <xdr:col>55</xdr:col>
      <xdr:colOff>0</xdr:colOff>
      <xdr:row>77</xdr:row>
      <xdr:rowOff>128209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19229"/>
          <a:ext cx="8382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86521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288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75837</xdr:rowOff>
    </xdr:from>
    <xdr:to>
      <xdr:col>50</xdr:col>
      <xdr:colOff>114300</xdr:colOff>
      <xdr:row>77</xdr:row>
      <xdr:rowOff>128209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277487"/>
          <a:ext cx="889000" cy="5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14668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42934</xdr:rowOff>
    </xdr:from>
    <xdr:to>
      <xdr:col>45</xdr:col>
      <xdr:colOff>177800</xdr:colOff>
      <xdr:row>77</xdr:row>
      <xdr:rowOff>75837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244584"/>
          <a:ext cx="889000" cy="3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76768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42934</xdr:rowOff>
    </xdr:from>
    <xdr:to>
      <xdr:col>41</xdr:col>
      <xdr:colOff>50800</xdr:colOff>
      <xdr:row>77</xdr:row>
      <xdr:rowOff>135973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244584"/>
          <a:ext cx="889000" cy="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110030</xdr:rowOff>
    </xdr:from>
    <xdr:to>
      <xdr:col>41</xdr:col>
      <xdr:colOff>101600</xdr:colOff>
      <xdr:row>78</xdr:row>
      <xdr:rowOff>40180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31307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12517</xdr:rowOff>
    </xdr:from>
    <xdr:to>
      <xdr:col>36</xdr:col>
      <xdr:colOff>165100</xdr:colOff>
      <xdr:row>78</xdr:row>
      <xdr:rowOff>114117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105244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4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66779</xdr:rowOff>
    </xdr:from>
    <xdr:to>
      <xdr:col>55</xdr:col>
      <xdr:colOff>50800</xdr:colOff>
      <xdr:row>77</xdr:row>
      <xdr:rowOff>168379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6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89656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1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77409</xdr:rowOff>
    </xdr:from>
    <xdr:to>
      <xdr:col>50</xdr:col>
      <xdr:colOff>165100</xdr:colOff>
      <xdr:row>78</xdr:row>
      <xdr:rowOff>7559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7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170136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37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25037</xdr:rowOff>
    </xdr:from>
    <xdr:to>
      <xdr:col>46</xdr:col>
      <xdr:colOff>38100</xdr:colOff>
      <xdr:row>77</xdr:row>
      <xdr:rowOff>126637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2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143164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00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163584</xdr:rowOff>
    </xdr:from>
    <xdr:to>
      <xdr:col>41</xdr:col>
      <xdr:colOff>101600</xdr:colOff>
      <xdr:row>77</xdr:row>
      <xdr:rowOff>93734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9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110261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9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85173</xdr:rowOff>
    </xdr:from>
    <xdr:to>
      <xdr:col>36</xdr:col>
      <xdr:colOff>165100</xdr:colOff>
      <xdr:row>78</xdr:row>
      <xdr:rowOff>15323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31850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0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53257</xdr:rowOff>
    </xdr:from>
    <xdr:to>
      <xdr:col>54</xdr:col>
      <xdr:colOff>189865</xdr:colOff>
      <xdr:row>100</xdr:row>
      <xdr:rowOff>4206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655207"/>
          <a:ext cx="1270" cy="149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8033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xdr:rowOff>
    </xdr:from>
    <xdr:to>
      <xdr:col>55</xdr:col>
      <xdr:colOff>88900</xdr:colOff>
      <xdr:row>100</xdr:row>
      <xdr:rowOff>4206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1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171384</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43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53257</xdr:rowOff>
    </xdr:from>
    <xdr:to>
      <xdr:col>55</xdr:col>
      <xdr:colOff>88900</xdr:colOff>
      <xdr:row>91</xdr:row>
      <xdr:rowOff>53257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65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70337</xdr:rowOff>
    </xdr:from>
    <xdr:to>
      <xdr:col>55</xdr:col>
      <xdr:colOff>0</xdr:colOff>
      <xdr:row>97</xdr:row>
      <xdr:rowOff>123470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700987"/>
          <a:ext cx="838200" cy="5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36405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9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13528</xdr:rowOff>
    </xdr:from>
    <xdr:to>
      <xdr:col>55</xdr:col>
      <xdr:colOff>50800</xdr:colOff>
      <xdr:row>97</xdr:row>
      <xdr:rowOff>115128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4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70337</xdr:rowOff>
    </xdr:from>
    <xdr:to>
      <xdr:col>50</xdr:col>
      <xdr:colOff>114300</xdr:colOff>
      <xdr:row>97</xdr:row>
      <xdr:rowOff>82730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700987"/>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3697</xdr:rowOff>
    </xdr:from>
    <xdr:to>
      <xdr:col>50</xdr:col>
      <xdr:colOff>165100</xdr:colOff>
      <xdr:row>97</xdr:row>
      <xdr:rowOff>105297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3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121824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0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82730</xdr:rowOff>
    </xdr:from>
    <xdr:to>
      <xdr:col>45</xdr:col>
      <xdr:colOff>177800</xdr:colOff>
      <xdr:row>97</xdr:row>
      <xdr:rowOff>150575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713380"/>
          <a:ext cx="889000" cy="6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55883</xdr:rowOff>
    </xdr:from>
    <xdr:to>
      <xdr:col>46</xdr:col>
      <xdr:colOff>38100</xdr:colOff>
      <xdr:row>97</xdr:row>
      <xdr:rowOff>157483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8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148610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150575</xdr:rowOff>
    </xdr:from>
    <xdr:to>
      <xdr:col>41</xdr:col>
      <xdr:colOff>50800</xdr:colOff>
      <xdr:row>99</xdr:row>
      <xdr:rowOff>66091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81225"/>
          <a:ext cx="889000" cy="25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74417</xdr:rowOff>
    </xdr:from>
    <xdr:to>
      <xdr:col>41</xdr:col>
      <xdr:colOff>101600</xdr:colOff>
      <xdr:row>95</xdr:row>
      <xdr:rowOff>4567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19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21094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596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50577</xdr:rowOff>
    </xdr:from>
    <xdr:to>
      <xdr:col>36</xdr:col>
      <xdr:colOff>165100</xdr:colOff>
      <xdr:row>95</xdr:row>
      <xdr:rowOff>152177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3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168704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72670</xdr:rowOff>
    </xdr:from>
    <xdr:to>
      <xdr:col>55</xdr:col>
      <xdr:colOff>50800</xdr:colOff>
      <xdr:row>98</xdr:row>
      <xdr:rowOff>2820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51097</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19537</xdr:rowOff>
    </xdr:from>
    <xdr:to>
      <xdr:col>50</xdr:col>
      <xdr:colOff>165100</xdr:colOff>
      <xdr:row>97</xdr:row>
      <xdr:rowOff>121137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112264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4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31930</xdr:rowOff>
    </xdr:from>
    <xdr:to>
      <xdr:col>46</xdr:col>
      <xdr:colOff>38100</xdr:colOff>
      <xdr:row>97</xdr:row>
      <xdr:rowOff>133530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6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150057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43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99775</xdr:rowOff>
    </xdr:from>
    <xdr:to>
      <xdr:col>41</xdr:col>
      <xdr:colOff>101600</xdr:colOff>
      <xdr:row>98</xdr:row>
      <xdr:rowOff>29925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3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21052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2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15291</xdr:rowOff>
    </xdr:from>
    <xdr:to>
      <xdr:col>36</xdr:col>
      <xdr:colOff>165100</xdr:colOff>
      <xdr:row>99</xdr:row>
      <xdr:rowOff>116891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98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108018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08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82781"/>
          <a:ext cx="1269" cy="120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4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1207</xdr:rowOff>
    </xdr:from>
    <xdr:to>
      <xdr:col>85</xdr:col>
      <xdr:colOff>127000</xdr:colOff>
      <xdr:row>37</xdr:row>
      <xdr:rowOff>28639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173407"/>
          <a:ext cx="8382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57789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87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28639</xdr:rowOff>
    </xdr:from>
    <xdr:to>
      <xdr:col>81</xdr:col>
      <xdr:colOff>50800</xdr:colOff>
      <xdr:row>37</xdr:row>
      <xdr:rowOff>110973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372289"/>
          <a:ext cx="889000" cy="8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43845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110973</xdr:rowOff>
    </xdr:from>
    <xdr:to>
      <xdr:col>76</xdr:col>
      <xdr:colOff>114300</xdr:colOff>
      <xdr:row>37</xdr:row>
      <xdr:rowOff>116954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54623"/>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8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116954</xdr:rowOff>
    </xdr:from>
    <xdr:to>
      <xdr:col>71</xdr:col>
      <xdr:colOff>177800</xdr:colOff>
      <xdr:row>37</xdr:row>
      <xdr:rowOff>127622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46060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153365</xdr:rowOff>
    </xdr:from>
    <xdr:to>
      <xdr:col>72</xdr:col>
      <xdr:colOff>38100</xdr:colOff>
      <xdr:row>35</xdr:row>
      <xdr:rowOff>83515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100042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53086</xdr:rowOff>
    </xdr:from>
    <xdr:to>
      <xdr:col>67</xdr:col>
      <xdr:colOff>101600</xdr:colOff>
      <xdr:row>35</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171213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121857</xdr:rowOff>
    </xdr:from>
    <xdr:to>
      <xdr:col>85</xdr:col>
      <xdr:colOff>177800</xdr:colOff>
      <xdr:row>36</xdr:row>
      <xdr:rowOff>52007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2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100284</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0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149289</xdr:rowOff>
    </xdr:from>
    <xdr:to>
      <xdr:col>81</xdr:col>
      <xdr:colOff>101600</xdr:colOff>
      <xdr:row>37</xdr:row>
      <xdr:rowOff>79439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2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70566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1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60173</xdr:rowOff>
    </xdr:from>
    <xdr:to>
      <xdr:col>76</xdr:col>
      <xdr:colOff>165100</xdr:colOff>
      <xdr:row>37</xdr:row>
      <xdr:rowOff>161773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49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66154</xdr:rowOff>
    </xdr:from>
    <xdr:to>
      <xdr:col>72</xdr:col>
      <xdr:colOff>38100</xdr:colOff>
      <xdr:row>37</xdr:row>
      <xdr:rowOff>167754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158881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50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76822</xdr:rowOff>
    </xdr:from>
    <xdr:to>
      <xdr:col>67</xdr:col>
      <xdr:colOff>101600</xdr:colOff>
      <xdr:row>38</xdr:row>
      <xdr:rowOff>6972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42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169549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5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28104"/>
          <a:ext cx="1269" cy="142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4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127307</xdr:rowOff>
    </xdr:from>
    <xdr:to>
      <xdr:col>85</xdr:col>
      <xdr:colOff>127000</xdr:colOff>
      <xdr:row>55</xdr:row>
      <xdr:rowOff>57093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385607"/>
          <a:ext cx="838200" cy="10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18097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1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64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127307</xdr:rowOff>
    </xdr:from>
    <xdr:to>
      <xdr:col>81</xdr:col>
      <xdr:colOff>50800</xdr:colOff>
      <xdr:row>56</xdr:row>
      <xdr:rowOff>62499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385607"/>
          <a:ext cx="889000" cy="27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2666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60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62499</xdr:rowOff>
    </xdr:from>
    <xdr:to>
      <xdr:col>76</xdr:col>
      <xdr:colOff>114300</xdr:colOff>
      <xdr:row>57</xdr:row>
      <xdr:rowOff>128319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663699"/>
          <a:ext cx="889000" cy="23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3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52827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2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128319</xdr:rowOff>
    </xdr:from>
    <xdr:to>
      <xdr:col>71</xdr:col>
      <xdr:colOff>177800</xdr:colOff>
      <xdr:row>57</xdr:row>
      <xdr:rowOff>131601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900969"/>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44552</xdr:rowOff>
    </xdr:from>
    <xdr:to>
      <xdr:col>72</xdr:col>
      <xdr:colOff>38100</xdr:colOff>
      <xdr:row>56</xdr:row>
      <xdr:rowOff>146152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162679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137723</xdr:rowOff>
    </xdr:from>
    <xdr:to>
      <xdr:col>67</xdr:col>
      <xdr:colOff>101600</xdr:colOff>
      <xdr:row>56</xdr:row>
      <xdr:rowOff>67873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84400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34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6293</xdr:rowOff>
    </xdr:from>
    <xdr:to>
      <xdr:col>85</xdr:col>
      <xdr:colOff>177800</xdr:colOff>
      <xdr:row>55</xdr:row>
      <xdr:rowOff>107893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4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29170</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28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76507</xdr:rowOff>
    </xdr:from>
    <xdr:to>
      <xdr:col>81</xdr:col>
      <xdr:colOff>101600</xdr:colOff>
      <xdr:row>55</xdr:row>
      <xdr:rowOff>6657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33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23184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11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11699</xdr:rowOff>
    </xdr:from>
    <xdr:to>
      <xdr:col>76</xdr:col>
      <xdr:colOff>165100</xdr:colOff>
      <xdr:row>56</xdr:row>
      <xdr:rowOff>113299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61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129826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38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77519</xdr:rowOff>
    </xdr:from>
    <xdr:to>
      <xdr:col>72</xdr:col>
      <xdr:colOff>38100</xdr:colOff>
      <xdr:row>58</xdr:row>
      <xdr:rowOff>7669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5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170246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4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80801</xdr:rowOff>
    </xdr:from>
    <xdr:to>
      <xdr:col>67</xdr:col>
      <xdr:colOff>101600</xdr:colOff>
      <xdr:row>58</xdr:row>
      <xdr:rowOff>10951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5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2078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94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49460</xdr:rowOff>
    </xdr:from>
    <xdr:to>
      <xdr:col>85</xdr:col>
      <xdr:colOff>126364</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2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167587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49460</xdr:rowOff>
    </xdr:from>
    <xdr:to>
      <xdr:col>86</xdr:col>
      <xdr:colOff>25400</xdr:colOff>
      <xdr:row>71</xdr:row>
      <xdr:rowOff>49460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49460</xdr:rowOff>
    </xdr:from>
    <xdr:to>
      <xdr:col>85</xdr:col>
      <xdr:colOff>127000</xdr:colOff>
      <xdr:row>72</xdr:row>
      <xdr:rowOff>166332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2222410"/>
          <a:ext cx="838200" cy="28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137507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299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159080</xdr:rowOff>
    </xdr:from>
    <xdr:to>
      <xdr:col>85</xdr:col>
      <xdr:colOff>177800</xdr:colOff>
      <xdr:row>76</xdr:row>
      <xdr:rowOff>89230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0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166332</xdr:rowOff>
    </xdr:from>
    <xdr:to>
      <xdr:col>81</xdr:col>
      <xdr:colOff>50800</xdr:colOff>
      <xdr:row>78</xdr:row>
      <xdr:rowOff>24257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2510732"/>
          <a:ext cx="889000" cy="88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27406</xdr:rowOff>
    </xdr:from>
    <xdr:to>
      <xdr:col>81</xdr:col>
      <xdr:colOff>101600</xdr:colOff>
      <xdr:row>76</xdr:row>
      <xdr:rowOff>129006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0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120133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5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7113</xdr:rowOff>
    </xdr:from>
    <xdr:to>
      <xdr:col>76</xdr:col>
      <xdr:colOff>114300</xdr:colOff>
      <xdr:row>78</xdr:row>
      <xdr:rowOff>24257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380213"/>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20262</xdr:rowOff>
    </xdr:from>
    <xdr:to>
      <xdr:col>76</xdr:col>
      <xdr:colOff>165100</xdr:colOff>
      <xdr:row>76</xdr:row>
      <xdr:rowOff>121862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0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138390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82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7113</xdr:rowOff>
    </xdr:from>
    <xdr:to>
      <xdr:col>71</xdr:col>
      <xdr:colOff>177800</xdr:colOff>
      <xdr:row>78</xdr:row>
      <xdr:rowOff>25400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3802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57239</xdr:rowOff>
    </xdr:from>
    <xdr:to>
      <xdr:col>72</xdr:col>
      <xdr:colOff>38100</xdr:colOff>
      <xdr:row>71</xdr:row>
      <xdr:rowOff>158839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22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3916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200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74499</xdr:rowOff>
    </xdr:from>
    <xdr:to>
      <xdr:col>67</xdr:col>
      <xdr:colOff>101600</xdr:colOff>
      <xdr:row>73</xdr:row>
      <xdr:rowOff>4649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241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21176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219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170110</xdr:rowOff>
    </xdr:from>
    <xdr:to>
      <xdr:col>85</xdr:col>
      <xdr:colOff>177800</xdr:colOff>
      <xdr:row>71</xdr:row>
      <xdr:rowOff>100260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217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123137</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212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115532</xdr:rowOff>
    </xdr:from>
    <xdr:to>
      <xdr:col>81</xdr:col>
      <xdr:colOff>101600</xdr:colOff>
      <xdr:row>73</xdr:row>
      <xdr:rowOff>45682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24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62209</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223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144907</xdr:rowOff>
    </xdr:from>
    <xdr:to>
      <xdr:col>76</xdr:col>
      <xdr:colOff>165100</xdr:colOff>
      <xdr:row>78</xdr:row>
      <xdr:rowOff>75057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34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66184</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35333" y="13439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127763</xdr:rowOff>
    </xdr:from>
    <xdr:to>
      <xdr:col>72</xdr:col>
      <xdr:colOff>38100</xdr:colOff>
      <xdr:row>78</xdr:row>
      <xdr:rowOff>57913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3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49040</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422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163246</xdr:rowOff>
    </xdr:from>
    <xdr:to>
      <xdr:col>85</xdr:col>
      <xdr:colOff>126364</xdr:colOff>
      <xdr:row>98</xdr:row>
      <xdr:rowOff>126012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93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129839</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126012</xdr:rowOff>
    </xdr:from>
    <xdr:to>
      <xdr:col>86</xdr:col>
      <xdr:colOff>25400</xdr:colOff>
      <xdr:row>98</xdr:row>
      <xdr:rowOff>126012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2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109923</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163246</xdr:rowOff>
    </xdr:from>
    <xdr:to>
      <xdr:col>86</xdr:col>
      <xdr:colOff>25400</xdr:colOff>
      <xdr:row>90</xdr:row>
      <xdr:rowOff>163246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9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40573</xdr:rowOff>
    </xdr:from>
    <xdr:to>
      <xdr:col>85</xdr:col>
      <xdr:colOff>127000</xdr:colOff>
      <xdr:row>95</xdr:row>
      <xdr:rowOff>72634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328323"/>
          <a:ext cx="8382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17649</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305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39222</xdr:rowOff>
    </xdr:from>
    <xdr:to>
      <xdr:col>85</xdr:col>
      <xdr:colOff>177800</xdr:colOff>
      <xdr:row>95</xdr:row>
      <xdr:rowOff>140822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32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72634</xdr:rowOff>
    </xdr:from>
    <xdr:to>
      <xdr:col>81</xdr:col>
      <xdr:colOff>50800</xdr:colOff>
      <xdr:row>95</xdr:row>
      <xdr:rowOff>98809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360384"/>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62640</xdr:rowOff>
    </xdr:from>
    <xdr:to>
      <xdr:col>81</xdr:col>
      <xdr:colOff>101600</xdr:colOff>
      <xdr:row>95</xdr:row>
      <xdr:rowOff>164240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3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155367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44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98809</xdr:rowOff>
    </xdr:from>
    <xdr:to>
      <xdr:col>76</xdr:col>
      <xdr:colOff>114300</xdr:colOff>
      <xdr:row>95</xdr:row>
      <xdr:rowOff>155387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386559"/>
          <a:ext cx="889000" cy="5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71098</xdr:rowOff>
    </xdr:from>
    <xdr:to>
      <xdr:col>76</xdr:col>
      <xdr:colOff>165100</xdr:colOff>
      <xdr:row>96</xdr:row>
      <xdr:rowOff>1248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163825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45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155387</xdr:rowOff>
    </xdr:from>
    <xdr:to>
      <xdr:col>71</xdr:col>
      <xdr:colOff>177800</xdr:colOff>
      <xdr:row>96</xdr:row>
      <xdr:rowOff>11356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443137"/>
          <a:ext cx="889000" cy="2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23078</xdr:rowOff>
    </xdr:from>
    <xdr:to>
      <xdr:col>72</xdr:col>
      <xdr:colOff>38100</xdr:colOff>
      <xdr:row>95</xdr:row>
      <xdr:rowOff>124678</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3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141205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8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84556</xdr:rowOff>
    </xdr:from>
    <xdr:to>
      <xdr:col>67</xdr:col>
      <xdr:colOff>101600</xdr:colOff>
      <xdr:row>96</xdr:row>
      <xdr:rowOff>14706</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31233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161223</xdr:rowOff>
    </xdr:from>
    <xdr:to>
      <xdr:col>85</xdr:col>
      <xdr:colOff>177800</xdr:colOff>
      <xdr:row>95</xdr:row>
      <xdr:rowOff>91373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27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12650</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12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21834</xdr:rowOff>
    </xdr:from>
    <xdr:to>
      <xdr:col>81</xdr:col>
      <xdr:colOff>101600</xdr:colOff>
      <xdr:row>95</xdr:row>
      <xdr:rowOff>123434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30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139961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08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48009</xdr:rowOff>
    </xdr:from>
    <xdr:to>
      <xdr:col>76</xdr:col>
      <xdr:colOff>165100</xdr:colOff>
      <xdr:row>95</xdr:row>
      <xdr:rowOff>149609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33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166136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11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104587</xdr:rowOff>
    </xdr:from>
    <xdr:to>
      <xdr:col>72</xdr:col>
      <xdr:colOff>38100</xdr:colOff>
      <xdr:row>96</xdr:row>
      <xdr:rowOff>34737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39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25864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48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132006</xdr:rowOff>
    </xdr:from>
    <xdr:to>
      <xdr:col>67</xdr:col>
      <xdr:colOff>101600</xdr:colOff>
      <xdr:row>96</xdr:row>
      <xdr:rowOff>62156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1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53283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51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65749"/>
          <a:ext cx="1269" cy="108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6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3861</xdr:rowOff>
    </xdr:from>
    <xdr:to>
      <xdr:col>98</xdr:col>
      <xdr:colOff>38100</xdr:colOff>
      <xdr:row>37</xdr:row>
      <xdr:rowOff>105461</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121988</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総務費は、類似団体より高くなっているが、ふるさと納税が好調であることから、その返礼品の費用が大きくなっていることが主な理由である。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商工費は、類似団体より高くなっているが、主に観光施設の運営事業及びロイヤル胎内パークホテルや胎内スキー場等の施設改修工事によるものである。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消防費は、前年度比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％）の増加となっているが、防災行政無線システム再整備事業によるものである。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教育費は、類似団体より高くなっているが、主に中条小学校改築事業によるものである。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災害復旧費は、令和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月豪雨災害の復旧事業によるものである。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年度以降毎年度借入を行っている辺地対策事業債の償還等により、増加傾向にある。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新潟県胎内市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ふるさと納税寄附金が好調であることから実質収支額は黒字となっており、財政調整基金についても積み立て</a:t>
          </a:r>
          <a:r>
            <a:rPr kumimoji="1" lang="ja-JP" altLang="en-US" sz="1400">
              <a:solidFill>
                <a:sysClr val="windowText" lastClr="000000"/>
              </a:solidFill>
              <a:latin typeface="ＭＳ ゴシック" pitchFamily="49" charset="-128"/>
              <a:ea typeface="ＭＳ ゴシック" pitchFamily="49" charset="-128"/>
            </a:rPr>
            <a:t>を行い、残高は前年度比で増加した。</a:t>
          </a:r>
        </a:p>
        <a:p>
          <a:r>
            <a:rPr kumimoji="1" lang="ja-JP" altLang="en-US" sz="1400">
              <a:latin typeface="ＭＳ ゴシック" pitchFamily="49" charset="-128"/>
              <a:ea typeface="ＭＳ ゴシック" pitchFamily="49" charset="-128"/>
            </a:rPr>
            <a:t>　今後も市税、国県支出金、ふるさと納税寄附金などの歳入確保に努め、歳出についても歳入に見合う規模となるように削減して圧縮を図る。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新潟県胎内市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全ての会計において、赤字は生じていない。ただし、公共下水道事業会計や農業集落排水事業会計などは、今後も経営の健全化に向けて経営改善などに注力する必要がある。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3.25" thickBot="1" x14ac:dyDescent="0.3">
      <c r="B2" s="176" t="s">
        <v>77</v>
      </c>
      <c r="C2" s="176"/>
      <c r="D2" s="177"/>
    </row>
    <row r="3" spans="1:119" ht="18.75" customHeight="1" thickBot="1" x14ac:dyDescent="0.3">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20558718</v>
      </c>
      <c r="BO4" s="384"/>
      <c r="BP4" s="384"/>
      <c r="BQ4" s="384"/>
      <c r="BR4" s="384"/>
      <c r="BS4" s="384"/>
      <c r="BT4" s="384"/>
      <c r="BU4" s="385"/>
      <c r="BV4" s="383">
        <v>20975511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9.5</v>
      </c>
      <c r="CU4" s="390"/>
      <c r="CV4" s="390"/>
      <c r="CW4" s="390"/>
      <c r="CX4" s="390"/>
      <c r="CY4" s="390"/>
      <c r="CZ4" s="390"/>
      <c r="DA4" s="391"/>
      <c r="DB4" s="389">
        <v>11.6</v>
      </c>
      <c r="DC4" s="390"/>
      <c r="DD4" s="390"/>
      <c r="DE4" s="390"/>
      <c r="DF4" s="390"/>
      <c r="DG4" s="390"/>
      <c r="DH4" s="390"/>
      <c r="DI4" s="391"/>
    </row>
    <row r="5" spans="1:119" ht="18.75" customHeight="1" x14ac:dyDescent="0.2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19280451</v>
      </c>
      <c r="BO5" s="421"/>
      <c r="BP5" s="421"/>
      <c r="BQ5" s="421"/>
      <c r="BR5" s="421"/>
      <c r="BS5" s="421"/>
      <c r="BT5" s="421"/>
      <c r="BU5" s="422"/>
      <c r="BV5" s="420">
        <v>19534767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98.6</v>
      </c>
      <c r="CU5" s="418"/>
      <c r="CV5" s="418"/>
      <c r="CW5" s="418"/>
      <c r="CX5" s="418"/>
      <c r="CY5" s="418"/>
      <c r="CZ5" s="418"/>
      <c r="DA5" s="419"/>
      <c r="DB5" s="417">
        <v>97.6</v>
      </c>
      <c r="DC5" s="418"/>
      <c r="DD5" s="418"/>
      <c r="DE5" s="418"/>
      <c r="DF5" s="418"/>
      <c r="DG5" s="418"/>
      <c r="DH5" s="418"/>
      <c r="DI5" s="419"/>
    </row>
    <row r="6" spans="1:119" ht="18.75" customHeight="1" x14ac:dyDescent="0.2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1278267</v>
      </c>
      <c r="BO6" s="421"/>
      <c r="BP6" s="421"/>
      <c r="BQ6" s="421"/>
      <c r="BR6" s="421"/>
      <c r="BS6" s="421"/>
      <c r="BT6" s="421"/>
      <c r="BU6" s="422"/>
      <c r="BV6" s="420">
        <v>1440744</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99.2</v>
      </c>
      <c r="CU6" s="458"/>
      <c r="CV6" s="458"/>
      <c r="CW6" s="458"/>
      <c r="CX6" s="458"/>
      <c r="CY6" s="458"/>
      <c r="CZ6" s="458"/>
      <c r="DA6" s="459"/>
      <c r="DB6" s="457">
        <v>99.1</v>
      </c>
      <c r="DC6" s="458"/>
      <c r="DD6" s="458"/>
      <c r="DE6" s="458"/>
      <c r="DF6" s="458"/>
      <c r="DG6" s="458"/>
      <c r="DH6" s="458"/>
      <c r="DI6" s="459"/>
    </row>
    <row r="7" spans="1:119" ht="18.75" customHeight="1" x14ac:dyDescent="0.2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370408</v>
      </c>
      <c r="BO7" s="421"/>
      <c r="BP7" s="421"/>
      <c r="BQ7" s="421"/>
      <c r="BR7" s="421"/>
      <c r="BS7" s="421"/>
      <c r="BT7" s="421"/>
      <c r="BU7" s="422"/>
      <c r="BV7" s="420">
        <v>337420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9604378</v>
      </c>
      <c r="CU7" s="421"/>
      <c r="CV7" s="421"/>
      <c r="CW7" s="421"/>
      <c r="CX7" s="421"/>
      <c r="CY7" s="421"/>
      <c r="CZ7" s="421"/>
      <c r="DA7" s="422"/>
      <c r="DB7" s="420">
        <v>9541424</v>
      </c>
      <c r="DC7" s="421"/>
      <c r="DD7" s="421"/>
      <c r="DE7" s="421"/>
      <c r="DF7" s="421"/>
      <c r="DG7" s="421"/>
      <c r="DH7" s="421"/>
      <c r="DI7" s="422"/>
    </row>
    <row r="8" spans="1:119" ht="18.75" customHeight="1" thickBot="1" x14ac:dyDescent="0.3">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907859</v>
      </c>
      <c r="BO8" s="421"/>
      <c r="BP8" s="421"/>
      <c r="BQ8" s="421"/>
      <c r="BR8" s="421"/>
      <c r="BS8" s="421"/>
      <c r="BT8" s="421"/>
      <c r="BU8" s="422"/>
      <c r="BV8" s="420">
        <v>1103324</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0.44</v>
      </c>
      <c r="CU8" s="461"/>
      <c r="CV8" s="461"/>
      <c r="CW8" s="461"/>
      <c r="CX8" s="461"/>
      <c r="CY8" s="461"/>
      <c r="CZ8" s="461"/>
      <c r="DA8" s="462"/>
      <c r="DB8" s="460">
        <v>0.45</v>
      </c>
      <c r="DC8" s="461"/>
      <c r="DD8" s="461"/>
      <c r="DE8" s="461"/>
      <c r="DF8" s="461"/>
      <c r="DG8" s="461"/>
      <c r="DH8" s="461"/>
      <c r="DI8" s="462"/>
    </row>
    <row r="9" spans="1:119" ht="18.75" customHeight="1" thickBot="1" x14ac:dyDescent="0.3">
      <c r="A9" s="175"/>
      <c r="B9" s="414" t="s">
        <v>106</v>
      </c>
      <c r="C9" s="415"/>
      <c r="D9" s="415"/>
      <c r="E9" s="415"/>
      <c r="F9" s="415"/>
      <c r="G9" s="415"/>
      <c r="H9" s="415"/>
      <c r="I9" s="415"/>
      <c r="J9" s="415"/>
      <c r="K9" s="463"/>
      <c r="L9" s="464" t="s">
        <v>107</v>
      </c>
      <c r="M9" s="465"/>
      <c r="N9" s="465"/>
      <c r="O9" s="465"/>
      <c r="P9" s="465"/>
      <c r="Q9" s="466"/>
      <c r="R9" s="467">
        <v>28509</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-195465</v>
      </c>
      <c r="BO9" s="421"/>
      <c r="BP9" s="421"/>
      <c r="BQ9" s="421"/>
      <c r="BR9" s="421"/>
      <c r="BS9" s="421"/>
      <c r="BT9" s="421"/>
      <c r="BU9" s="422"/>
      <c r="BV9" s="420">
        <v>-431435</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13.3</v>
      </c>
      <c r="CU9" s="418"/>
      <c r="CV9" s="418"/>
      <c r="CW9" s="418"/>
      <c r="CX9" s="418"/>
      <c r="CY9" s="418"/>
      <c r="CZ9" s="418"/>
      <c r="DA9" s="419"/>
      <c r="DB9" s="417">
        <v>12.4</v>
      </c>
      <c r="DC9" s="418"/>
      <c r="DD9" s="418"/>
      <c r="DE9" s="418"/>
      <c r="DF9" s="418"/>
      <c r="DG9" s="418"/>
      <c r="DH9" s="418"/>
      <c r="DI9" s="419"/>
    </row>
    <row r="10" spans="1:119" ht="18.75" customHeight="1" thickBot="1" x14ac:dyDescent="0.3">
      <c r="A10" s="175"/>
      <c r="B10" s="414"/>
      <c r="C10" s="415"/>
      <c r="D10" s="415"/>
      <c r="E10" s="415"/>
      <c r="F10" s="415"/>
      <c r="G10" s="415"/>
      <c r="H10" s="415"/>
      <c r="I10" s="415"/>
      <c r="J10" s="415"/>
      <c r="K10" s="463"/>
      <c r="L10" s="470" t="s">
        <v>112</v>
      </c>
      <c r="M10" s="450"/>
      <c r="N10" s="450"/>
      <c r="O10" s="450"/>
      <c r="P10" s="450"/>
      <c r="Q10" s="451"/>
      <c r="R10" s="471">
        <v>30198</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571934</v>
      </c>
      <c r="BO10" s="421"/>
      <c r="BP10" s="421"/>
      <c r="BQ10" s="421"/>
      <c r="BR10" s="421"/>
      <c r="BS10" s="421"/>
      <c r="BT10" s="421"/>
      <c r="BU10" s="422"/>
      <c r="BV10" s="420">
        <v>765320</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5">
      <c r="A12" s="175"/>
      <c r="B12" s="480" t="s">
        <v>123</v>
      </c>
      <c r="C12" s="481"/>
      <c r="D12" s="481"/>
      <c r="E12" s="481"/>
      <c r="F12" s="481"/>
      <c r="G12" s="481"/>
      <c r="H12" s="481"/>
      <c r="I12" s="481"/>
      <c r="J12" s="481"/>
      <c r="K12" s="482"/>
      <c r="L12" s="489" t="s">
        <v>124</v>
      </c>
      <c r="M12" s="490"/>
      <c r="N12" s="490"/>
      <c r="O12" s="490"/>
      <c r="P12" s="490"/>
      <c r="Q12" s="491"/>
      <c r="R12" s="492">
        <v>27284</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193364</v>
      </c>
      <c r="BO12" s="421"/>
      <c r="BP12" s="421"/>
      <c r="BQ12" s="421"/>
      <c r="BR12" s="421"/>
      <c r="BS12" s="421"/>
      <c r="BT12" s="421"/>
      <c r="BU12" s="422"/>
      <c r="BV12" s="420">
        <v>434035</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5">
      <c r="A13" s="175"/>
      <c r="B13" s="483"/>
      <c r="C13" s="484"/>
      <c r="D13" s="484"/>
      <c r="E13" s="484"/>
      <c r="F13" s="484"/>
      <c r="G13" s="484"/>
      <c r="H13" s="484"/>
      <c r="I13" s="484"/>
      <c r="J13" s="484"/>
      <c r="K13" s="485"/>
      <c r="L13" s="190"/>
      <c r="M13" s="511" t="s">
        <v>130</v>
      </c>
      <c r="N13" s="512"/>
      <c r="O13" s="512"/>
      <c r="P13" s="512"/>
      <c r="Q13" s="513"/>
      <c r="R13" s="504">
        <v>26930</v>
      </c>
      <c r="S13" s="505"/>
      <c r="T13" s="505"/>
      <c r="U13" s="505"/>
      <c r="V13" s="506"/>
      <c r="W13" s="436" t="s">
        <v>131</v>
      </c>
      <c r="X13" s="437"/>
      <c r="Y13" s="437"/>
      <c r="Z13" s="437"/>
      <c r="AA13" s="437"/>
      <c r="AB13" s="427"/>
      <c r="AC13" s="471">
        <v>1292</v>
      </c>
      <c r="AD13" s="472"/>
      <c r="AE13" s="472"/>
      <c r="AF13" s="472"/>
      <c r="AG13" s="514"/>
      <c r="AH13" s="471">
        <v>1528</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183105</v>
      </c>
      <c r="BO13" s="421"/>
      <c r="BP13" s="421"/>
      <c r="BQ13" s="421"/>
      <c r="BR13" s="421"/>
      <c r="BS13" s="421"/>
      <c r="BT13" s="421"/>
      <c r="BU13" s="422"/>
      <c r="BV13" s="420">
        <v>-100150</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13.1</v>
      </c>
      <c r="CU13" s="418"/>
      <c r="CV13" s="418"/>
      <c r="CW13" s="418"/>
      <c r="CX13" s="418"/>
      <c r="CY13" s="418"/>
      <c r="CZ13" s="418"/>
      <c r="DA13" s="419"/>
      <c r="DB13" s="417">
        <v>12.6</v>
      </c>
      <c r="DC13" s="418"/>
      <c r="DD13" s="418"/>
      <c r="DE13" s="418"/>
      <c r="DF13" s="418"/>
      <c r="DG13" s="418"/>
      <c r="DH13" s="418"/>
      <c r="DI13" s="419"/>
    </row>
    <row r="14" spans="1:119" ht="18.75" customHeight="1" thickBot="1" x14ac:dyDescent="0.3">
      <c r="A14" s="175"/>
      <c r="B14" s="483"/>
      <c r="C14" s="484"/>
      <c r="D14" s="484"/>
      <c r="E14" s="484"/>
      <c r="F14" s="484"/>
      <c r="G14" s="484"/>
      <c r="H14" s="484"/>
      <c r="I14" s="484"/>
      <c r="J14" s="484"/>
      <c r="K14" s="485"/>
      <c r="L14" s="501" t="s">
        <v>135</v>
      </c>
      <c r="M14" s="502"/>
      <c r="N14" s="502"/>
      <c r="O14" s="502"/>
      <c r="P14" s="502"/>
      <c r="Q14" s="503"/>
      <c r="R14" s="504">
        <v>27718</v>
      </c>
      <c r="S14" s="505"/>
      <c r="T14" s="505"/>
      <c r="U14" s="505"/>
      <c r="V14" s="506"/>
      <c r="W14" s="410"/>
      <c r="X14" s="411"/>
      <c r="Y14" s="411"/>
      <c r="Z14" s="411"/>
      <c r="AA14" s="411"/>
      <c r="AB14" s="400"/>
      <c r="AC14" s="507">
        <v>9.4</v>
      </c>
      <c r="AD14" s="508"/>
      <c r="AE14" s="508"/>
      <c r="AF14" s="508"/>
      <c r="AG14" s="509"/>
      <c r="AH14" s="507">
        <v>10.4</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110.6</v>
      </c>
      <c r="CU14" s="519"/>
      <c r="CV14" s="519"/>
      <c r="CW14" s="519"/>
      <c r="CX14" s="519"/>
      <c r="CY14" s="519"/>
      <c r="CZ14" s="519"/>
      <c r="DA14" s="520"/>
      <c r="DB14" s="518">
        <v>124</v>
      </c>
      <c r="DC14" s="519"/>
      <c r="DD14" s="519"/>
      <c r="DE14" s="519"/>
      <c r="DF14" s="519"/>
      <c r="DG14" s="519"/>
      <c r="DH14" s="519"/>
      <c r="DI14" s="520"/>
    </row>
    <row r="15" spans="1:119" ht="18.75" customHeight="1" x14ac:dyDescent="0.25">
      <c r="A15" s="175"/>
      <c r="B15" s="483"/>
      <c r="C15" s="484"/>
      <c r="D15" s="484"/>
      <c r="E15" s="484"/>
      <c r="F15" s="484"/>
      <c r="G15" s="484"/>
      <c r="H15" s="484"/>
      <c r="I15" s="484"/>
      <c r="J15" s="484"/>
      <c r="K15" s="485"/>
      <c r="L15" s="190"/>
      <c r="M15" s="511" t="s">
        <v>130</v>
      </c>
      <c r="N15" s="512"/>
      <c r="O15" s="512"/>
      <c r="P15" s="512"/>
      <c r="Q15" s="513"/>
      <c r="R15" s="504">
        <v>27392</v>
      </c>
      <c r="S15" s="505"/>
      <c r="T15" s="505"/>
      <c r="U15" s="505"/>
      <c r="V15" s="506"/>
      <c r="W15" s="436" t="s">
        <v>137</v>
      </c>
      <c r="X15" s="437"/>
      <c r="Y15" s="437"/>
      <c r="Z15" s="437"/>
      <c r="AA15" s="437"/>
      <c r="AB15" s="427"/>
      <c r="AC15" s="471">
        <v>4966</v>
      </c>
      <c r="AD15" s="472"/>
      <c r="AE15" s="472"/>
      <c r="AF15" s="472"/>
      <c r="AG15" s="514"/>
      <c r="AH15" s="471">
        <v>5264</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3834292</v>
      </c>
      <c r="BO15" s="384"/>
      <c r="BP15" s="384"/>
      <c r="BQ15" s="384"/>
      <c r="BR15" s="384"/>
      <c r="BS15" s="384"/>
      <c r="BT15" s="384"/>
      <c r="BU15" s="385"/>
      <c r="BV15" s="383">
        <v>3764006</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36</v>
      </c>
      <c r="AD16" s="508"/>
      <c r="AE16" s="508"/>
      <c r="AF16" s="508"/>
      <c r="AG16" s="509"/>
      <c r="AH16" s="507">
        <v>35.799999999999997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8546050</v>
      </c>
      <c r="BO16" s="421"/>
      <c r="BP16" s="421"/>
      <c r="BQ16" s="421"/>
      <c r="BR16" s="421"/>
      <c r="BS16" s="421"/>
      <c r="BT16" s="421"/>
      <c r="BU16" s="422"/>
      <c r="BV16" s="420">
        <v>8408598</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3">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7543</v>
      </c>
      <c r="AD17" s="472"/>
      <c r="AE17" s="472"/>
      <c r="AF17" s="472"/>
      <c r="AG17" s="514"/>
      <c r="AH17" s="471">
        <v>7923</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4829092</v>
      </c>
      <c r="BO17" s="421"/>
      <c r="BP17" s="421"/>
      <c r="BQ17" s="421"/>
      <c r="BR17" s="421"/>
      <c r="BS17" s="421"/>
      <c r="BT17" s="421"/>
      <c r="BU17" s="422"/>
      <c r="BV17" s="420">
        <v>4752046</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3">
      <c r="A18" s="175"/>
      <c r="B18" s="542" t="s">
        <v>147</v>
      </c>
      <c r="C18" s="463"/>
      <c r="D18" s="463"/>
      <c r="E18" s="543"/>
      <c r="F18" s="543"/>
      <c r="G18" s="543"/>
      <c r="H18" s="543"/>
      <c r="I18" s="543"/>
      <c r="J18" s="543"/>
      <c r="K18" s="543"/>
      <c r="L18" s="544">
        <v>264.89</v>
      </c>
      <c r="M18" s="544"/>
      <c r="N18" s="544"/>
      <c r="O18" s="544"/>
      <c r="P18" s="544"/>
      <c r="Q18" s="544"/>
      <c r="R18" s="545"/>
      <c r="S18" s="545"/>
      <c r="T18" s="545"/>
      <c r="U18" s="545"/>
      <c r="V18" s="546"/>
      <c r="W18" s="438"/>
      <c r="X18" s="439"/>
      <c r="Y18" s="439"/>
      <c r="Z18" s="439"/>
      <c r="AA18" s="439"/>
      <c r="AB18" s="430"/>
      <c r="AC18" s="547">
        <v>54.7</v>
      </c>
      <c r="AD18" s="548"/>
      <c r="AE18" s="548"/>
      <c r="AF18" s="548"/>
      <c r="AG18" s="549"/>
      <c r="AH18" s="547">
        <v>53.8</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9539068</v>
      </c>
      <c r="BO18" s="421"/>
      <c r="BP18" s="421"/>
      <c r="BQ18" s="421"/>
      <c r="BR18" s="421"/>
      <c r="BS18" s="421"/>
      <c r="BT18" s="421"/>
      <c r="BU18" s="422"/>
      <c r="BV18" s="420">
        <v>9498498</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3">
      <c r="A19" s="175"/>
      <c r="B19" s="542" t="s">
        <v>149</v>
      </c>
      <c r="C19" s="463"/>
      <c r="D19" s="463"/>
      <c r="E19" s="543"/>
      <c r="F19" s="543"/>
      <c r="G19" s="543"/>
      <c r="H19" s="543"/>
      <c r="I19" s="543"/>
      <c r="J19" s="543"/>
      <c r="K19" s="543"/>
      <c r="L19" s="551">
        <v>108</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14824388</v>
      </c>
      <c r="BO19" s="421"/>
      <c r="BP19" s="421"/>
      <c r="BQ19" s="421"/>
      <c r="BR19" s="421"/>
      <c r="BS19" s="421"/>
      <c r="BT19" s="421"/>
      <c r="BU19" s="422"/>
      <c r="BV19" s="420">
        <v>15459665</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3">
      <c r="A20" s="175"/>
      <c r="B20" s="542" t="s">
        <v>151</v>
      </c>
      <c r="C20" s="463"/>
      <c r="D20" s="463"/>
      <c r="E20" s="543"/>
      <c r="F20" s="543"/>
      <c r="G20" s="543"/>
      <c r="H20" s="543"/>
      <c r="I20" s="543"/>
      <c r="J20" s="543"/>
      <c r="K20" s="543"/>
      <c r="L20" s="551">
        <v>10305</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3">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18953877</v>
      </c>
      <c r="BO22" s="384"/>
      <c r="BP22" s="384"/>
      <c r="BQ22" s="384"/>
      <c r="BR22" s="384"/>
      <c r="BS22" s="384"/>
      <c r="BT22" s="384"/>
      <c r="BU22" s="385"/>
      <c r="BV22" s="383">
        <v>19119400</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12367335</v>
      </c>
      <c r="BO23" s="421"/>
      <c r="BP23" s="421"/>
      <c r="BQ23" s="421"/>
      <c r="BR23" s="421"/>
      <c r="BS23" s="421"/>
      <c r="BT23" s="421"/>
      <c r="BU23" s="422"/>
      <c r="BV23" s="420">
        <v>12253989</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3">
      <c r="A24" s="175"/>
      <c r="B24" s="591"/>
      <c r="C24" s="567"/>
      <c r="D24" s="568"/>
      <c r="E24" s="470" t="s">
        <v>161</v>
      </c>
      <c r="F24" s="450"/>
      <c r="G24" s="450"/>
      <c r="H24" s="450"/>
      <c r="I24" s="450"/>
      <c r="J24" s="450"/>
      <c r="K24" s="451"/>
      <c r="L24" s="471">
        <v>1</v>
      </c>
      <c r="M24" s="472"/>
      <c r="N24" s="472"/>
      <c r="O24" s="472"/>
      <c r="P24" s="514"/>
      <c r="Q24" s="471">
        <v>8150</v>
      </c>
      <c r="R24" s="472"/>
      <c r="S24" s="472"/>
      <c r="T24" s="472"/>
      <c r="U24" s="472"/>
      <c r="V24" s="514"/>
      <c r="W24" s="566"/>
      <c r="X24" s="567"/>
      <c r="Y24" s="568"/>
      <c r="Z24" s="470" t="s">
        <v>162</v>
      </c>
      <c r="AA24" s="450"/>
      <c r="AB24" s="450"/>
      <c r="AC24" s="450"/>
      <c r="AD24" s="450"/>
      <c r="AE24" s="450"/>
      <c r="AF24" s="450"/>
      <c r="AG24" s="451"/>
      <c r="AH24" s="471">
        <v>295</v>
      </c>
      <c r="AI24" s="472"/>
      <c r="AJ24" s="472"/>
      <c r="AK24" s="472"/>
      <c r="AL24" s="514"/>
      <c r="AM24" s="471">
        <v>889130</v>
      </c>
      <c r="AN24" s="472"/>
      <c r="AO24" s="472"/>
      <c r="AP24" s="472"/>
      <c r="AQ24" s="472"/>
      <c r="AR24" s="514"/>
      <c r="AS24" s="471">
        <v>3014</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13332944</v>
      </c>
      <c r="BO24" s="421"/>
      <c r="BP24" s="421"/>
      <c r="BQ24" s="421"/>
      <c r="BR24" s="421"/>
      <c r="BS24" s="421"/>
      <c r="BT24" s="421"/>
      <c r="BU24" s="422"/>
      <c r="BV24" s="420">
        <v>12970356</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5">
      <c r="A25" s="175"/>
      <c r="B25" s="591"/>
      <c r="C25" s="567"/>
      <c r="D25" s="568"/>
      <c r="E25" s="470" t="s">
        <v>164</v>
      </c>
      <c r="F25" s="450"/>
      <c r="G25" s="450"/>
      <c r="H25" s="450"/>
      <c r="I25" s="450"/>
      <c r="J25" s="450"/>
      <c r="K25" s="451"/>
      <c r="L25" s="471">
        <v>1</v>
      </c>
      <c r="M25" s="472"/>
      <c r="N25" s="472"/>
      <c r="O25" s="472"/>
      <c r="P25" s="514"/>
      <c r="Q25" s="471">
        <v>6350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1933929</v>
      </c>
      <c r="BO25" s="384"/>
      <c r="BP25" s="384"/>
      <c r="BQ25" s="384"/>
      <c r="BR25" s="384"/>
      <c r="BS25" s="384"/>
      <c r="BT25" s="384"/>
      <c r="BU25" s="385"/>
      <c r="BV25" s="383">
        <v>2860623</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5">
      <c r="A26" s="175"/>
      <c r="B26" s="591"/>
      <c r="C26" s="567"/>
      <c r="D26" s="568"/>
      <c r="E26" s="470" t="s">
        <v>167</v>
      </c>
      <c r="F26" s="450"/>
      <c r="G26" s="450"/>
      <c r="H26" s="450"/>
      <c r="I26" s="450"/>
      <c r="J26" s="450"/>
      <c r="K26" s="451"/>
      <c r="L26" s="471">
        <v>1</v>
      </c>
      <c r="M26" s="472"/>
      <c r="N26" s="472"/>
      <c r="O26" s="472"/>
      <c r="P26" s="514"/>
      <c r="Q26" s="471">
        <v>5640</v>
      </c>
      <c r="R26" s="472"/>
      <c r="S26" s="472"/>
      <c r="T26" s="472"/>
      <c r="U26" s="472"/>
      <c r="V26" s="514"/>
      <c r="W26" s="566"/>
      <c r="X26" s="567"/>
      <c r="Y26" s="568"/>
      <c r="Z26" s="470" t="s">
        <v>168</v>
      </c>
      <c r="AA26" s="572"/>
      <c r="AB26" s="572"/>
      <c r="AC26" s="572"/>
      <c r="AD26" s="572"/>
      <c r="AE26" s="572"/>
      <c r="AF26" s="572"/>
      <c r="AG26" s="573"/>
      <c r="AH26" s="471">
        <v>31</v>
      </c>
      <c r="AI26" s="472"/>
      <c r="AJ26" s="472"/>
      <c r="AK26" s="472"/>
      <c r="AL26" s="514"/>
      <c r="AM26" s="471">
        <v>98549</v>
      </c>
      <c r="AN26" s="472"/>
      <c r="AO26" s="472"/>
      <c r="AP26" s="472"/>
      <c r="AQ26" s="472"/>
      <c r="AR26" s="514"/>
      <c r="AS26" s="471">
        <v>3179</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3">
      <c r="A27" s="175"/>
      <c r="B27" s="591"/>
      <c r="C27" s="567"/>
      <c r="D27" s="568"/>
      <c r="E27" s="470" t="s">
        <v>170</v>
      </c>
      <c r="F27" s="450"/>
      <c r="G27" s="450"/>
      <c r="H27" s="450"/>
      <c r="I27" s="450"/>
      <c r="J27" s="450"/>
      <c r="K27" s="451"/>
      <c r="L27" s="471">
        <v>1</v>
      </c>
      <c r="M27" s="472"/>
      <c r="N27" s="472"/>
      <c r="O27" s="472"/>
      <c r="P27" s="514"/>
      <c r="Q27" s="471">
        <v>3650</v>
      </c>
      <c r="R27" s="472"/>
      <c r="S27" s="472"/>
      <c r="T27" s="472"/>
      <c r="U27" s="472"/>
      <c r="V27" s="514"/>
      <c r="W27" s="566"/>
      <c r="X27" s="567"/>
      <c r="Y27" s="568"/>
      <c r="Z27" s="470" t="s">
        <v>171</v>
      </c>
      <c r="AA27" s="450"/>
      <c r="AB27" s="450"/>
      <c r="AC27" s="450"/>
      <c r="AD27" s="450"/>
      <c r="AE27" s="450"/>
      <c r="AF27" s="450"/>
      <c r="AG27" s="451"/>
      <c r="AH27" s="471">
        <v>12</v>
      </c>
      <c r="AI27" s="472"/>
      <c r="AJ27" s="472"/>
      <c r="AK27" s="472"/>
      <c r="AL27" s="514"/>
      <c r="AM27" s="471">
        <v>37508</v>
      </c>
      <c r="AN27" s="472"/>
      <c r="AO27" s="472"/>
      <c r="AP27" s="472"/>
      <c r="AQ27" s="472"/>
      <c r="AR27" s="514"/>
      <c r="AS27" s="471">
        <v>3126</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153859</v>
      </c>
      <c r="BO27" s="540"/>
      <c r="BP27" s="540"/>
      <c r="BQ27" s="540"/>
      <c r="BR27" s="540"/>
      <c r="BS27" s="540"/>
      <c r="BT27" s="540"/>
      <c r="BU27" s="541"/>
      <c r="BV27" s="539">
        <v>153859</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5">
      <c r="A28" s="175"/>
      <c r="B28" s="591"/>
      <c r="C28" s="567"/>
      <c r="D28" s="568"/>
      <c r="E28" s="470" t="s">
        <v>173</v>
      </c>
      <c r="F28" s="450"/>
      <c r="G28" s="450"/>
      <c r="H28" s="450"/>
      <c r="I28" s="450"/>
      <c r="J28" s="450"/>
      <c r="K28" s="451"/>
      <c r="L28" s="471">
        <v>1</v>
      </c>
      <c r="M28" s="472"/>
      <c r="N28" s="472"/>
      <c r="O28" s="472"/>
      <c r="P28" s="514"/>
      <c r="Q28" s="471">
        <v>3010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1687107</v>
      </c>
      <c r="BO28" s="384"/>
      <c r="BP28" s="384"/>
      <c r="BQ28" s="384"/>
      <c r="BR28" s="384"/>
      <c r="BS28" s="384"/>
      <c r="BT28" s="384"/>
      <c r="BU28" s="385"/>
      <c r="BV28" s="383">
        <v>1308537</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5">
      <c r="A29" s="175"/>
      <c r="B29" s="591"/>
      <c r="C29" s="567"/>
      <c r="D29" s="568"/>
      <c r="E29" s="470" t="s">
        <v>176</v>
      </c>
      <c r="F29" s="450"/>
      <c r="G29" s="450"/>
      <c r="H29" s="450"/>
      <c r="I29" s="450"/>
      <c r="J29" s="450"/>
      <c r="K29" s="451"/>
      <c r="L29" s="471">
        <v>14</v>
      </c>
      <c r="M29" s="472"/>
      <c r="N29" s="472"/>
      <c r="O29" s="472"/>
      <c r="P29" s="514"/>
      <c r="Q29" s="471">
        <v>2750</v>
      </c>
      <c r="R29" s="472"/>
      <c r="S29" s="472"/>
      <c r="T29" s="472"/>
      <c r="U29" s="472"/>
      <c r="V29" s="514"/>
      <c r="W29" s="569"/>
      <c r="X29" s="570"/>
      <c r="Y29" s="571"/>
      <c r="Z29" s="470" t="s">
        <v>177</v>
      </c>
      <c r="AA29" s="450"/>
      <c r="AB29" s="450"/>
      <c r="AC29" s="450"/>
      <c r="AD29" s="450"/>
      <c r="AE29" s="450"/>
      <c r="AF29" s="450"/>
      <c r="AG29" s="451"/>
      <c r="AH29" s="471">
        <v>307</v>
      </c>
      <c r="AI29" s="472"/>
      <c r="AJ29" s="472"/>
      <c r="AK29" s="472"/>
      <c r="AL29" s="514"/>
      <c r="AM29" s="471">
        <v>926638</v>
      </c>
      <c r="AN29" s="472"/>
      <c r="AO29" s="472"/>
      <c r="AP29" s="472"/>
      <c r="AQ29" s="472"/>
      <c r="AR29" s="514"/>
      <c r="AS29" s="471">
        <v>3018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190046</v>
      </c>
      <c r="BO29" s="421"/>
      <c r="BP29" s="421"/>
      <c r="BQ29" s="421"/>
      <c r="BR29" s="421"/>
      <c r="BS29" s="421"/>
      <c r="BT29" s="421"/>
      <c r="BU29" s="422"/>
      <c r="BV29" s="420">
        <v>147818</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3">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92.8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1647357</v>
      </c>
      <c r="BO30" s="540"/>
      <c r="BP30" s="540"/>
      <c r="BQ30" s="540"/>
      <c r="BR30" s="540"/>
      <c r="BS30" s="540"/>
      <c r="BT30" s="540"/>
      <c r="BU30" s="541"/>
      <c r="BV30" s="539">
        <v>1787660</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5">
      <c r="A31" s="175"/>
      <c r="B31" s="200"/>
      <c r="DI31" s="201"/>
    </row>
    <row r="32" spans="1:113" ht="13.5" customHeight="1" x14ac:dyDescent="0.25">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5">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4</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IF('各会計、関係団体の財政状況及び健全化判断比率'!B31="","",'各会計、関係団体の財政状況及び健全化判断比率'!B31)</f>
        <v>公共下水道事業会計</v>
      </c>
      <c r="AP34" s="611"/>
      <c r="AQ34" s="611"/>
      <c r="AR34" s="611"/>
      <c r="AS34" s="611"/>
      <c r="AT34" s="611"/>
      <c r="AU34" s="611"/>
      <c r="AV34" s="611"/>
      <c r="AW34" s="611"/>
      <c r="AX34" s="611"/>
      <c r="AY34" s="611"/>
      <c r="AZ34" s="611"/>
      <c r="BA34" s="611"/>
      <c r="BB34" s="611"/>
      <c r="BC34" s="611"/>
      <c r="BD34" s="175"/>
      <c r="BE34" s="610">
        <f>IF(BG34="","",MAX(C34:D43,U34:V43,AM34:AN43)+1)</f>
        <v>12</v>
      </c>
      <c r="BF34" s="610"/>
      <c r="BG34" s="611" t="str">
        <f>IF('各会計、関係団体の財政状況及び健全化判断比率'!B36="","",'各会計、関係団体の財政状況及び健全化判断比率'!B36)</f>
        <v>地域産業振興事業特別会計</v>
      </c>
      <c r="BH34" s="611"/>
      <c r="BI34" s="611"/>
      <c r="BJ34" s="611"/>
      <c r="BK34" s="611"/>
      <c r="BL34" s="611"/>
      <c r="BM34" s="611"/>
      <c r="BN34" s="611"/>
      <c r="BO34" s="611"/>
      <c r="BP34" s="611"/>
      <c r="BQ34" s="611"/>
      <c r="BR34" s="611"/>
      <c r="BS34" s="611"/>
      <c r="BT34" s="611"/>
      <c r="BU34" s="611"/>
      <c r="BV34" s="175"/>
      <c r="BW34" s="610">
        <f>IF(BY34="","",MAX(C34:D43,U34:V43,AM34:AN43,BE34:BF43)+1)</f>
        <v>13</v>
      </c>
      <c r="BX34" s="610"/>
      <c r="BY34" s="611" t="str">
        <f>IF('各会計、関係団体の財政状況及び健全化判断比率'!B68="","",'各会計、関係団体の財政状況及び健全化判断比率'!B68)</f>
        <v>下越福祉行政組合 【一般会計】</v>
      </c>
      <c r="BZ34" s="611"/>
      <c r="CA34" s="611"/>
      <c r="CB34" s="611"/>
      <c r="CC34" s="611"/>
      <c r="CD34" s="611"/>
      <c r="CE34" s="611"/>
      <c r="CF34" s="611"/>
      <c r="CG34" s="611"/>
      <c r="CH34" s="611"/>
      <c r="CI34" s="611"/>
      <c r="CJ34" s="611"/>
      <c r="CK34" s="611"/>
      <c r="CL34" s="611"/>
      <c r="CM34" s="611"/>
      <c r="CN34" s="175"/>
      <c r="CO34" s="610">
        <f>IF(CQ34="","",MAX(C34:D43,U34:V43,AM34:AN43,BE34:BF43,BW34:BX43)+1)</f>
        <v>23</v>
      </c>
      <c r="CP34" s="610"/>
      <c r="CQ34" s="611" t="str">
        <f>IF('各会計、関係団体の財政状況及び健全化判断比率'!BS7="","",'各会計、関係団体の財政状況及び健全化判断比率'!BS7)</f>
        <v>新潟フルーツパーク株式会社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v>
      </c>
      <c r="DH34" s="612"/>
      <c r="DI34" s="180"/>
    </row>
    <row r="35" spans="1:113" ht="32.25" customHeight="1" x14ac:dyDescent="0.25">
      <c r="A35" s="175"/>
      <c r="B35" s="202"/>
      <c r="C35" s="610">
        <f>IF(E35="","",C34+1)</f>
        <v>2</v>
      </c>
      <c r="D35" s="610"/>
      <c r="E35" s="611" t="str">
        <f>IF('各会計、関係団体の財政状況及び健全化判断比率'!B8="","",'各会計、関係団体の財政状況及び健全化判断比率'!B8)</f>
        <v>黒川診療所運営事業特別会計</v>
      </c>
      <c r="F35" s="611"/>
      <c r="G35" s="611"/>
      <c r="H35" s="611"/>
      <c r="I35" s="611"/>
      <c r="J35" s="611"/>
      <c r="K35" s="611"/>
      <c r="L35" s="611"/>
      <c r="M35" s="611"/>
      <c r="N35" s="611"/>
      <c r="O35" s="611"/>
      <c r="P35" s="611"/>
      <c r="Q35" s="611"/>
      <c r="R35" s="611"/>
      <c r="S35" s="611"/>
      <c r="T35" s="175"/>
      <c r="U35" s="610">
        <f>IF(W35="","",U34+1)</f>
        <v>5</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IF('各会計、関係団体の財政状況及び健全化判断比率'!B32="","",'各会計、関係団体の財政状況及び健全化判断比率'!B32)</f>
        <v>農業集落排水事業会計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14</v>
      </c>
      <c r="BX35" s="610"/>
      <c r="BY35" s="611" t="str">
        <f>IF('各会計、関係団体の財政状況及び健全化判断比率'!B69="","",'各会計、関係団体の財政状況及び健全化判断比率'!B69)</f>
        <v>下越福祉行政組合 【老人ホーム特別会計】</v>
      </c>
      <c r="BZ35" s="611"/>
      <c r="CA35" s="611"/>
      <c r="CB35" s="611"/>
      <c r="CC35" s="611"/>
      <c r="CD35" s="611"/>
      <c r="CE35" s="611"/>
      <c r="CF35" s="611"/>
      <c r="CG35" s="611"/>
      <c r="CH35" s="611"/>
      <c r="CI35" s="611"/>
      <c r="CJ35" s="611"/>
      <c r="CK35" s="611"/>
      <c r="CL35" s="611"/>
      <c r="CM35" s="611"/>
      <c r="CN35" s="175"/>
      <c r="CO35" s="610">
        <f t="shared" ref="CO35:CO43" si="3">IF(CQ35="","",CO34+1)</f>
        <v>24</v>
      </c>
      <c r="CP35" s="610"/>
      <c r="CQ35" s="611" t="str">
        <f>IF('各会計、関係団体の財政状況及び健全化判断比率'!BS8="","",'各会計、関係団体の財政状況及び健全化判断比率'!BS8)</f>
        <v>新潟製粉株式会社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v>
      </c>
      <c r="DH35" s="612"/>
      <c r="DI35" s="180"/>
    </row>
    <row r="36" spans="1:113" ht="32.25" customHeight="1" x14ac:dyDescent="0.25">
      <c r="A36" s="175"/>
      <c r="B36" s="202"/>
      <c r="C36" s="610">
        <f>IF(E36="","",C35+1)</f>
        <v>3</v>
      </c>
      <c r="D36" s="610"/>
      <c r="E36" s="611" t="str">
        <f>IF('各会計、関係団体の財政状況及び健全化判断比率'!B9="","",'各会計、関係団体の財政状況及び健全化判断比率'!B9)</f>
        <v>鹿ノ俣発電所運営事業特別会計</v>
      </c>
      <c r="F36" s="611"/>
      <c r="G36" s="611"/>
      <c r="H36" s="611"/>
      <c r="I36" s="611"/>
      <c r="J36" s="611"/>
      <c r="K36" s="611"/>
      <c r="L36" s="611"/>
      <c r="M36" s="611"/>
      <c r="N36" s="611"/>
      <c r="O36" s="611"/>
      <c r="P36" s="611"/>
      <c r="Q36" s="611"/>
      <c r="R36" s="611"/>
      <c r="S36" s="611"/>
      <c r="T36" s="175"/>
      <c r="U36" s="610">
        <f t="shared" ref="U36:U43" si="4">IF(W36="","",U35+1)</f>
        <v>6</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f t="shared" si="0"/>
        <v>9</v>
      </c>
      <c r="AN36" s="610"/>
      <c r="AO36" s="611" t="str">
        <f>IF('各会計、関係団体の財政状況及び健全化判断比率'!B33="","",'各会計、関係団体の財政状況及び健全化判断比率'!B33)</f>
        <v>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15</v>
      </c>
      <c r="BX36" s="610"/>
      <c r="BY36" s="611" t="str">
        <f>IF('各会計、関係団体の財政状況及び健全化判断比率'!B70="","",'各会計、関係団体の財政状況及び健全化判断比率'!B70)</f>
        <v>下越福祉行政組合 【保健施設特別会計】</v>
      </c>
      <c r="BZ36" s="611"/>
      <c r="CA36" s="611"/>
      <c r="CB36" s="611"/>
      <c r="CC36" s="611"/>
      <c r="CD36" s="611"/>
      <c r="CE36" s="611"/>
      <c r="CF36" s="611"/>
      <c r="CG36" s="611"/>
      <c r="CH36" s="611"/>
      <c r="CI36" s="611"/>
      <c r="CJ36" s="611"/>
      <c r="CK36" s="611"/>
      <c r="CL36" s="611"/>
      <c r="CM36" s="611"/>
      <c r="CN36" s="175"/>
      <c r="CO36" s="610">
        <f t="shared" si="3"/>
        <v>25</v>
      </c>
      <c r="CP36" s="610"/>
      <c r="CQ36" s="611" t="str">
        <f>IF('各会計、関係団体の財政状況及び健全化判断比率'!BS9="","",'各会計、関係団体の財政状況及び健全化判断比率'!BS9)</f>
        <v>胎内高原ハウス株式会社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v>
      </c>
      <c r="DH36" s="612"/>
      <c r="DI36" s="180"/>
    </row>
    <row r="37" spans="1:113" ht="32.25" customHeight="1" x14ac:dyDescent="0.2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f t="shared" si="0"/>
        <v>10</v>
      </c>
      <c r="AN37" s="610"/>
      <c r="AO37" s="611" t="str">
        <f>IF('各会計、関係団体の財政状況及び健全化判断比率'!B34="","",'各会計、関係団体の財政状況及び健全化判断比率'!B34)</f>
        <v>簡易水道事業会計</v>
      </c>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16</v>
      </c>
      <c r="BX37" s="610"/>
      <c r="BY37" s="611" t="str">
        <f>IF('各会計、関係団体の財政状況及び健全化判断比率'!B71="","",'各会計、関係団体の財政状況及び健全化判断比率'!B71)</f>
        <v>新発田地域広域事務組合 【一般会計】</v>
      </c>
      <c r="BZ37" s="611"/>
      <c r="CA37" s="611"/>
      <c r="CB37" s="611"/>
      <c r="CC37" s="611"/>
      <c r="CD37" s="611"/>
      <c r="CE37" s="611"/>
      <c r="CF37" s="611"/>
      <c r="CG37" s="611"/>
      <c r="CH37" s="611"/>
      <c r="CI37" s="611"/>
      <c r="CJ37" s="611"/>
      <c r="CK37" s="611"/>
      <c r="CL37" s="611"/>
      <c r="CM37" s="611"/>
      <c r="CN37" s="175"/>
      <c r="CO37" s="610">
        <f t="shared" si="3"/>
        <v>26</v>
      </c>
      <c r="CP37" s="610"/>
      <c r="CQ37" s="611" t="str">
        <f>IF('各会計、関係団体の財政状況及び健全化判断比率'!BS10="","",'各会計、関係団体の財政状況及び健全化判断比率'!BS10)</f>
        <v>胎内リゾート株式会社</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f t="shared" si="0"/>
        <v>11</v>
      </c>
      <c r="AN38" s="610"/>
      <c r="AO38" s="611" t="str">
        <f>IF('各会計、関係団体の財政状況及び健全化判断比率'!B35="","",'各会計、関係団体の財政状況及び健全化判断比率'!B35)</f>
        <v>工業用水道事業会計</v>
      </c>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17</v>
      </c>
      <c r="BX38" s="610"/>
      <c r="BY38" s="611" t="str">
        <f>IF('各会計、関係団体の財政状況及び健全化判断比率'!B72="","",'各会計、関係団体の財政状況及び健全化判断比率'!B72)</f>
        <v>新発田地域広域事務組合 【ごみ処理事業特別会計】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18</v>
      </c>
      <c r="BX39" s="610"/>
      <c r="BY39" s="611" t="str">
        <f>IF('各会計、関係団体の財政状況及び健全化判断比率'!B73="","",'各会計、関係団体の財政状況及び健全化判断比率'!B73)</f>
        <v>新発田地域広域事務組合 【まちづくり事業特別会計】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19</v>
      </c>
      <c r="BX40" s="610"/>
      <c r="BY40" s="611" t="str">
        <f>IF('各会計、関係団体の財政状況及び健全化判断比率'!B74="","",'各会計、関係団体の財政状況及び健全化判断比率'!B74)</f>
        <v>新発田地域広域事務組合 【介護保険事業特別会計】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20</v>
      </c>
      <c r="BX41" s="610"/>
      <c r="BY41" s="611" t="str">
        <f>IF('各会計、関係団体の財政状況及び健全化判断比率'!B75="","",'各会計、関係団体の財政状況及び健全化判断比率'!B75)</f>
        <v>新潟県市町村総合事務組合 【一般会計】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21</v>
      </c>
      <c r="BX42" s="610"/>
      <c r="BY42" s="611" t="str">
        <f>IF('各会計、関係団体の財政状況及び健全化判断比率'!B76="","",'各会計、関係団体の財政状況及び健全化判断比率'!B76)</f>
        <v>新潟県市町村総合事務組合 【職員退職手当支給事業特別会計】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22</v>
      </c>
      <c r="BX43" s="610"/>
      <c r="BY43" s="611" t="str">
        <f>IF('各会計、関係団体の財政状況及び健全化判断比率'!B77="","",'各会計、関係団体の財政状況及び健全化判断比率'!B77)</f>
        <v>新潟県市町村総合事務組合 【消防団員等公務災害補償事業特別会計】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5"/>
    <row r="55" spans="5:113" x14ac:dyDescent="0.25"/>
    <row r="56" spans="5:113" x14ac:dyDescent="0.25"/>
  </sheetData>
  <sheetProtection algorithmName="SHA-512" hashValue="sxWd/jykKZ7wJnPNNCOdgDEHPdiwkIQfQ/EVs+drBcvtbzsCZSP+FC/rya3O1Mau18SyQiiiu3gs4CZfpUNt/w==" saltValue="AVp0ekDD/dW2JVHeYcNZm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5">
      <c r="A34" s="22"/>
      <c r="B34" s="31"/>
      <c r="C34" s="1162" t="s">
        <v>538</v>
      </c>
      <c r="D34" s="1162"/>
      <c r="E34" s="1163"/>
      <c r="F34" s="32">
        <v>6.13</v>
      </c>
      <c r="G34" s="33">
        <v>10.32</v>
      </c>
      <c r="H34" s="33">
        <v>15.5</v>
      </c>
      <c r="I34" s="33">
        <v>11.5</v>
      </c>
      <c r="J34" s="34">
        <v>9.3000000000000007</v>
      </c>
      <c r="K34" s="22"/>
      <c r="L34" s="22"/>
      <c r="M34" s="22"/>
      <c r="N34" s="22"/>
      <c r="O34" s="22"/>
      <c r="P34" s="22"/>
    </row>
    <row r="35" spans="1:16" ht="39" customHeight="1" x14ac:dyDescent="0.25">
      <c r="A35" s="22"/>
      <c r="B35" s="35"/>
      <c r="C35" s="1158" t="s">
        <v>539</v>
      </c>
      <c r="D35" s="1158"/>
      <c r="E35" s="1159"/>
      <c r="F35" s="36">
        <v>5.67</v>
      </c>
      <c r="G35" s="37">
        <v>6.36</v>
      </c>
      <c r="H35" s="37">
        <v>6.41</v>
      </c>
      <c r="I35" s="37">
        <v>6.54</v>
      </c>
      <c r="J35" s="38">
        <v>7.14</v>
      </c>
      <c r="K35" s="22"/>
      <c r="L35" s="22"/>
      <c r="M35" s="22"/>
      <c r="N35" s="22"/>
      <c r="O35" s="22"/>
      <c r="P35" s="22"/>
    </row>
    <row r="36" spans="1:16" ht="39" customHeight="1" x14ac:dyDescent="0.25">
      <c r="A36" s="22"/>
      <c r="B36" s="35"/>
      <c r="C36" s="1158" t="s">
        <v>540</v>
      </c>
      <c r="D36" s="1158"/>
      <c r="E36" s="1159"/>
      <c r="F36" s="36">
        <v>3.53</v>
      </c>
      <c r="G36" s="37">
        <v>3.4</v>
      </c>
      <c r="H36" s="37">
        <v>3.07</v>
      </c>
      <c r="I36" s="37">
        <v>3</v>
      </c>
      <c r="J36" s="38">
        <v>2.93</v>
      </c>
      <c r="K36" s="22"/>
      <c r="L36" s="22"/>
      <c r="M36" s="22"/>
      <c r="N36" s="22"/>
      <c r="O36" s="22"/>
      <c r="P36" s="22"/>
    </row>
    <row r="37" spans="1:16" ht="39" customHeight="1" x14ac:dyDescent="0.25">
      <c r="A37" s="22"/>
      <c r="B37" s="35"/>
      <c r="C37" s="1158" t="s">
        <v>541</v>
      </c>
      <c r="D37" s="1158"/>
      <c r="E37" s="1159"/>
      <c r="F37" s="36">
        <v>1.24</v>
      </c>
      <c r="G37" s="37">
        <v>1.76</v>
      </c>
      <c r="H37" s="37">
        <v>2.0099999999999998</v>
      </c>
      <c r="I37" s="37">
        <v>3.5</v>
      </c>
      <c r="J37" s="38">
        <v>2.89</v>
      </c>
      <c r="K37" s="22"/>
      <c r="L37" s="22"/>
      <c r="M37" s="22"/>
      <c r="N37" s="22"/>
      <c r="O37" s="22"/>
      <c r="P37" s="22"/>
    </row>
    <row r="38" spans="1:16" ht="39" customHeight="1" x14ac:dyDescent="0.25">
      <c r="A38" s="22"/>
      <c r="B38" s="35"/>
      <c r="C38" s="1158" t="s">
        <v>542</v>
      </c>
      <c r="D38" s="1158"/>
      <c r="E38" s="1159"/>
      <c r="F38" s="36">
        <v>0.91</v>
      </c>
      <c r="G38" s="37">
        <v>1.37</v>
      </c>
      <c r="H38" s="37">
        <v>0.81</v>
      </c>
      <c r="I38" s="37">
        <v>1.29</v>
      </c>
      <c r="J38" s="38">
        <v>1.97</v>
      </c>
      <c r="K38" s="22"/>
      <c r="L38" s="22"/>
      <c r="M38" s="22"/>
      <c r="N38" s="22"/>
      <c r="O38" s="22"/>
      <c r="P38" s="22"/>
    </row>
    <row r="39" spans="1:16" ht="39" customHeight="1" x14ac:dyDescent="0.25">
      <c r="A39" s="22"/>
      <c r="B39" s="35"/>
      <c r="C39" s="1158" t="s">
        <v>543</v>
      </c>
      <c r="D39" s="1158"/>
      <c r="E39" s="1159"/>
      <c r="F39" s="36" t="s">
        <v>493</v>
      </c>
      <c r="G39" s="37">
        <v>0.63</v>
      </c>
      <c r="H39" s="37">
        <v>0.73</v>
      </c>
      <c r="I39" s="37">
        <v>1.07</v>
      </c>
      <c r="J39" s="38">
        <v>1.4</v>
      </c>
      <c r="K39" s="22"/>
      <c r="L39" s="22"/>
      <c r="M39" s="22"/>
      <c r="N39" s="22"/>
      <c r="O39" s="22"/>
      <c r="P39" s="22"/>
    </row>
    <row r="40" spans="1:16" ht="39" customHeight="1" x14ac:dyDescent="0.25">
      <c r="A40" s="22"/>
      <c r="B40" s="35"/>
      <c r="C40" s="1158" t="s">
        <v>544</v>
      </c>
      <c r="D40" s="1158"/>
      <c r="E40" s="1159"/>
      <c r="F40" s="36" t="s">
        <v>493</v>
      </c>
      <c r="G40" s="37">
        <v>0.92</v>
      </c>
      <c r="H40" s="37">
        <v>0.87</v>
      </c>
      <c r="I40" s="37">
        <v>0.97</v>
      </c>
      <c r="J40" s="38">
        <v>0.88</v>
      </c>
      <c r="K40" s="22"/>
      <c r="L40" s="22"/>
      <c r="M40" s="22"/>
      <c r="N40" s="22"/>
      <c r="O40" s="22"/>
      <c r="P40" s="22"/>
    </row>
    <row r="41" spans="1:16" ht="39" customHeight="1" x14ac:dyDescent="0.25">
      <c r="A41" s="22"/>
      <c r="B41" s="35"/>
      <c r="C41" s="1158" t="s">
        <v>545</v>
      </c>
      <c r="D41" s="1158"/>
      <c r="E41" s="1159"/>
      <c r="F41" s="36">
        <v>0.04</v>
      </c>
      <c r="G41" s="37">
        <v>0.08</v>
      </c>
      <c r="H41" s="37">
        <v>0.09</v>
      </c>
      <c r="I41" s="37">
        <v>0.12</v>
      </c>
      <c r="J41" s="38">
        <v>0.13</v>
      </c>
      <c r="K41" s="22"/>
      <c r="L41" s="22"/>
      <c r="M41" s="22"/>
      <c r="N41" s="22"/>
      <c r="O41" s="22"/>
      <c r="P41" s="22"/>
    </row>
    <row r="42" spans="1:16" ht="39" customHeight="1" x14ac:dyDescent="0.25">
      <c r="A42" s="22"/>
      <c r="B42" s="39"/>
      <c r="C42" s="1158" t="s">
        <v>546</v>
      </c>
      <c r="D42" s="1158"/>
      <c r="E42" s="1159"/>
      <c r="F42" s="36" t="s">
        <v>493</v>
      </c>
      <c r="G42" s="37" t="s">
        <v>493</v>
      </c>
      <c r="H42" s="37" t="s">
        <v>493</v>
      </c>
      <c r="I42" s="37" t="s">
        <v>493</v>
      </c>
      <c r="J42" s="38" t="s">
        <v>493</v>
      </c>
      <c r="K42" s="22"/>
      <c r="L42" s="22"/>
      <c r="M42" s="22"/>
      <c r="N42" s="22"/>
      <c r="O42" s="22"/>
      <c r="P42" s="22"/>
    </row>
    <row r="43" spans="1:16" ht="39" customHeight="1" thickBot="1" x14ac:dyDescent="0.3">
      <c r="A43" s="22"/>
      <c r="B43" s="40"/>
      <c r="C43" s="1160" t="s">
        <v>547</v>
      </c>
      <c r="D43" s="1160"/>
      <c r="E43" s="1161"/>
      <c r="F43" s="41">
        <v>0.71</v>
      </c>
      <c r="G43" s="42">
        <v>0.14000000000000001</v>
      </c>
      <c r="H43" s="42">
        <v>0.06</v>
      </c>
      <c r="I43" s="42">
        <v>0.06</v>
      </c>
      <c r="J43" s="43">
        <v>0.22</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C+62lxU2wIcN52IFIyMxi7HmwZCIu+zdNaCHHokaIPJuLcW11Owh/92JC3HrYlLemJeAzVJ53mYYORA0yfVx9w==" saltValue="B/DYhDOI/CTIukYs2WCr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5">
      <c r="A45" s="46"/>
      <c r="B45" s="1164" t="s">
        <v>9</v>
      </c>
      <c r="C45" s="1165"/>
      <c r="D45" s="56"/>
      <c r="E45" s="1170" t="s">
        <v>10</v>
      </c>
      <c r="F45" s="1170"/>
      <c r="G45" s="1170"/>
      <c r="H45" s="1170"/>
      <c r="I45" s="1170"/>
      <c r="J45" s="1171"/>
      <c r="K45" s="57">
        <v>1891</v>
      </c>
      <c r="L45" s="58">
        <v>1913</v>
      </c>
      <c r="M45" s="58">
        <v>1993</v>
      </c>
      <c r="N45" s="58">
        <v>2012</v>
      </c>
      <c r="O45" s="59">
        <v>2051</v>
      </c>
      <c r="P45" s="46"/>
      <c r="Q45" s="46"/>
      <c r="R45" s="46"/>
      <c r="S45" s="46"/>
      <c r="T45" s="46"/>
      <c r="U45" s="46"/>
    </row>
    <row r="46" spans="1:21" ht="30.75" customHeight="1" x14ac:dyDescent="0.25">
      <c r="A46" s="46"/>
      <c r="B46" s="1166"/>
      <c r="C46" s="1167"/>
      <c r="D46" s="60"/>
      <c r="E46" s="1172" t="s">
        <v>11</v>
      </c>
      <c r="F46" s="1172"/>
      <c r="G46" s="1172"/>
      <c r="H46" s="1172"/>
      <c r="I46" s="1172"/>
      <c r="J46" s="1173"/>
      <c r="K46" s="61" t="s">
        <v>493</v>
      </c>
      <c r="L46" s="62" t="s">
        <v>493</v>
      </c>
      <c r="M46" s="62" t="s">
        <v>493</v>
      </c>
      <c r="N46" s="62" t="s">
        <v>493</v>
      </c>
      <c r="O46" s="63" t="s">
        <v>493</v>
      </c>
      <c r="P46" s="46"/>
      <c r="Q46" s="46"/>
      <c r="R46" s="46"/>
      <c r="S46" s="46"/>
      <c r="T46" s="46"/>
      <c r="U46" s="46"/>
    </row>
    <row r="47" spans="1:21" ht="30.75" customHeight="1" x14ac:dyDescent="0.25">
      <c r="A47" s="46"/>
      <c r="B47" s="1166"/>
      <c r="C47" s="1167"/>
      <c r="D47" s="60"/>
      <c r="E47" s="1172" t="s">
        <v>12</v>
      </c>
      <c r="F47" s="1172"/>
      <c r="G47" s="1172"/>
      <c r="H47" s="1172"/>
      <c r="I47" s="1172"/>
      <c r="J47" s="1173"/>
      <c r="K47" s="61" t="s">
        <v>493</v>
      </c>
      <c r="L47" s="62" t="s">
        <v>493</v>
      </c>
      <c r="M47" s="62" t="s">
        <v>493</v>
      </c>
      <c r="N47" s="62" t="s">
        <v>493</v>
      </c>
      <c r="O47" s="63" t="s">
        <v>493</v>
      </c>
      <c r="P47" s="46"/>
      <c r="Q47" s="46"/>
      <c r="R47" s="46"/>
      <c r="S47" s="46"/>
      <c r="T47" s="46"/>
      <c r="U47" s="46"/>
    </row>
    <row r="48" spans="1:21" ht="30.75" customHeight="1" x14ac:dyDescent="0.25">
      <c r="A48" s="46"/>
      <c r="B48" s="1166"/>
      <c r="C48" s="1167"/>
      <c r="D48" s="60"/>
      <c r="E48" s="1172" t="s">
        <v>13</v>
      </c>
      <c r="F48" s="1172"/>
      <c r="G48" s="1172"/>
      <c r="H48" s="1172"/>
      <c r="I48" s="1172"/>
      <c r="J48" s="1173"/>
      <c r="K48" s="61">
        <v>706</v>
      </c>
      <c r="L48" s="62">
        <v>719</v>
      </c>
      <c r="M48" s="62">
        <v>704</v>
      </c>
      <c r="N48" s="62">
        <v>713</v>
      </c>
      <c r="O48" s="63">
        <v>725</v>
      </c>
      <c r="P48" s="46"/>
      <c r="Q48" s="46"/>
      <c r="R48" s="46"/>
      <c r="S48" s="46"/>
      <c r="T48" s="46"/>
      <c r="U48" s="46"/>
    </row>
    <row r="49" spans="1:21" ht="30.75" customHeight="1" x14ac:dyDescent="0.25">
      <c r="A49" s="46"/>
      <c r="B49" s="1166"/>
      <c r="C49" s="1167"/>
      <c r="D49" s="60"/>
      <c r="E49" s="1172" t="s">
        <v>14</v>
      </c>
      <c r="F49" s="1172"/>
      <c r="G49" s="1172"/>
      <c r="H49" s="1172"/>
      <c r="I49" s="1172"/>
      <c r="J49" s="1173"/>
      <c r="K49" s="61">
        <v>57</v>
      </c>
      <c r="L49" s="62">
        <v>57</v>
      </c>
      <c r="M49" s="62">
        <v>68</v>
      </c>
      <c r="N49" s="62">
        <v>79</v>
      </c>
      <c r="O49" s="63">
        <v>93</v>
      </c>
      <c r="P49" s="46"/>
      <c r="Q49" s="46"/>
      <c r="R49" s="46"/>
      <c r="S49" s="46"/>
      <c r="T49" s="46"/>
      <c r="U49" s="46"/>
    </row>
    <row r="50" spans="1:21" ht="30.75" customHeight="1" x14ac:dyDescent="0.25">
      <c r="A50" s="46"/>
      <c r="B50" s="1166"/>
      <c r="C50" s="1167"/>
      <c r="D50" s="60"/>
      <c r="E50" s="1172" t="s">
        <v>15</v>
      </c>
      <c r="F50" s="1172"/>
      <c r="G50" s="1172"/>
      <c r="H50" s="1172"/>
      <c r="I50" s="1172"/>
      <c r="J50" s="1173"/>
      <c r="K50" s="61">
        <v>19</v>
      </c>
      <c r="L50" s="62">
        <v>19</v>
      </c>
      <c r="M50" s="62">
        <v>18</v>
      </c>
      <c r="N50" s="62">
        <v>25</v>
      </c>
      <c r="O50" s="63">
        <v>9</v>
      </c>
      <c r="P50" s="46"/>
      <c r="Q50" s="46"/>
      <c r="R50" s="46"/>
      <c r="S50" s="46"/>
      <c r="T50" s="46"/>
      <c r="U50" s="46"/>
    </row>
    <row r="51" spans="1:21" ht="30.75" customHeight="1" x14ac:dyDescent="0.25">
      <c r="A51" s="46"/>
      <c r="B51" s="1168"/>
      <c r="C51" s="1169"/>
      <c r="D51" s="64"/>
      <c r="E51" s="1172" t="s">
        <v>16</v>
      </c>
      <c r="F51" s="1172"/>
      <c r="G51" s="1172"/>
      <c r="H51" s="1172"/>
      <c r="I51" s="1172"/>
      <c r="J51" s="1173"/>
      <c r="K51" s="61" t="s">
        <v>493</v>
      </c>
      <c r="L51" s="62" t="s">
        <v>493</v>
      </c>
      <c r="M51" s="62" t="s">
        <v>493</v>
      </c>
      <c r="N51" s="62">
        <v>1</v>
      </c>
      <c r="O51" s="63">
        <v>0</v>
      </c>
      <c r="P51" s="46"/>
      <c r="Q51" s="46"/>
      <c r="R51" s="46"/>
      <c r="S51" s="46"/>
      <c r="T51" s="46"/>
      <c r="U51" s="46"/>
    </row>
    <row r="52" spans="1:21" ht="30.75" customHeight="1" x14ac:dyDescent="0.25">
      <c r="A52" s="46"/>
      <c r="B52" s="1174" t="s">
        <v>17</v>
      </c>
      <c r="C52" s="1175"/>
      <c r="D52" s="64"/>
      <c r="E52" s="1172" t="s">
        <v>18</v>
      </c>
      <c r="F52" s="1172"/>
      <c r="G52" s="1172"/>
      <c r="H52" s="1172"/>
      <c r="I52" s="1172"/>
      <c r="J52" s="1173"/>
      <c r="K52" s="61">
        <v>1719</v>
      </c>
      <c r="L52" s="62">
        <v>1734</v>
      </c>
      <c r="M52" s="62">
        <v>1759</v>
      </c>
      <c r="N52" s="62">
        <v>1805</v>
      </c>
      <c r="O52" s="63">
        <v>1776</v>
      </c>
      <c r="P52" s="46"/>
      <c r="Q52" s="46"/>
      <c r="R52" s="46"/>
      <c r="S52" s="46"/>
      <c r="T52" s="46"/>
      <c r="U52" s="46"/>
    </row>
    <row r="53" spans="1:21" ht="30.75" customHeight="1" thickBot="1" x14ac:dyDescent="0.3">
      <c r="A53" s="46"/>
      <c r="B53" s="1176" t="s">
        <v>19</v>
      </c>
      <c r="C53" s="1177"/>
      <c r="D53" s="65"/>
      <c r="E53" s="1178" t="s">
        <v>20</v>
      </c>
      <c r="F53" s="1178"/>
      <c r="G53" s="1178"/>
      <c r="H53" s="1178"/>
      <c r="I53" s="1178"/>
      <c r="J53" s="1179"/>
      <c r="K53" s="66">
        <v>954</v>
      </c>
      <c r="L53" s="67">
        <v>974</v>
      </c>
      <c r="M53" s="67">
        <v>1024</v>
      </c>
      <c r="N53" s="67">
        <v>1025</v>
      </c>
      <c r="O53" s="68">
        <v>1102</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5">
      <c r="B58" s="1180" t="s">
        <v>24</v>
      </c>
      <c r="C58" s="1181"/>
      <c r="D58" s="1186" t="s">
        <v>25</v>
      </c>
      <c r="E58" s="1187"/>
      <c r="F58" s="1187"/>
      <c r="G58" s="1187"/>
      <c r="H58" s="1187"/>
      <c r="I58" s="1187"/>
      <c r="J58" s="1188"/>
      <c r="K58" s="81"/>
      <c r="L58" s="82"/>
      <c r="M58" s="82"/>
      <c r="N58" s="82"/>
      <c r="O58" s="83"/>
    </row>
    <row r="59" spans="1:21" ht="31.5" customHeight="1" x14ac:dyDescent="0.25">
      <c r="B59" s="1182"/>
      <c r="C59" s="1183"/>
      <c r="D59" s="1189" t="s">
        <v>26</v>
      </c>
      <c r="E59" s="1190"/>
      <c r="F59" s="1190"/>
      <c r="G59" s="1190"/>
      <c r="H59" s="1190"/>
      <c r="I59" s="1190"/>
      <c r="J59" s="1191"/>
      <c r="K59" s="84"/>
      <c r="L59" s="85"/>
      <c r="M59" s="85"/>
      <c r="N59" s="85"/>
      <c r="O59" s="86"/>
    </row>
    <row r="60" spans="1:21" ht="31.5" customHeight="1" thickBot="1" x14ac:dyDescent="0.3">
      <c r="B60" s="1184"/>
      <c r="C60" s="1185"/>
      <c r="D60" s="1192" t="s">
        <v>27</v>
      </c>
      <c r="E60" s="1193"/>
      <c r="F60" s="1193"/>
      <c r="G60" s="1193"/>
      <c r="H60" s="1193"/>
      <c r="I60" s="1193"/>
      <c r="J60" s="1194"/>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kO+OKeQNHc4+8pd4f4m9cvVhhlivhDGk6rIeaUmh4tN8JPvgn5BS895rjwnsVJCV1f3A36WFSLuSqBrbFlDtw==" saltValue="FDm/ejUxKEVhDmH5oWsq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election activeCell="A39" sqref="A39"/>
    </sheetView>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531</v>
      </c>
      <c r="J40" s="101" t="s">
        <v>532</v>
      </c>
      <c r="K40" s="101" t="s">
        <v>533</v>
      </c>
      <c r="L40" s="101" t="s">
        <v>534</v>
      </c>
      <c r="M40" s="102" t="s">
        <v>535</v>
      </c>
    </row>
    <row r="41" spans="2:13" ht="27.75" customHeight="1" x14ac:dyDescent="0.25">
      <c r="B41" s="1195" t="s">
        <v>30</v>
      </c>
      <c r="C41" s="1196"/>
      <c r="D41" s="103"/>
      <c r="E41" s="1201" t="s">
        <v>31</v>
      </c>
      <c r="F41" s="1201"/>
      <c r="G41" s="1201"/>
      <c r="H41" s="1202"/>
      <c r="I41" s="342">
        <v>20126</v>
      </c>
      <c r="J41" s="343">
        <v>19746</v>
      </c>
      <c r="K41" s="343">
        <v>19592</v>
      </c>
      <c r="L41" s="343">
        <v>19162</v>
      </c>
      <c r="M41" s="344">
        <v>18989</v>
      </c>
    </row>
    <row r="42" spans="2:13" ht="27.75" customHeight="1" x14ac:dyDescent="0.25">
      <c r="B42" s="1197"/>
      <c r="C42" s="1198"/>
      <c r="D42" s="104"/>
      <c r="E42" s="1203" t="s">
        <v>32</v>
      </c>
      <c r="F42" s="1203"/>
      <c r="G42" s="1203"/>
      <c r="H42" s="1204"/>
      <c r="I42" s="345">
        <v>121</v>
      </c>
      <c r="J42" s="346">
        <v>107</v>
      </c>
      <c r="K42" s="346">
        <v>161</v>
      </c>
      <c r="L42" s="346">
        <v>130</v>
      </c>
      <c r="M42" s="347">
        <v>107</v>
      </c>
    </row>
    <row r="43" spans="2:13" ht="27.75" customHeight="1" x14ac:dyDescent="0.25">
      <c r="B43" s="1197"/>
      <c r="C43" s="1198"/>
      <c r="D43" s="104"/>
      <c r="E43" s="1203" t="s">
        <v>33</v>
      </c>
      <c r="F43" s="1203"/>
      <c r="G43" s="1203"/>
      <c r="H43" s="1204"/>
      <c r="I43" s="345">
        <v>11209</v>
      </c>
      <c r="J43" s="346">
        <v>10802</v>
      </c>
      <c r="K43" s="346">
        <v>10469</v>
      </c>
      <c r="L43" s="346">
        <v>9938</v>
      </c>
      <c r="M43" s="347">
        <v>9515</v>
      </c>
    </row>
    <row r="44" spans="2:13" ht="27.75" customHeight="1" x14ac:dyDescent="0.25">
      <c r="B44" s="1197"/>
      <c r="C44" s="1198"/>
      <c r="D44" s="104"/>
      <c r="E44" s="1203" t="s">
        <v>34</v>
      </c>
      <c r="F44" s="1203"/>
      <c r="G44" s="1203"/>
      <c r="H44" s="1204"/>
      <c r="I44" s="345">
        <v>411</v>
      </c>
      <c r="J44" s="346">
        <v>486</v>
      </c>
      <c r="K44" s="346">
        <v>546</v>
      </c>
      <c r="L44" s="346">
        <v>567</v>
      </c>
      <c r="M44" s="347">
        <v>597</v>
      </c>
    </row>
    <row r="45" spans="2:13" ht="27.75" customHeight="1" x14ac:dyDescent="0.25">
      <c r="B45" s="1197"/>
      <c r="C45" s="1198"/>
      <c r="D45" s="104"/>
      <c r="E45" s="1203" t="s">
        <v>35</v>
      </c>
      <c r="F45" s="1203"/>
      <c r="G45" s="1203"/>
      <c r="H45" s="1204"/>
      <c r="I45" s="345">
        <v>3254</v>
      </c>
      <c r="J45" s="346">
        <v>3171</v>
      </c>
      <c r="K45" s="346">
        <v>3115</v>
      </c>
      <c r="L45" s="346">
        <v>3075</v>
      </c>
      <c r="M45" s="347">
        <v>2973</v>
      </c>
    </row>
    <row r="46" spans="2:13" ht="27.75" customHeight="1" x14ac:dyDescent="0.25">
      <c r="B46" s="1197"/>
      <c r="C46" s="1198"/>
      <c r="D46" s="105"/>
      <c r="E46" s="1203" t="s">
        <v>36</v>
      </c>
      <c r="F46" s="1203"/>
      <c r="G46" s="1203"/>
      <c r="H46" s="1204"/>
      <c r="I46" s="345">
        <v>253</v>
      </c>
      <c r="J46" s="346">
        <v>356</v>
      </c>
      <c r="K46" s="346">
        <v>320</v>
      </c>
      <c r="L46" s="346">
        <v>284</v>
      </c>
      <c r="M46" s="347">
        <v>247</v>
      </c>
    </row>
    <row r="47" spans="2:13" ht="27.75" customHeight="1" x14ac:dyDescent="0.25">
      <c r="B47" s="1197"/>
      <c r="C47" s="1198"/>
      <c r="D47" s="106"/>
      <c r="E47" s="1205" t="s">
        <v>37</v>
      </c>
      <c r="F47" s="1206"/>
      <c r="G47" s="1206"/>
      <c r="H47" s="1207"/>
      <c r="I47" s="345" t="s">
        <v>493</v>
      </c>
      <c r="J47" s="346" t="s">
        <v>493</v>
      </c>
      <c r="K47" s="346" t="s">
        <v>493</v>
      </c>
      <c r="L47" s="346" t="s">
        <v>493</v>
      </c>
      <c r="M47" s="347" t="s">
        <v>493</v>
      </c>
    </row>
    <row r="48" spans="2:13" ht="27.75" customHeight="1" x14ac:dyDescent="0.25">
      <c r="B48" s="1197"/>
      <c r="C48" s="1198"/>
      <c r="D48" s="104"/>
      <c r="E48" s="1203" t="s">
        <v>38</v>
      </c>
      <c r="F48" s="1203"/>
      <c r="G48" s="1203"/>
      <c r="H48" s="1204"/>
      <c r="I48" s="345" t="s">
        <v>493</v>
      </c>
      <c r="J48" s="346" t="s">
        <v>493</v>
      </c>
      <c r="K48" s="346" t="s">
        <v>493</v>
      </c>
      <c r="L48" s="346" t="s">
        <v>493</v>
      </c>
      <c r="M48" s="347" t="s">
        <v>493</v>
      </c>
    </row>
    <row r="49" spans="2:13" ht="27.75" customHeight="1" x14ac:dyDescent="0.25">
      <c r="B49" s="1199"/>
      <c r="C49" s="1200"/>
      <c r="D49" s="104"/>
      <c r="E49" s="1203" t="s">
        <v>39</v>
      </c>
      <c r="F49" s="1203"/>
      <c r="G49" s="1203"/>
      <c r="H49" s="1204"/>
      <c r="I49" s="345" t="s">
        <v>493</v>
      </c>
      <c r="J49" s="346" t="s">
        <v>493</v>
      </c>
      <c r="K49" s="346" t="s">
        <v>493</v>
      </c>
      <c r="L49" s="346" t="s">
        <v>493</v>
      </c>
      <c r="M49" s="347" t="s">
        <v>493</v>
      </c>
    </row>
    <row r="50" spans="2:13" ht="27.75" customHeight="1" x14ac:dyDescent="0.25">
      <c r="B50" s="1208" t="s">
        <v>40</v>
      </c>
      <c r="C50" s="1209"/>
      <c r="D50" s="107"/>
      <c r="E50" s="1203" t="s">
        <v>41</v>
      </c>
      <c r="F50" s="1203"/>
      <c r="G50" s="1203"/>
      <c r="H50" s="1204"/>
      <c r="I50" s="345">
        <v>1428</v>
      </c>
      <c r="J50" s="346">
        <v>1508</v>
      </c>
      <c r="K50" s="346">
        <v>2617</v>
      </c>
      <c r="L50" s="346">
        <v>3323</v>
      </c>
      <c r="M50" s="347">
        <v>3729</v>
      </c>
    </row>
    <row r="51" spans="2:13" ht="27.75" customHeight="1" x14ac:dyDescent="0.25">
      <c r="B51" s="1197"/>
      <c r="C51" s="1198"/>
      <c r="D51" s="104"/>
      <c r="E51" s="1203" t="s">
        <v>42</v>
      </c>
      <c r="F51" s="1203"/>
      <c r="G51" s="1203"/>
      <c r="H51" s="1204"/>
      <c r="I51" s="345">
        <v>499</v>
      </c>
      <c r="J51" s="346">
        <v>437</v>
      </c>
      <c r="K51" s="346">
        <v>351</v>
      </c>
      <c r="L51" s="346">
        <v>321</v>
      </c>
      <c r="M51" s="347">
        <v>302</v>
      </c>
    </row>
    <row r="52" spans="2:13" ht="27.75" customHeight="1" x14ac:dyDescent="0.25">
      <c r="B52" s="1199"/>
      <c r="C52" s="1200"/>
      <c r="D52" s="104"/>
      <c r="E52" s="1203" t="s">
        <v>43</v>
      </c>
      <c r="F52" s="1203"/>
      <c r="G52" s="1203"/>
      <c r="H52" s="1204"/>
      <c r="I52" s="345">
        <v>21306</v>
      </c>
      <c r="J52" s="346">
        <v>20541</v>
      </c>
      <c r="K52" s="346">
        <v>20762</v>
      </c>
      <c r="L52" s="346">
        <v>19781</v>
      </c>
      <c r="M52" s="347">
        <v>19650</v>
      </c>
    </row>
    <row r="53" spans="2:13" ht="27.75" customHeight="1" thickBot="1" x14ac:dyDescent="0.3">
      <c r="B53" s="1210" t="s">
        <v>19</v>
      </c>
      <c r="C53" s="1211"/>
      <c r="D53" s="108"/>
      <c r="E53" s="1212" t="s">
        <v>44</v>
      </c>
      <c r="F53" s="1212"/>
      <c r="G53" s="1212"/>
      <c r="H53" s="1213"/>
      <c r="I53" s="348">
        <v>12141</v>
      </c>
      <c r="J53" s="349">
        <v>12182</v>
      </c>
      <c r="K53" s="349">
        <v>10473</v>
      </c>
      <c r="L53" s="349">
        <v>9731</v>
      </c>
      <c r="M53" s="350">
        <v>8747</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72GSqxp5gAMAPjTiw4GnNGQFK1h6iIZ/4VsGiAx7bC9x2xJRTV7XvtkjKBBu9DSJ6kEXIFieZf80f+WnbjmcKQ==" saltValue="drmlsqhAmmuAdj6hs5Ma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O21" sqref="O21"/>
    </sheetView>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533</v>
      </c>
      <c r="G54" s="117" t="s">
        <v>534</v>
      </c>
      <c r="H54" s="118" t="s">
        <v>535</v>
      </c>
    </row>
    <row r="55" spans="2:8" ht="52.5" customHeight="1" x14ac:dyDescent="0.25">
      <c r="B55" s="119"/>
      <c r="C55" s="1222" t="s">
        <v>46</v>
      </c>
      <c r="D55" s="1222"/>
      <c r="E55" s="1223"/>
      <c r="F55" s="120">
        <v>977</v>
      </c>
      <c r="G55" s="120">
        <v>1309</v>
      </c>
      <c r="H55" s="121">
        <v>1687</v>
      </c>
    </row>
    <row r="56" spans="2:8" ht="52.5" customHeight="1" x14ac:dyDescent="0.25">
      <c r="B56" s="122"/>
      <c r="C56" s="1224" t="s">
        <v>47</v>
      </c>
      <c r="D56" s="1224"/>
      <c r="E56" s="1225"/>
      <c r="F56" s="123">
        <v>148</v>
      </c>
      <c r="G56" s="123">
        <v>148</v>
      </c>
      <c r="H56" s="124">
        <v>190</v>
      </c>
    </row>
    <row r="57" spans="2:8" ht="53.25" customHeight="1" x14ac:dyDescent="0.25">
      <c r="B57" s="122"/>
      <c r="C57" s="1226" t="s">
        <v>48</v>
      </c>
      <c r="D57" s="1226"/>
      <c r="E57" s="1227"/>
      <c r="F57" s="125">
        <v>1486</v>
      </c>
      <c r="G57" s="125">
        <v>1788</v>
      </c>
      <c r="H57" s="126">
        <v>1647</v>
      </c>
    </row>
    <row r="58" spans="2:8" ht="45.75" customHeight="1" x14ac:dyDescent="0.25">
      <c r="B58" s="127"/>
      <c r="C58" s="1214" t="s">
        <v>553</v>
      </c>
      <c r="D58" s="1215"/>
      <c r="E58" s="1216"/>
      <c r="F58" s="128">
        <v>711</v>
      </c>
      <c r="G58" s="128">
        <v>707</v>
      </c>
      <c r="H58" s="129">
        <v>705</v>
      </c>
    </row>
    <row r="59" spans="2:8" ht="45.75" customHeight="1" x14ac:dyDescent="0.25">
      <c r="B59" s="127"/>
      <c r="C59" s="1214" t="s">
        <v>554</v>
      </c>
      <c r="D59" s="1215"/>
      <c r="E59" s="1216"/>
      <c r="F59" s="128">
        <v>426</v>
      </c>
      <c r="G59" s="128">
        <v>479</v>
      </c>
      <c r="H59" s="129">
        <v>529</v>
      </c>
    </row>
    <row r="60" spans="2:8" ht="45.75" customHeight="1" x14ac:dyDescent="0.25">
      <c r="B60" s="127"/>
      <c r="C60" s="1214" t="s">
        <v>555</v>
      </c>
      <c r="D60" s="1215"/>
      <c r="E60" s="1216"/>
      <c r="F60" s="128">
        <v>201</v>
      </c>
      <c r="G60" s="128">
        <v>429</v>
      </c>
      <c r="H60" s="129">
        <v>264</v>
      </c>
    </row>
    <row r="61" spans="2:8" ht="45.75" customHeight="1" x14ac:dyDescent="0.25">
      <c r="B61" s="127"/>
      <c r="C61" s="1214" t="s">
        <v>556</v>
      </c>
      <c r="D61" s="1215"/>
      <c r="E61" s="1216"/>
      <c r="F61" s="128">
        <v>55</v>
      </c>
      <c r="G61" s="128">
        <v>56</v>
      </c>
      <c r="H61" s="129">
        <v>56</v>
      </c>
    </row>
    <row r="62" spans="2:8" ht="45.75" customHeight="1" thickBot="1" x14ac:dyDescent="0.3">
      <c r="B62" s="130"/>
      <c r="C62" s="1217" t="s">
        <v>557</v>
      </c>
      <c r="D62" s="1218"/>
      <c r="E62" s="1219"/>
      <c r="F62" s="131">
        <v>30</v>
      </c>
      <c r="G62" s="131">
        <v>30</v>
      </c>
      <c r="H62" s="132">
        <v>30</v>
      </c>
    </row>
    <row r="63" spans="2:8" ht="52.5" customHeight="1" thickBot="1" x14ac:dyDescent="0.3">
      <c r="B63" s="133"/>
      <c r="C63" s="1220" t="s">
        <v>49</v>
      </c>
      <c r="D63" s="1220"/>
      <c r="E63" s="1221"/>
      <c r="F63" s="134">
        <v>2611</v>
      </c>
      <c r="G63" s="134">
        <v>3244</v>
      </c>
      <c r="H63" s="135">
        <v>3525</v>
      </c>
    </row>
    <row r="64" spans="2:8" ht="12.75" x14ac:dyDescent="0.25"/>
  </sheetData>
  <sheetProtection algorithmName="SHA-512" hashValue="6vROf+FaZeLVg6hHn5VetWXHFY+fNqt1FAUO0KhJXuQxHbBKpa5pPpBBMkMBTgcOtq4oKVL6Xy9qZ2rEGOgffw==" saltValue="eIERepb8sRK2vsB9EEI2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55909-7004-4C7C-A2E5-E3FC759D2D6F}">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580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581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28" t="s">
        <v>582</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2.75" x14ac:dyDescent="0.2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2.75" x14ac:dyDescent="0.2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2.75" x14ac:dyDescent="0.2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2.75" x14ac:dyDescent="0.2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583</v>
      </c>
    </row>
    <row r="50" spans="1:109" ht="12.75" x14ac:dyDescent="0.2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531</v>
      </c>
      <c r="BQ50" s="1241"/>
      <c r="BR50" s="1241"/>
      <c r="BS50" s="1241"/>
      <c r="BT50" s="1241"/>
      <c r="BU50" s="1241"/>
      <c r="BV50" s="1241"/>
      <c r="BW50" s="1241"/>
      <c r="BX50" s="1241" t="s">
        <v>532</v>
      </c>
      <c r="BY50" s="1241"/>
      <c r="BZ50" s="1241"/>
      <c r="CA50" s="1241"/>
      <c r="CB50" s="1241"/>
      <c r="CC50" s="1241"/>
      <c r="CD50" s="1241"/>
      <c r="CE50" s="1241"/>
      <c r="CF50" s="1241" t="s">
        <v>533</v>
      </c>
      <c r="CG50" s="1241"/>
      <c r="CH50" s="1241"/>
      <c r="CI50" s="1241"/>
      <c r="CJ50" s="1241"/>
      <c r="CK50" s="1241"/>
      <c r="CL50" s="1241"/>
      <c r="CM50" s="1241"/>
      <c r="CN50" s="1241" t="s">
        <v>534</v>
      </c>
      <c r="CO50" s="1241"/>
      <c r="CP50" s="1241"/>
      <c r="CQ50" s="1241"/>
      <c r="CR50" s="1241"/>
      <c r="CS50" s="1241"/>
      <c r="CT50" s="1241"/>
      <c r="CU50" s="1241"/>
      <c r="CV50" s="1241" t="s">
        <v>535</v>
      </c>
      <c r="CW50" s="1241"/>
      <c r="CX50" s="1241"/>
      <c r="CY50" s="1241"/>
      <c r="CZ50" s="1241"/>
      <c r="DA50" s="1241"/>
      <c r="DB50" s="1241"/>
      <c r="DC50" s="1241"/>
    </row>
    <row r="51" spans="1:109" ht="13.5" customHeight="1" x14ac:dyDescent="0.25">
      <c r="B51" s="259"/>
      <c r="G51" s="1247"/>
      <c r="H51" s="1247"/>
      <c r="I51" s="1245"/>
      <c r="J51" s="1245"/>
      <c r="K51" s="1243"/>
      <c r="L51" s="1243"/>
      <c r="M51" s="1243"/>
      <c r="N51" s="1243"/>
      <c r="AM51" s="359"/>
      <c r="AN51" s="1244" t="s">
        <v>584</v>
      </c>
      <c r="AO51" s="1244"/>
      <c r="AP51" s="1244"/>
      <c r="AQ51" s="1244"/>
      <c r="AR51" s="1244"/>
      <c r="AS51" s="1244"/>
      <c r="AT51" s="1244"/>
      <c r="AU51" s="1244"/>
      <c r="AV51" s="1244"/>
      <c r="AW51" s="1244"/>
      <c r="AX51" s="1244"/>
      <c r="AY51" s="1244"/>
      <c r="AZ51" s="1244"/>
      <c r="BA51" s="1244"/>
      <c r="BB51" s="1244" t="s">
        <v>585</v>
      </c>
      <c r="BC51" s="1244"/>
      <c r="BD51" s="1244"/>
      <c r="BE51" s="1244"/>
      <c r="BF51" s="1244"/>
      <c r="BG51" s="1244"/>
      <c r="BH51" s="1244"/>
      <c r="BI51" s="1244"/>
      <c r="BJ51" s="1244"/>
      <c r="BK51" s="1244"/>
      <c r="BL51" s="1244"/>
      <c r="BM51" s="1244"/>
      <c r="BN51" s="1244"/>
      <c r="BO51" s="1244"/>
      <c r="BP51" s="1242">
        <v>160.9</v>
      </c>
      <c r="BQ51" s="1242"/>
      <c r="BR51" s="1242"/>
      <c r="BS51" s="1242"/>
      <c r="BT51" s="1242"/>
      <c r="BU51" s="1242"/>
      <c r="BV51" s="1242"/>
      <c r="BW51" s="1242"/>
      <c r="BX51" s="1242">
        <v>156.30000000000001</v>
      </c>
      <c r="BY51" s="1242"/>
      <c r="BZ51" s="1242"/>
      <c r="CA51" s="1242"/>
      <c r="CB51" s="1242"/>
      <c r="CC51" s="1242"/>
      <c r="CD51" s="1242"/>
      <c r="CE51" s="1242"/>
      <c r="CF51" s="1242">
        <v>127.8</v>
      </c>
      <c r="CG51" s="1242"/>
      <c r="CH51" s="1242"/>
      <c r="CI51" s="1242"/>
      <c r="CJ51" s="1242"/>
      <c r="CK51" s="1242"/>
      <c r="CL51" s="1242"/>
      <c r="CM51" s="1242"/>
      <c r="CN51" s="1242">
        <v>124</v>
      </c>
      <c r="CO51" s="1242"/>
      <c r="CP51" s="1242"/>
      <c r="CQ51" s="1242"/>
      <c r="CR51" s="1242"/>
      <c r="CS51" s="1242"/>
      <c r="CT51" s="1242"/>
      <c r="CU51" s="1242"/>
      <c r="CV51" s="1242">
        <v>110.6</v>
      </c>
      <c r="CW51" s="1242"/>
      <c r="CX51" s="1242"/>
      <c r="CY51" s="1242"/>
      <c r="CZ51" s="1242"/>
      <c r="DA51" s="1242"/>
      <c r="DB51" s="1242"/>
      <c r="DC51" s="1242"/>
    </row>
    <row r="52" spans="1:109" ht="12.75" x14ac:dyDescent="0.25">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2.75" x14ac:dyDescent="0.25">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586</v>
      </c>
      <c r="BC53" s="1244"/>
      <c r="BD53" s="1244"/>
      <c r="BE53" s="1244"/>
      <c r="BF53" s="1244"/>
      <c r="BG53" s="1244"/>
      <c r="BH53" s="1244"/>
      <c r="BI53" s="1244"/>
      <c r="BJ53" s="1244"/>
      <c r="BK53" s="1244"/>
      <c r="BL53" s="1244"/>
      <c r="BM53" s="1244"/>
      <c r="BN53" s="1244"/>
      <c r="BO53" s="1244"/>
      <c r="BP53" s="1242">
        <v>53.6</v>
      </c>
      <c r="BQ53" s="1242"/>
      <c r="BR53" s="1242"/>
      <c r="BS53" s="1242"/>
      <c r="BT53" s="1242"/>
      <c r="BU53" s="1242"/>
      <c r="BV53" s="1242"/>
      <c r="BW53" s="1242"/>
      <c r="BX53" s="1242">
        <v>55.2</v>
      </c>
      <c r="BY53" s="1242"/>
      <c r="BZ53" s="1242"/>
      <c r="CA53" s="1242"/>
      <c r="CB53" s="1242"/>
      <c r="CC53" s="1242"/>
      <c r="CD53" s="1242"/>
      <c r="CE53" s="1242"/>
      <c r="CF53" s="1242">
        <v>56.4</v>
      </c>
      <c r="CG53" s="1242"/>
      <c r="CH53" s="1242"/>
      <c r="CI53" s="1242"/>
      <c r="CJ53" s="1242"/>
      <c r="CK53" s="1242"/>
      <c r="CL53" s="1242"/>
      <c r="CM53" s="1242"/>
      <c r="CN53" s="1242">
        <v>58.1</v>
      </c>
      <c r="CO53" s="1242"/>
      <c r="CP53" s="1242"/>
      <c r="CQ53" s="1242"/>
      <c r="CR53" s="1242"/>
      <c r="CS53" s="1242"/>
      <c r="CT53" s="1242"/>
      <c r="CU53" s="1242"/>
      <c r="CV53" s="1242">
        <v>59.5</v>
      </c>
      <c r="CW53" s="1242"/>
      <c r="CX53" s="1242"/>
      <c r="CY53" s="1242"/>
      <c r="CZ53" s="1242"/>
      <c r="DA53" s="1242"/>
      <c r="DB53" s="1242"/>
      <c r="DC53" s="1242"/>
    </row>
    <row r="54" spans="1:109" ht="12.75" x14ac:dyDescent="0.25">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2.75" x14ac:dyDescent="0.25">
      <c r="A55" s="358"/>
      <c r="B55" s="259"/>
      <c r="G55" s="1237"/>
      <c r="H55" s="1237"/>
      <c r="I55" s="1237"/>
      <c r="J55" s="1237"/>
      <c r="K55" s="1243"/>
      <c r="L55" s="1243"/>
      <c r="M55" s="1243"/>
      <c r="N55" s="1243"/>
      <c r="AN55" s="1241" t="s">
        <v>587</v>
      </c>
      <c r="AO55" s="1241"/>
      <c r="AP55" s="1241"/>
      <c r="AQ55" s="1241"/>
      <c r="AR55" s="1241"/>
      <c r="AS55" s="1241"/>
      <c r="AT55" s="1241"/>
      <c r="AU55" s="1241"/>
      <c r="AV55" s="1241"/>
      <c r="AW55" s="1241"/>
      <c r="AX55" s="1241"/>
      <c r="AY55" s="1241"/>
      <c r="AZ55" s="1241"/>
      <c r="BA55" s="1241"/>
      <c r="BB55" s="1244" t="s">
        <v>585</v>
      </c>
      <c r="BC55" s="1244"/>
      <c r="BD55" s="1244"/>
      <c r="BE55" s="1244"/>
      <c r="BF55" s="1244"/>
      <c r="BG55" s="1244"/>
      <c r="BH55" s="1244"/>
      <c r="BI55" s="1244"/>
      <c r="BJ55" s="1244"/>
      <c r="BK55" s="1244"/>
      <c r="BL55" s="1244"/>
      <c r="BM55" s="1244"/>
      <c r="BN55" s="1244"/>
      <c r="BO55" s="1244"/>
      <c r="BP55" s="1242">
        <v>14.9</v>
      </c>
      <c r="BQ55" s="1242"/>
      <c r="BR55" s="1242"/>
      <c r="BS55" s="1242"/>
      <c r="BT55" s="1242"/>
      <c r="BU55" s="1242"/>
      <c r="BV55" s="1242"/>
      <c r="BW55" s="1242"/>
      <c r="BX55" s="1242">
        <v>14.5</v>
      </c>
      <c r="BY55" s="1242"/>
      <c r="BZ55" s="1242"/>
      <c r="CA55" s="1242"/>
      <c r="CB55" s="1242"/>
      <c r="CC55" s="1242"/>
      <c r="CD55" s="1242"/>
      <c r="CE55" s="1242"/>
      <c r="CF55" s="1242">
        <v>13.3</v>
      </c>
      <c r="CG55" s="1242"/>
      <c r="CH55" s="1242"/>
      <c r="CI55" s="1242"/>
      <c r="CJ55" s="1242"/>
      <c r="CK55" s="1242"/>
      <c r="CL55" s="1242"/>
      <c r="CM55" s="1242"/>
      <c r="CN55" s="1242">
        <v>5.4</v>
      </c>
      <c r="CO55" s="1242"/>
      <c r="CP55" s="1242"/>
      <c r="CQ55" s="1242"/>
      <c r="CR55" s="1242"/>
      <c r="CS55" s="1242"/>
      <c r="CT55" s="1242"/>
      <c r="CU55" s="1242"/>
      <c r="CV55" s="1242">
        <v>0</v>
      </c>
      <c r="CW55" s="1242"/>
      <c r="CX55" s="1242"/>
      <c r="CY55" s="1242"/>
      <c r="CZ55" s="1242"/>
      <c r="DA55" s="1242"/>
      <c r="DB55" s="1242"/>
      <c r="DC55" s="1242"/>
    </row>
    <row r="56" spans="1:109" ht="12.75" x14ac:dyDescent="0.2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2.75" x14ac:dyDescent="0.25">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586</v>
      </c>
      <c r="BC57" s="1244"/>
      <c r="BD57" s="1244"/>
      <c r="BE57" s="1244"/>
      <c r="BF57" s="1244"/>
      <c r="BG57" s="1244"/>
      <c r="BH57" s="1244"/>
      <c r="BI57" s="1244"/>
      <c r="BJ57" s="1244"/>
      <c r="BK57" s="1244"/>
      <c r="BL57" s="1244"/>
      <c r="BM57" s="1244"/>
      <c r="BN57" s="1244"/>
      <c r="BO57" s="1244"/>
      <c r="BP57" s="1242">
        <v>58.5</v>
      </c>
      <c r="BQ57" s="1242"/>
      <c r="BR57" s="1242"/>
      <c r="BS57" s="1242"/>
      <c r="BT57" s="1242"/>
      <c r="BU57" s="1242"/>
      <c r="BV57" s="1242"/>
      <c r="BW57" s="1242"/>
      <c r="BX57" s="1242">
        <v>58.9</v>
      </c>
      <c r="BY57" s="1242"/>
      <c r="BZ57" s="1242"/>
      <c r="CA57" s="1242"/>
      <c r="CB57" s="1242"/>
      <c r="CC57" s="1242"/>
      <c r="CD57" s="1242"/>
      <c r="CE57" s="1242"/>
      <c r="CF57" s="1242">
        <v>61.5</v>
      </c>
      <c r="CG57" s="1242"/>
      <c r="CH57" s="1242"/>
      <c r="CI57" s="1242"/>
      <c r="CJ57" s="1242"/>
      <c r="CK57" s="1242"/>
      <c r="CL57" s="1242"/>
      <c r="CM57" s="1242"/>
      <c r="CN57" s="1242">
        <v>62.3</v>
      </c>
      <c r="CO57" s="1242"/>
      <c r="CP57" s="1242"/>
      <c r="CQ57" s="1242"/>
      <c r="CR57" s="1242"/>
      <c r="CS57" s="1242"/>
      <c r="CT57" s="1242"/>
      <c r="CU57" s="1242"/>
      <c r="CV57" s="1242">
        <v>63.5</v>
      </c>
      <c r="CW57" s="1242"/>
      <c r="CX57" s="1242"/>
      <c r="CY57" s="1242"/>
      <c r="CZ57" s="1242"/>
      <c r="DA57" s="1242"/>
      <c r="DB57" s="1242"/>
      <c r="DC57" s="1242"/>
      <c r="DD57" s="363"/>
      <c r="DE57" s="362"/>
    </row>
    <row r="58" spans="1:109" s="358" customFormat="1" ht="12.75" x14ac:dyDescent="0.25">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588</v>
      </c>
    </row>
    <row r="64" spans="1:109" ht="12.75" x14ac:dyDescent="0.25">
      <c r="B64" s="259"/>
      <c r="G64" s="357"/>
      <c r="I64" s="369"/>
      <c r="J64" s="369"/>
      <c r="K64" s="369"/>
      <c r="L64" s="369"/>
      <c r="M64" s="369"/>
      <c r="N64" s="370"/>
      <c r="AM64" s="357"/>
      <c r="AN64" s="357" t="s">
        <v>581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2.75" x14ac:dyDescent="0.25">
      <c r="B65" s="259"/>
      <c r="AN65" s="1228" t="s">
        <v>589</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2.75" x14ac:dyDescent="0.2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2.75" x14ac:dyDescent="0.2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2.75" x14ac:dyDescent="0.2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2.75" x14ac:dyDescent="0.2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583</v>
      </c>
    </row>
    <row r="72" spans="2:107" ht="12.75" x14ac:dyDescent="0.25">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531</v>
      </c>
      <c r="BQ72" s="1241"/>
      <c r="BR72" s="1241"/>
      <c r="BS72" s="1241"/>
      <c r="BT72" s="1241"/>
      <c r="BU72" s="1241"/>
      <c r="BV72" s="1241"/>
      <c r="BW72" s="1241"/>
      <c r="BX72" s="1241" t="s">
        <v>532</v>
      </c>
      <c r="BY72" s="1241"/>
      <c r="BZ72" s="1241"/>
      <c r="CA72" s="1241"/>
      <c r="CB72" s="1241"/>
      <c r="CC72" s="1241"/>
      <c r="CD72" s="1241"/>
      <c r="CE72" s="1241"/>
      <c r="CF72" s="1241" t="s">
        <v>533</v>
      </c>
      <c r="CG72" s="1241"/>
      <c r="CH72" s="1241"/>
      <c r="CI72" s="1241"/>
      <c r="CJ72" s="1241"/>
      <c r="CK72" s="1241"/>
      <c r="CL72" s="1241"/>
      <c r="CM72" s="1241"/>
      <c r="CN72" s="1241" t="s">
        <v>534</v>
      </c>
      <c r="CO72" s="1241"/>
      <c r="CP72" s="1241"/>
      <c r="CQ72" s="1241"/>
      <c r="CR72" s="1241"/>
      <c r="CS72" s="1241"/>
      <c r="CT72" s="1241"/>
      <c r="CU72" s="1241"/>
      <c r="CV72" s="1241" t="s">
        <v>535</v>
      </c>
      <c r="CW72" s="1241"/>
      <c r="CX72" s="1241"/>
      <c r="CY72" s="1241"/>
      <c r="CZ72" s="1241"/>
      <c r="DA72" s="1241"/>
      <c r="DB72" s="1241"/>
      <c r="DC72" s="1241"/>
    </row>
    <row r="73" spans="2:107" ht="12.75" x14ac:dyDescent="0.25">
      <c r="B73" s="259"/>
      <c r="G73" s="1247"/>
      <c r="H73" s="1247"/>
      <c r="I73" s="1247"/>
      <c r="J73" s="1247"/>
      <c r="K73" s="1248"/>
      <c r="L73" s="1248"/>
      <c r="M73" s="1248"/>
      <c r="N73" s="1248"/>
      <c r="AM73" s="359"/>
      <c r="AN73" s="1244" t="s">
        <v>584</v>
      </c>
      <c r="AO73" s="1244"/>
      <c r="AP73" s="1244"/>
      <c r="AQ73" s="1244"/>
      <c r="AR73" s="1244"/>
      <c r="AS73" s="1244"/>
      <c r="AT73" s="1244"/>
      <c r="AU73" s="1244"/>
      <c r="AV73" s="1244"/>
      <c r="AW73" s="1244"/>
      <c r="AX73" s="1244"/>
      <c r="AY73" s="1244"/>
      <c r="AZ73" s="1244"/>
      <c r="BA73" s="1244"/>
      <c r="BB73" s="1244" t="s">
        <v>585</v>
      </c>
      <c r="BC73" s="1244"/>
      <c r="BD73" s="1244"/>
      <c r="BE73" s="1244"/>
      <c r="BF73" s="1244"/>
      <c r="BG73" s="1244"/>
      <c r="BH73" s="1244"/>
      <c r="BI73" s="1244"/>
      <c r="BJ73" s="1244"/>
      <c r="BK73" s="1244"/>
      <c r="BL73" s="1244"/>
      <c r="BM73" s="1244"/>
      <c r="BN73" s="1244"/>
      <c r="BO73" s="1244"/>
      <c r="BP73" s="1242">
        <v>160.9</v>
      </c>
      <c r="BQ73" s="1242"/>
      <c r="BR73" s="1242"/>
      <c r="BS73" s="1242"/>
      <c r="BT73" s="1242"/>
      <c r="BU73" s="1242"/>
      <c r="BV73" s="1242"/>
      <c r="BW73" s="1242"/>
      <c r="BX73" s="1242">
        <v>156.30000000000001</v>
      </c>
      <c r="BY73" s="1242"/>
      <c r="BZ73" s="1242"/>
      <c r="CA73" s="1242"/>
      <c r="CB73" s="1242"/>
      <c r="CC73" s="1242"/>
      <c r="CD73" s="1242"/>
      <c r="CE73" s="1242"/>
      <c r="CF73" s="1242">
        <v>127.8</v>
      </c>
      <c r="CG73" s="1242"/>
      <c r="CH73" s="1242"/>
      <c r="CI73" s="1242"/>
      <c r="CJ73" s="1242"/>
      <c r="CK73" s="1242"/>
      <c r="CL73" s="1242"/>
      <c r="CM73" s="1242"/>
      <c r="CN73" s="1242">
        <v>124</v>
      </c>
      <c r="CO73" s="1242"/>
      <c r="CP73" s="1242"/>
      <c r="CQ73" s="1242"/>
      <c r="CR73" s="1242"/>
      <c r="CS73" s="1242"/>
      <c r="CT73" s="1242"/>
      <c r="CU73" s="1242"/>
      <c r="CV73" s="1242">
        <v>110.6</v>
      </c>
      <c r="CW73" s="1242"/>
      <c r="CX73" s="1242"/>
      <c r="CY73" s="1242"/>
      <c r="CZ73" s="1242"/>
      <c r="DA73" s="1242"/>
      <c r="DB73" s="1242"/>
      <c r="DC73" s="1242"/>
    </row>
    <row r="74" spans="2:107" ht="12.75" x14ac:dyDescent="0.25">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2.75" x14ac:dyDescent="0.25">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590</v>
      </c>
      <c r="BC75" s="1244"/>
      <c r="BD75" s="1244"/>
      <c r="BE75" s="1244"/>
      <c r="BF75" s="1244"/>
      <c r="BG75" s="1244"/>
      <c r="BH75" s="1244"/>
      <c r="BI75" s="1244"/>
      <c r="BJ75" s="1244"/>
      <c r="BK75" s="1244"/>
      <c r="BL75" s="1244"/>
      <c r="BM75" s="1244"/>
      <c r="BN75" s="1244"/>
      <c r="BO75" s="1244"/>
      <c r="BP75" s="1242">
        <v>12.1</v>
      </c>
      <c r="BQ75" s="1242"/>
      <c r="BR75" s="1242"/>
      <c r="BS75" s="1242"/>
      <c r="BT75" s="1242"/>
      <c r="BU75" s="1242"/>
      <c r="BV75" s="1242"/>
      <c r="BW75" s="1242"/>
      <c r="BX75" s="1242">
        <v>12.3</v>
      </c>
      <c r="BY75" s="1242"/>
      <c r="BZ75" s="1242"/>
      <c r="CA75" s="1242"/>
      <c r="CB75" s="1242"/>
      <c r="CC75" s="1242"/>
      <c r="CD75" s="1242"/>
      <c r="CE75" s="1242"/>
      <c r="CF75" s="1242">
        <v>12.5</v>
      </c>
      <c r="CG75" s="1242"/>
      <c r="CH75" s="1242"/>
      <c r="CI75" s="1242"/>
      <c r="CJ75" s="1242"/>
      <c r="CK75" s="1242"/>
      <c r="CL75" s="1242"/>
      <c r="CM75" s="1242"/>
      <c r="CN75" s="1242">
        <v>12.6</v>
      </c>
      <c r="CO75" s="1242"/>
      <c r="CP75" s="1242"/>
      <c r="CQ75" s="1242"/>
      <c r="CR75" s="1242"/>
      <c r="CS75" s="1242"/>
      <c r="CT75" s="1242"/>
      <c r="CU75" s="1242"/>
      <c r="CV75" s="1242">
        <v>13.1</v>
      </c>
      <c r="CW75" s="1242"/>
      <c r="CX75" s="1242"/>
      <c r="CY75" s="1242"/>
      <c r="CZ75" s="1242"/>
      <c r="DA75" s="1242"/>
      <c r="DB75" s="1242"/>
      <c r="DC75" s="1242"/>
    </row>
    <row r="76" spans="2:107" ht="12.75" x14ac:dyDescent="0.25">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2.75" x14ac:dyDescent="0.25">
      <c r="B77" s="259"/>
      <c r="G77" s="1237"/>
      <c r="H77" s="1237"/>
      <c r="I77" s="1237"/>
      <c r="J77" s="1237"/>
      <c r="K77" s="1248"/>
      <c r="L77" s="1248"/>
      <c r="M77" s="1248"/>
      <c r="N77" s="1248"/>
      <c r="AN77" s="1241" t="s">
        <v>587</v>
      </c>
      <c r="AO77" s="1241"/>
      <c r="AP77" s="1241"/>
      <c r="AQ77" s="1241"/>
      <c r="AR77" s="1241"/>
      <c r="AS77" s="1241"/>
      <c r="AT77" s="1241"/>
      <c r="AU77" s="1241"/>
      <c r="AV77" s="1241"/>
      <c r="AW77" s="1241"/>
      <c r="AX77" s="1241"/>
      <c r="AY77" s="1241"/>
      <c r="AZ77" s="1241"/>
      <c r="BA77" s="1241"/>
      <c r="BB77" s="1244" t="s">
        <v>585</v>
      </c>
      <c r="BC77" s="1244"/>
      <c r="BD77" s="1244"/>
      <c r="BE77" s="1244"/>
      <c r="BF77" s="1244"/>
      <c r="BG77" s="1244"/>
      <c r="BH77" s="1244"/>
      <c r="BI77" s="1244"/>
      <c r="BJ77" s="1244"/>
      <c r="BK77" s="1244"/>
      <c r="BL77" s="1244"/>
      <c r="BM77" s="1244"/>
      <c r="BN77" s="1244"/>
      <c r="BO77" s="1244"/>
      <c r="BP77" s="1242">
        <v>14.9</v>
      </c>
      <c r="BQ77" s="1242"/>
      <c r="BR77" s="1242"/>
      <c r="BS77" s="1242"/>
      <c r="BT77" s="1242"/>
      <c r="BU77" s="1242"/>
      <c r="BV77" s="1242"/>
      <c r="BW77" s="1242"/>
      <c r="BX77" s="1242">
        <v>14.5</v>
      </c>
      <c r="BY77" s="1242"/>
      <c r="BZ77" s="1242"/>
      <c r="CA77" s="1242"/>
      <c r="CB77" s="1242"/>
      <c r="CC77" s="1242"/>
      <c r="CD77" s="1242"/>
      <c r="CE77" s="1242"/>
      <c r="CF77" s="1242">
        <v>13.3</v>
      </c>
      <c r="CG77" s="1242"/>
      <c r="CH77" s="1242"/>
      <c r="CI77" s="1242"/>
      <c r="CJ77" s="1242"/>
      <c r="CK77" s="1242"/>
      <c r="CL77" s="1242"/>
      <c r="CM77" s="1242"/>
      <c r="CN77" s="1242">
        <v>5.4</v>
      </c>
      <c r="CO77" s="1242"/>
      <c r="CP77" s="1242"/>
      <c r="CQ77" s="1242"/>
      <c r="CR77" s="1242"/>
      <c r="CS77" s="1242"/>
      <c r="CT77" s="1242"/>
      <c r="CU77" s="1242"/>
      <c r="CV77" s="1242">
        <v>0</v>
      </c>
      <c r="CW77" s="1242"/>
      <c r="CX77" s="1242"/>
      <c r="CY77" s="1242"/>
      <c r="CZ77" s="1242"/>
      <c r="DA77" s="1242"/>
      <c r="DB77" s="1242"/>
      <c r="DC77" s="1242"/>
    </row>
    <row r="78" spans="2:107" ht="12.75" x14ac:dyDescent="0.25">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2.75" x14ac:dyDescent="0.25">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590</v>
      </c>
      <c r="BC79" s="1244"/>
      <c r="BD79" s="1244"/>
      <c r="BE79" s="1244"/>
      <c r="BF79" s="1244"/>
      <c r="BG79" s="1244"/>
      <c r="BH79" s="1244"/>
      <c r="BI79" s="1244"/>
      <c r="BJ79" s="1244"/>
      <c r="BK79" s="1244"/>
      <c r="BL79" s="1244"/>
      <c r="BM79" s="1244"/>
      <c r="BN79" s="1244"/>
      <c r="BO79" s="1244"/>
      <c r="BP79" s="1242">
        <v>8.5</v>
      </c>
      <c r="BQ79" s="1242"/>
      <c r="BR79" s="1242"/>
      <c r="BS79" s="1242"/>
      <c r="BT79" s="1242"/>
      <c r="BU79" s="1242"/>
      <c r="BV79" s="1242"/>
      <c r="BW79" s="1242"/>
      <c r="BX79" s="1242">
        <v>8.4</v>
      </c>
      <c r="BY79" s="1242"/>
      <c r="BZ79" s="1242"/>
      <c r="CA79" s="1242"/>
      <c r="CB79" s="1242"/>
      <c r="CC79" s="1242"/>
      <c r="CD79" s="1242"/>
      <c r="CE79" s="1242"/>
      <c r="CF79" s="1242">
        <v>8.4</v>
      </c>
      <c r="CG79" s="1242"/>
      <c r="CH79" s="1242"/>
      <c r="CI79" s="1242"/>
      <c r="CJ79" s="1242"/>
      <c r="CK79" s="1242"/>
      <c r="CL79" s="1242"/>
      <c r="CM79" s="1242"/>
      <c r="CN79" s="1242">
        <v>8.4</v>
      </c>
      <c r="CO79" s="1242"/>
      <c r="CP79" s="1242"/>
      <c r="CQ79" s="1242"/>
      <c r="CR79" s="1242"/>
      <c r="CS79" s="1242"/>
      <c r="CT79" s="1242"/>
      <c r="CU79" s="1242"/>
      <c r="CV79" s="1242">
        <v>8.6</v>
      </c>
      <c r="CW79" s="1242"/>
      <c r="CX79" s="1242"/>
      <c r="CY79" s="1242"/>
      <c r="CZ79" s="1242"/>
      <c r="DA79" s="1242"/>
      <c r="DB79" s="1242"/>
      <c r="DC79" s="1242"/>
    </row>
    <row r="80" spans="2:107" ht="12.75" x14ac:dyDescent="0.25">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3VnSnjFT11R2Pbo7xBVy37xk+MakkISqe31DJQLkaTUJ+iJtRH4Vvr02NnOIM3dTe1x8WNwFLtzrBj+HRji7jA==" saltValue="1EXRiw6i93BPYIrcRgqwU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01027-2984-4345-A5A5-07C65600DD7F}">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481</v>
      </c>
    </row>
  </sheetData>
  <sheetProtection algorithmName="SHA-512" hashValue="zE2HATWosi8QRuykabmN2f0Q0cIEUJbtwAeW3xJcoRceGRMBEcKaKXLpu45IdBDCjKynZhtl5VqrM7gTSgKNTA==" saltValue="6zlwnE5k8ok4ImSX5oHhE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32068-1080-4EF3-82EF-CE74DCC12506}">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481</v>
      </c>
    </row>
  </sheetData>
  <sheetProtection algorithmName="SHA-512" hashValue="ntpXPdMNDPMYILkLRT/M2nyIlkryg5Sz3hMQWm8fikJRKiEE+CCNl1YjJcruO1ZCfD8P6m0koTu3EpFsbb1fjQ==" saltValue="yiNKxyLpfUv7aYiR8uBOF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530</v>
      </c>
      <c r="G2" s="149"/>
      <c r="H2" s="150"/>
    </row>
    <row r="3" spans="1:8" x14ac:dyDescent="0.25">
      <c r="A3" s="146" t="s">
        <v>523</v>
      </c>
      <c r="B3" s="151"/>
      <c r="C3" s="152"/>
      <c r="D3" s="153">
        <v>66054</v>
      </c>
      <c r="E3" s="154"/>
      <c r="F3" s="155">
        <v>132981</v>
      </c>
      <c r="G3" s="156"/>
      <c r="H3" s="157"/>
    </row>
    <row r="4" spans="1:8" x14ac:dyDescent="0.25">
      <c r="A4" s="158"/>
      <c r="B4" s="159"/>
      <c r="C4" s="160"/>
      <c r="D4" s="161">
        <v>32998</v>
      </c>
      <c r="E4" s="162"/>
      <c r="F4" s="163">
        <v>56973</v>
      </c>
      <c r="G4" s="164"/>
      <c r="H4" s="165"/>
    </row>
    <row r="5" spans="1:8" x14ac:dyDescent="0.25">
      <c r="A5" s="146" t="s">
        <v>525</v>
      </c>
      <c r="B5" s="151"/>
      <c r="C5" s="152"/>
      <c r="D5" s="153">
        <v>79871</v>
      </c>
      <c r="E5" s="154"/>
      <c r="F5" s="155">
        <v>128523</v>
      </c>
      <c r="G5" s="156"/>
      <c r="H5" s="157"/>
    </row>
    <row r="6" spans="1:8" x14ac:dyDescent="0.25">
      <c r="A6" s="158"/>
      <c r="B6" s="159"/>
      <c r="C6" s="160"/>
      <c r="D6" s="161">
        <v>43046</v>
      </c>
      <c r="E6" s="162"/>
      <c r="F6" s="163">
        <v>56792</v>
      </c>
      <c r="G6" s="164"/>
      <c r="H6" s="165"/>
    </row>
    <row r="7" spans="1:8" x14ac:dyDescent="0.25">
      <c r="A7" s="146" t="s">
        <v>526</v>
      </c>
      <c r="B7" s="151"/>
      <c r="C7" s="152"/>
      <c r="D7" s="153">
        <v>71564</v>
      </c>
      <c r="E7" s="154"/>
      <c r="F7" s="155">
        <v>92919</v>
      </c>
      <c r="G7" s="156"/>
      <c r="H7" s="157"/>
    </row>
    <row r="8" spans="1:8" x14ac:dyDescent="0.25">
      <c r="A8" s="158"/>
      <c r="B8" s="159"/>
      <c r="C8" s="160"/>
      <c r="D8" s="161">
        <v>58235</v>
      </c>
      <c r="E8" s="162"/>
      <c r="F8" s="163">
        <v>54128</v>
      </c>
      <c r="G8" s="164"/>
      <c r="H8" s="165"/>
    </row>
    <row r="9" spans="1:8" x14ac:dyDescent="0.25">
      <c r="A9" s="146" t="s">
        <v>527</v>
      </c>
      <c r="B9" s="151"/>
      <c r="C9" s="152"/>
      <c r="D9" s="153">
        <v>73355</v>
      </c>
      <c r="E9" s="154"/>
      <c r="F9" s="155">
        <v>103663</v>
      </c>
      <c r="G9" s="156"/>
      <c r="H9" s="157"/>
    </row>
    <row r="10" spans="1:8" x14ac:dyDescent="0.25">
      <c r="A10" s="158"/>
      <c r="B10" s="159"/>
      <c r="C10" s="160"/>
      <c r="D10" s="161">
        <v>56478</v>
      </c>
      <c r="E10" s="162"/>
      <c r="F10" s="163">
        <v>64346</v>
      </c>
      <c r="G10" s="164"/>
      <c r="H10" s="165"/>
    </row>
    <row r="11" spans="1:8" x14ac:dyDescent="0.25">
      <c r="A11" s="146" t="s">
        <v>528</v>
      </c>
      <c r="B11" s="151"/>
      <c r="C11" s="152"/>
      <c r="D11" s="153">
        <v>90948</v>
      </c>
      <c r="E11" s="154"/>
      <c r="F11" s="155">
        <v>92012</v>
      </c>
      <c r="G11" s="156"/>
      <c r="H11" s="157"/>
    </row>
    <row r="12" spans="1:8" x14ac:dyDescent="0.25">
      <c r="A12" s="158"/>
      <c r="B12" s="159"/>
      <c r="C12" s="166"/>
      <c r="D12" s="161">
        <v>67707</v>
      </c>
      <c r="E12" s="162"/>
      <c r="F12" s="163">
        <v>61382</v>
      </c>
      <c r="G12" s="164"/>
      <c r="H12" s="165"/>
    </row>
    <row r="13" spans="1:8" x14ac:dyDescent="0.25">
      <c r="A13" s="146"/>
      <c r="B13" s="151"/>
      <c r="C13" s="152"/>
      <c r="D13" s="153">
        <v>76358</v>
      </c>
      <c r="E13" s="154"/>
      <c r="F13" s="155">
        <v>110020</v>
      </c>
      <c r="G13" s="167"/>
      <c r="H13" s="157"/>
    </row>
    <row r="14" spans="1:8" x14ac:dyDescent="0.25">
      <c r="A14" s="158"/>
      <c r="B14" s="159"/>
      <c r="C14" s="160"/>
      <c r="D14" s="161">
        <v>51693</v>
      </c>
      <c r="E14" s="162"/>
      <c r="F14" s="163">
        <v>58724</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6.33</v>
      </c>
      <c r="C19" s="168">
        <f>ROUND(VALUE(SUBSTITUTE(実質収支比率等に係る経年分析!G$48,"▲","-")),2)</f>
        <v>10.46</v>
      </c>
      <c r="D19" s="168">
        <f>ROUND(VALUE(SUBSTITUTE(実質収支比率等に係る経年分析!H$48,"▲","-")),2)</f>
        <v>15.54</v>
      </c>
      <c r="E19" s="168">
        <f>ROUND(VALUE(SUBSTITUTE(実質収支比率等に係る経年分析!I$48,"▲","-")),2)</f>
        <v>11.56</v>
      </c>
      <c r="F19" s="168">
        <f>ROUND(VALUE(SUBSTITUTE(実質収支比率等に係る経年分析!J$48,"▲","-")),2)</f>
        <v>9.4499999999999993</v>
      </c>
    </row>
    <row r="20" spans="1:11" x14ac:dyDescent="0.25">
      <c r="A20" s="168" t="s">
        <v>53</v>
      </c>
      <c r="B20" s="168">
        <f>ROUND(VALUE(SUBSTITUTE(実質収支比率等に係る経年分析!F$47,"▲","-")),2)</f>
        <v>4.5</v>
      </c>
      <c r="C20" s="168">
        <f>ROUND(VALUE(SUBSTITUTE(実質収支比率等に係る経年分析!G$47,"▲","-")),2)</f>
        <v>4.37</v>
      </c>
      <c r="D20" s="168">
        <f>ROUND(VALUE(SUBSTITUTE(実質収支比率等に係る経年分析!H$47,"▲","-")),2)</f>
        <v>9.9</v>
      </c>
      <c r="E20" s="168">
        <f>ROUND(VALUE(SUBSTITUTE(実質収支比率等に係る経年分析!I$47,"▲","-")),2)</f>
        <v>13.71</v>
      </c>
      <c r="F20" s="168">
        <f>ROUND(VALUE(SUBSTITUTE(実質収支比率等に係る経年分析!J$47,"▲","-")),2)</f>
        <v>17.57</v>
      </c>
    </row>
    <row r="21" spans="1:11" x14ac:dyDescent="0.25">
      <c r="A21" s="168" t="s">
        <v>54</v>
      </c>
      <c r="B21" s="168">
        <f>IF(ISNUMBER(VALUE(SUBSTITUTE(実質収支比率等に係る経年分析!F$49,"▲","-"))),ROUND(VALUE(SUBSTITUTE(実質収支比率等に係る経年分析!F$49,"▲","-")),2),NA())</f>
        <v>-0.51</v>
      </c>
      <c r="C21" s="168">
        <f>IF(ISNUMBER(VALUE(SUBSTITUTE(実質収支比率等に係る経年分析!G$49,"▲","-"))),ROUND(VALUE(SUBSTITUTE(実質収支比率等に係る経年分析!G$49,"▲","-")),2),NA())</f>
        <v>4.3099999999999996</v>
      </c>
      <c r="D21" s="168">
        <f>IF(ISNUMBER(VALUE(SUBSTITUTE(実質収支比率等に係る経年分析!H$49,"▲","-"))),ROUND(VALUE(SUBSTITUTE(実質収支比率等に係る経年分析!H$49,"▲","-")),2),NA())</f>
        <v>11.28</v>
      </c>
      <c r="E21" s="168">
        <f>IF(ISNUMBER(VALUE(SUBSTITUTE(実質収支比率等に係る経年分析!I$49,"▲","-"))),ROUND(VALUE(SUBSTITUTE(実質収支比率等に係る経年分析!I$49,"▲","-")),2),NA())</f>
        <v>-1.05</v>
      </c>
      <c r="F21" s="168">
        <f>IF(ISNUMBER(VALUE(SUBSTITUTE(実質収支比率等に係る経年分析!J$49,"▲","-"))),ROUND(VALUE(SUBSTITUTE(実質収支比率等に係る経年分析!J$49,"▲","-")),2),NA())</f>
        <v>1.91</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0.71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0.14000000000000001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0.06</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0.22</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工業用水道事業会計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0.04</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0.08</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0.09</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0.13</v>
      </c>
    </row>
    <row r="30" spans="1:11" x14ac:dyDescent="0.25">
      <c r="A30" s="169" t="str">
        <f>IF(連結実質赤字比率に係る赤字・黒字の構成分析!C$40="",NA(),連結実質赤字比率に係る赤字・黒字の構成分析!C$40)</f>
        <v>簡易水道事業会計</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0.92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0.87</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0.97</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0.88</v>
      </c>
    </row>
    <row r="31" spans="1:11" x14ac:dyDescent="0.25">
      <c r="A31" s="169" t="str">
        <f>IF(連結実質赤字比率に係る赤字・黒字の構成分析!C$39="",NA(),連結実質赤字比率に係る赤字・黒字の構成分析!C$39)</f>
        <v>農業集落排水事業会計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0.63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1.07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1.4</v>
      </c>
    </row>
    <row r="32" spans="1:11" x14ac:dyDescent="0.25">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0.91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1.37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1.29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1.97</v>
      </c>
    </row>
    <row r="33" spans="1:16" x14ac:dyDescent="0.25">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1.24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1.76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2.0099999999999998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2.89</v>
      </c>
    </row>
    <row r="34" spans="1:16" x14ac:dyDescent="0.25">
      <c r="A34" s="169" t="str">
        <f>IF(連結実質赤字比率に係る赤字・黒字の構成分析!C$36="",NA(),連結実質赤字比率に係る赤字・黒字の構成分析!C$36)</f>
        <v>公共下水道事業会計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3.53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3.07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2.93</v>
      </c>
    </row>
    <row r="35" spans="1:16" x14ac:dyDescent="0.2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5.67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6.36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6.41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6.54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7.14</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6.13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10.32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9.3000000000000007</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1719</v>
      </c>
      <c r="E42" s="170"/>
      <c r="F42" s="170"/>
      <c r="G42" s="170">
        <f>'実質公債費比率（分子）の構造'!L$52</f>
        <v>1734</v>
      </c>
      <c r="H42" s="170"/>
      <c r="I42" s="170"/>
      <c r="J42" s="170">
        <f>'実質公債費比率（分子）の構造'!M$52</f>
        <v>1759</v>
      </c>
      <c r="K42" s="170"/>
      <c r="L42" s="170"/>
      <c r="M42" s="170">
        <f>'実質公債費比率（分子）の構造'!N$52</f>
        <v>1805</v>
      </c>
      <c r="N42" s="170"/>
      <c r="O42" s="170"/>
      <c r="P42" s="170">
        <f>'実質公債費比率（分子）の構造'!O$52</f>
        <v>1776</v>
      </c>
    </row>
    <row r="43" spans="1:16" x14ac:dyDescent="0.2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f>'実質公債費比率（分子）の構造'!N$51</f>
        <v>1</v>
      </c>
      <c r="L43" s="170"/>
      <c r="M43" s="170"/>
      <c r="N43" s="170">
        <f>'実質公債費比率（分子）の構造'!O$51</f>
        <v>0</v>
      </c>
      <c r="O43" s="170"/>
      <c r="P43" s="170"/>
    </row>
    <row r="44" spans="1:16" x14ac:dyDescent="0.25">
      <c r="A44" s="170" t="s">
        <v>62</v>
      </c>
      <c r="B44" s="170">
        <f>'実質公債費比率（分子）の構造'!K$50</f>
        <v>19</v>
      </c>
      <c r="C44" s="170"/>
      <c r="D44" s="170"/>
      <c r="E44" s="170">
        <f>'実質公債費比率（分子）の構造'!L$50</f>
        <v>19</v>
      </c>
      <c r="F44" s="170"/>
      <c r="G44" s="170"/>
      <c r="H44" s="170">
        <f>'実質公債費比率（分子）の構造'!M$50</f>
        <v>18</v>
      </c>
      <c r="I44" s="170"/>
      <c r="J44" s="170"/>
      <c r="K44" s="170">
        <f>'実質公債費比率（分子）の構造'!N$50</f>
        <v>25</v>
      </c>
      <c r="L44" s="170"/>
      <c r="M44" s="170"/>
      <c r="N44" s="170">
        <f>'実質公債費比率（分子）の構造'!O$50</f>
        <v>9</v>
      </c>
      <c r="O44" s="170"/>
      <c r="P44" s="170"/>
    </row>
    <row r="45" spans="1:16" x14ac:dyDescent="0.25">
      <c r="A45" s="170" t="s">
        <v>63</v>
      </c>
      <c r="B45" s="170">
        <f>'実質公債費比率（分子）の構造'!K$49</f>
        <v>57</v>
      </c>
      <c r="C45" s="170"/>
      <c r="D45" s="170"/>
      <c r="E45" s="170">
        <f>'実質公債費比率（分子）の構造'!L$49</f>
        <v>57</v>
      </c>
      <c r="F45" s="170"/>
      <c r="G45" s="170"/>
      <c r="H45" s="170">
        <f>'実質公債費比率（分子）の構造'!M$49</f>
        <v>68</v>
      </c>
      <c r="I45" s="170"/>
      <c r="J45" s="170"/>
      <c r="K45" s="170">
        <f>'実質公債費比率（分子）の構造'!N$49</f>
        <v>79</v>
      </c>
      <c r="L45" s="170"/>
      <c r="M45" s="170"/>
      <c r="N45" s="170">
        <f>'実質公債費比率（分子）の構造'!O$49</f>
        <v>93</v>
      </c>
      <c r="O45" s="170"/>
      <c r="P45" s="170"/>
    </row>
    <row r="46" spans="1:16" x14ac:dyDescent="0.25">
      <c r="A46" s="170" t="s">
        <v>64</v>
      </c>
      <c r="B46" s="170">
        <f>'実質公債費比率（分子）の構造'!K$48</f>
        <v>706</v>
      </c>
      <c r="C46" s="170"/>
      <c r="D46" s="170"/>
      <c r="E46" s="170">
        <f>'実質公債費比率（分子）の構造'!L$48</f>
        <v>719</v>
      </c>
      <c r="F46" s="170"/>
      <c r="G46" s="170"/>
      <c r="H46" s="170">
        <f>'実質公債費比率（分子）の構造'!M$48</f>
        <v>704</v>
      </c>
      <c r="I46" s="170"/>
      <c r="J46" s="170"/>
      <c r="K46" s="170">
        <f>'実質公債費比率（分子）の構造'!N$48</f>
        <v>713</v>
      </c>
      <c r="L46" s="170"/>
      <c r="M46" s="170"/>
      <c r="N46" s="170">
        <f>'実質公債費比率（分子）の構造'!O$48</f>
        <v>725</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1891</v>
      </c>
      <c r="C49" s="170"/>
      <c r="D49" s="170"/>
      <c r="E49" s="170">
        <f>'実質公債費比率（分子）の構造'!L$45</f>
        <v>1913</v>
      </c>
      <c r="F49" s="170"/>
      <c r="G49" s="170"/>
      <c r="H49" s="170">
        <f>'実質公債費比率（分子）の構造'!M$45</f>
        <v>1993</v>
      </c>
      <c r="I49" s="170"/>
      <c r="J49" s="170"/>
      <c r="K49" s="170">
        <f>'実質公債費比率（分子）の構造'!N$45</f>
        <v>2012</v>
      </c>
      <c r="L49" s="170"/>
      <c r="M49" s="170"/>
      <c r="N49" s="170">
        <f>'実質公債費比率（分子）の構造'!O$45</f>
        <v>2051</v>
      </c>
      <c r="O49" s="170"/>
      <c r="P49" s="170"/>
    </row>
    <row r="50" spans="1:16" x14ac:dyDescent="0.25">
      <c r="A50" s="170" t="s">
        <v>67</v>
      </c>
      <c r="B50" s="170" t="e">
        <f>NA()</f>
        <v>#N/A</v>
      </c>
      <c r="C50" s="170">
        <f>IF(ISNUMBER('実質公債費比率（分子）の構造'!K$53),'実質公債費比率（分子）の構造'!K$53,NA())</f>
        <v>954</v>
      </c>
      <c r="D50" s="170" t="e">
        <f>NA()</f>
        <v>#N/A</v>
      </c>
      <c r="E50" s="170" t="e">
        <f>NA()</f>
        <v>#N/A</v>
      </c>
      <c r="F50" s="170">
        <f>IF(ISNUMBER('実質公債費比率（分子）の構造'!L$53),'実質公債費比率（分子）の構造'!L$53,NA())</f>
        <v>974</v>
      </c>
      <c r="G50" s="170" t="e">
        <f>NA()</f>
        <v>#N/A</v>
      </c>
      <c r="H50" s="170" t="e">
        <f>NA()</f>
        <v>#N/A</v>
      </c>
      <c r="I50" s="170">
        <f>IF(ISNUMBER('実質公債費比率（分子）の構造'!M$53),'実質公債費比率（分子）の構造'!M$53,NA())</f>
        <v>1024</v>
      </c>
      <c r="J50" s="170" t="e">
        <f>NA()</f>
        <v>#N/A</v>
      </c>
      <c r="K50" s="170" t="e">
        <f>NA()</f>
        <v>#N/A</v>
      </c>
      <c r="L50" s="170">
        <f>IF(ISNUMBER('実質公債費比率（分子）の構造'!N$53),'実質公債費比率（分子）の構造'!N$53,NA())</f>
        <v>1025</v>
      </c>
      <c r="M50" s="170" t="e">
        <f>NA()</f>
        <v>#N/A</v>
      </c>
      <c r="N50" s="170" t="e">
        <f>NA()</f>
        <v>#N/A</v>
      </c>
      <c r="O50" s="170">
        <f>IF(ISNUMBER('実質公債費比率（分子）の構造'!O$53),'実質公債費比率（分子）の構造'!O$53,NA())</f>
        <v>1102</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21306</v>
      </c>
      <c r="E56" s="169"/>
      <c r="F56" s="169"/>
      <c r="G56" s="169">
        <f>'将来負担比率（分子）の構造'!J$52</f>
        <v>20541</v>
      </c>
      <c r="H56" s="169"/>
      <c r="I56" s="169"/>
      <c r="J56" s="169">
        <f>'将来負担比率（分子）の構造'!K$52</f>
        <v>20762</v>
      </c>
      <c r="K56" s="169"/>
      <c r="L56" s="169"/>
      <c r="M56" s="169">
        <f>'将来負担比率（分子）の構造'!L$52</f>
        <v>19781</v>
      </c>
      <c r="N56" s="169"/>
      <c r="O56" s="169"/>
      <c r="P56" s="169">
        <f>'将来負担比率（分子）の構造'!M$52</f>
        <v>19650</v>
      </c>
    </row>
    <row r="57" spans="1:16" x14ac:dyDescent="0.25">
      <c r="A57" s="169" t="s">
        <v>42</v>
      </c>
      <c r="B57" s="169"/>
      <c r="C57" s="169"/>
      <c r="D57" s="169">
        <f>'将来負担比率（分子）の構造'!I$51</f>
        <v>499</v>
      </c>
      <c r="E57" s="169"/>
      <c r="F57" s="169"/>
      <c r="G57" s="169">
        <f>'将来負担比率（分子）の構造'!J$51</f>
        <v>437</v>
      </c>
      <c r="H57" s="169"/>
      <c r="I57" s="169"/>
      <c r="J57" s="169">
        <f>'将来負担比率（分子）の構造'!K$51</f>
        <v>351</v>
      </c>
      <c r="K57" s="169"/>
      <c r="L57" s="169"/>
      <c r="M57" s="169">
        <f>'将来負担比率（分子）の構造'!L$51</f>
        <v>321</v>
      </c>
      <c r="N57" s="169"/>
      <c r="O57" s="169"/>
      <c r="P57" s="169">
        <f>'将来負担比率（分子）の構造'!M$51</f>
        <v>302</v>
      </c>
    </row>
    <row r="58" spans="1:16" x14ac:dyDescent="0.25">
      <c r="A58" s="169" t="s">
        <v>41</v>
      </c>
      <c r="B58" s="169"/>
      <c r="C58" s="169"/>
      <c r="D58" s="169">
        <f>'将来負担比率（分子）の構造'!I$50</f>
        <v>1428</v>
      </c>
      <c r="E58" s="169"/>
      <c r="F58" s="169"/>
      <c r="G58" s="169">
        <f>'将来負担比率（分子）の構造'!J$50</f>
        <v>1508</v>
      </c>
      <c r="H58" s="169"/>
      <c r="I58" s="169"/>
      <c r="J58" s="169">
        <f>'将来負担比率（分子）の構造'!K$50</f>
        <v>2617</v>
      </c>
      <c r="K58" s="169"/>
      <c r="L58" s="169"/>
      <c r="M58" s="169">
        <f>'将来負担比率（分子）の構造'!L$50</f>
        <v>3323</v>
      </c>
      <c r="N58" s="169"/>
      <c r="O58" s="169"/>
      <c r="P58" s="169">
        <f>'将来負担比率（分子）の構造'!M$50</f>
        <v>3729</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f>'将来負担比率（分子）の構造'!I$46</f>
        <v>253</v>
      </c>
      <c r="C61" s="169"/>
      <c r="D61" s="169"/>
      <c r="E61" s="169">
        <f>'将来負担比率（分子）の構造'!J$46</f>
        <v>356</v>
      </c>
      <c r="F61" s="169"/>
      <c r="G61" s="169"/>
      <c r="H61" s="169">
        <f>'将来負担比率（分子）の構造'!K$46</f>
        <v>320</v>
      </c>
      <c r="I61" s="169"/>
      <c r="J61" s="169"/>
      <c r="K61" s="169">
        <f>'将来負担比率（分子）の構造'!L$46</f>
        <v>284</v>
      </c>
      <c r="L61" s="169"/>
      <c r="M61" s="169"/>
      <c r="N61" s="169">
        <f>'将来負担比率（分子）の構造'!M$46</f>
        <v>247</v>
      </c>
      <c r="O61" s="169"/>
      <c r="P61" s="169"/>
    </row>
    <row r="62" spans="1:16" x14ac:dyDescent="0.25">
      <c r="A62" s="169" t="s">
        <v>35</v>
      </c>
      <c r="B62" s="169">
        <f>'将来負担比率（分子）の構造'!I$45</f>
        <v>3254</v>
      </c>
      <c r="C62" s="169"/>
      <c r="D62" s="169"/>
      <c r="E62" s="169">
        <f>'将来負担比率（分子）の構造'!J$45</f>
        <v>3171</v>
      </c>
      <c r="F62" s="169"/>
      <c r="G62" s="169"/>
      <c r="H62" s="169">
        <f>'将来負担比率（分子）の構造'!K$45</f>
        <v>3115</v>
      </c>
      <c r="I62" s="169"/>
      <c r="J62" s="169"/>
      <c r="K62" s="169">
        <f>'将来負担比率（分子）の構造'!L$45</f>
        <v>3075</v>
      </c>
      <c r="L62" s="169"/>
      <c r="M62" s="169"/>
      <c r="N62" s="169">
        <f>'将来負担比率（分子）の構造'!M$45</f>
        <v>2973</v>
      </c>
      <c r="O62" s="169"/>
      <c r="P62" s="169"/>
    </row>
    <row r="63" spans="1:16" x14ac:dyDescent="0.25">
      <c r="A63" s="169" t="s">
        <v>34</v>
      </c>
      <c r="B63" s="169">
        <f>'将来負担比率（分子）の構造'!I$44</f>
        <v>411</v>
      </c>
      <c r="C63" s="169"/>
      <c r="D63" s="169"/>
      <c r="E63" s="169">
        <f>'将来負担比率（分子）の構造'!J$44</f>
        <v>486</v>
      </c>
      <c r="F63" s="169"/>
      <c r="G63" s="169"/>
      <c r="H63" s="169">
        <f>'将来負担比率（分子）の構造'!K$44</f>
        <v>546</v>
      </c>
      <c r="I63" s="169"/>
      <c r="J63" s="169"/>
      <c r="K63" s="169">
        <f>'将来負担比率（分子）の構造'!L$44</f>
        <v>567</v>
      </c>
      <c r="L63" s="169"/>
      <c r="M63" s="169"/>
      <c r="N63" s="169">
        <f>'将来負担比率（分子）の構造'!M$44</f>
        <v>597</v>
      </c>
      <c r="O63" s="169"/>
      <c r="P63" s="169"/>
    </row>
    <row r="64" spans="1:16" x14ac:dyDescent="0.25">
      <c r="A64" s="169" t="s">
        <v>33</v>
      </c>
      <c r="B64" s="169">
        <f>'将来負担比率（分子）の構造'!I$43</f>
        <v>11209</v>
      </c>
      <c r="C64" s="169"/>
      <c r="D64" s="169"/>
      <c r="E64" s="169">
        <f>'将来負担比率（分子）の構造'!J$43</f>
        <v>10802</v>
      </c>
      <c r="F64" s="169"/>
      <c r="G64" s="169"/>
      <c r="H64" s="169">
        <f>'将来負担比率（分子）の構造'!K$43</f>
        <v>10469</v>
      </c>
      <c r="I64" s="169"/>
      <c r="J64" s="169"/>
      <c r="K64" s="169">
        <f>'将来負担比率（分子）の構造'!L$43</f>
        <v>9938</v>
      </c>
      <c r="L64" s="169"/>
      <c r="M64" s="169"/>
      <c r="N64" s="169">
        <f>'将来負担比率（分子）の構造'!M$43</f>
        <v>9515</v>
      </c>
      <c r="O64" s="169"/>
      <c r="P64" s="169"/>
    </row>
    <row r="65" spans="1:16" x14ac:dyDescent="0.25">
      <c r="A65" s="169" t="s">
        <v>32</v>
      </c>
      <c r="B65" s="169">
        <f>'将来負担比率（分子）の構造'!I$42</f>
        <v>121</v>
      </c>
      <c r="C65" s="169"/>
      <c r="D65" s="169"/>
      <c r="E65" s="169">
        <f>'将来負担比率（分子）の構造'!J$42</f>
        <v>107</v>
      </c>
      <c r="F65" s="169"/>
      <c r="G65" s="169"/>
      <c r="H65" s="169">
        <f>'将来負担比率（分子）の構造'!K$42</f>
        <v>161</v>
      </c>
      <c r="I65" s="169"/>
      <c r="J65" s="169"/>
      <c r="K65" s="169">
        <f>'将来負担比率（分子）の構造'!L$42</f>
        <v>130</v>
      </c>
      <c r="L65" s="169"/>
      <c r="M65" s="169"/>
      <c r="N65" s="169">
        <f>'将来負担比率（分子）の構造'!M$42</f>
        <v>107</v>
      </c>
      <c r="O65" s="169"/>
      <c r="P65" s="169"/>
    </row>
    <row r="66" spans="1:16" x14ac:dyDescent="0.25">
      <c r="A66" s="169" t="s">
        <v>31</v>
      </c>
      <c r="B66" s="169">
        <f>'将来負担比率（分子）の構造'!I$41</f>
        <v>20126</v>
      </c>
      <c r="C66" s="169"/>
      <c r="D66" s="169"/>
      <c r="E66" s="169">
        <f>'将来負担比率（分子）の構造'!J$41</f>
        <v>19746</v>
      </c>
      <c r="F66" s="169"/>
      <c r="G66" s="169"/>
      <c r="H66" s="169">
        <f>'将来負担比率（分子）の構造'!K$41</f>
        <v>19592</v>
      </c>
      <c r="I66" s="169"/>
      <c r="J66" s="169"/>
      <c r="K66" s="169">
        <f>'将来負担比率（分子）の構造'!L$41</f>
        <v>19162</v>
      </c>
      <c r="L66" s="169"/>
      <c r="M66" s="169"/>
      <c r="N66" s="169">
        <f>'将来負担比率（分子）の構造'!M$41</f>
        <v>18989</v>
      </c>
      <c r="O66" s="169"/>
      <c r="P66" s="169"/>
    </row>
    <row r="67" spans="1:16" x14ac:dyDescent="0.25">
      <c r="A67" s="169" t="s">
        <v>71</v>
      </c>
      <c r="B67" s="169" t="e">
        <f>NA()</f>
        <v>#N/A</v>
      </c>
      <c r="C67" s="169">
        <f>IF(ISNUMBER('将来負担比率（分子）の構造'!I$53), IF('将来負担比率（分子）の構造'!I$53 &lt; 0, 0, '将来負担比率（分子）の構造'!I$53), NA())</f>
        <v>12141</v>
      </c>
      <c r="D67" s="169" t="e">
        <f>NA()</f>
        <v>#N/A</v>
      </c>
      <c r="E67" s="169" t="e">
        <f>NA()</f>
        <v>#N/A</v>
      </c>
      <c r="F67" s="169">
        <f>IF(ISNUMBER('将来負担比率（分子）の構造'!J$53), IF('将来負担比率（分子）の構造'!J$53 &lt; 0, 0, '将来負担比率（分子）の構造'!J$53), NA())</f>
        <v>12182</v>
      </c>
      <c r="G67" s="169" t="e">
        <f>NA()</f>
        <v>#N/A</v>
      </c>
      <c r="H67" s="169" t="e">
        <f>NA()</f>
        <v>#N/A</v>
      </c>
      <c r="I67" s="169">
        <f>IF(ISNUMBER('将来負担比率（分子）の構造'!K$53), IF('将来負担比率（分子）の構造'!K$53 &lt; 0, 0, '将来負担比率（分子）の構造'!K$53), NA())</f>
        <v>10473</v>
      </c>
      <c r="J67" s="169" t="e">
        <f>NA()</f>
        <v>#N/A</v>
      </c>
      <c r="K67" s="169" t="e">
        <f>NA()</f>
        <v>#N/A</v>
      </c>
      <c r="L67" s="169">
        <f>IF(ISNUMBER('将来負担比率（分子）の構造'!L$53), IF('将来負担比率（分子）の構造'!L$53 &lt; 0, 0, '将来負担比率（分子）の構造'!L$53), NA())</f>
        <v>9731</v>
      </c>
      <c r="M67" s="169" t="e">
        <f>NA()</f>
        <v>#N/A</v>
      </c>
      <c r="N67" s="169" t="e">
        <f>NA()</f>
        <v>#N/A</v>
      </c>
      <c r="O67" s="169">
        <f>IF(ISNUMBER('将来負担比率（分子）の構造'!M$53), IF('将来負担比率（分子）の構造'!M$53 &lt; 0, 0, '将来負担比率（分子）の構造'!M$53), NA())</f>
        <v>8747</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977</v>
      </c>
      <c r="C72" s="173">
        <f>基金残高に係る経年分析!G55</f>
        <v>1309</v>
      </c>
      <c r="D72" s="173">
        <f>基金残高に係る経年分析!H55</f>
        <v>1687</v>
      </c>
    </row>
    <row r="73" spans="1:16" x14ac:dyDescent="0.25">
      <c r="A73" s="172" t="s">
        <v>74</v>
      </c>
      <c r="B73" s="173">
        <f>基金残高に係る経年分析!F56</f>
        <v>148</v>
      </c>
      <c r="C73" s="173">
        <f>基金残高に係る経年分析!G56</f>
        <v>148</v>
      </c>
      <c r="D73" s="173">
        <f>基金残高に係る経年分析!H56</f>
        <v>190</v>
      </c>
    </row>
    <row r="74" spans="1:16" x14ac:dyDescent="0.25">
      <c r="A74" s="172" t="s">
        <v>75</v>
      </c>
      <c r="B74" s="173">
        <f>基金残高に係る経年分析!F57</f>
        <v>1486</v>
      </c>
      <c r="C74" s="173">
        <f>基金残高に係る経年分析!G57</f>
        <v>1788</v>
      </c>
      <c r="D74" s="173">
        <f>基金残高に係る経年分析!H57</f>
        <v>1647</v>
      </c>
    </row>
  </sheetData>
  <sheetProtection algorithmName="SHA-512" hashValue="8JDo+WBM5HBTk5Sc7JAPO+aJeWdq8XIx7HydJuiO85+Qlg1iI6O54hGlruUbBiTPjkW6HDfzlgP+LPuTGD0GiA==" saltValue="c9RGvzuvwKI0eaasW2rl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5">
      <c r="B5" s="622" t="s">
        <v>215</v>
      </c>
      <c r="C5" s="623"/>
      <c r="D5" s="623"/>
      <c r="E5" s="623"/>
      <c r="F5" s="623"/>
      <c r="G5" s="623"/>
      <c r="H5" s="623"/>
      <c r="I5" s="623"/>
      <c r="J5" s="623"/>
      <c r="K5" s="623"/>
      <c r="L5" s="623"/>
      <c r="M5" s="623"/>
      <c r="N5" s="623"/>
      <c r="O5" s="623"/>
      <c r="P5" s="623"/>
      <c r="Q5" s="624"/>
      <c r="R5" s="625">
        <v>3811001</v>
      </c>
      <c r="S5" s="626"/>
      <c r="T5" s="626"/>
      <c r="U5" s="626"/>
      <c r="V5" s="626"/>
      <c r="W5" s="626"/>
      <c r="X5" s="626"/>
      <c r="Y5" s="627"/>
      <c r="Z5" s="628">
        <v>18.5</v>
      </c>
      <c r="AA5" s="628"/>
      <c r="AB5" s="628"/>
      <c r="AC5" s="628"/>
      <c r="AD5" s="629">
        <v>3811001</v>
      </c>
      <c r="AE5" s="629"/>
      <c r="AF5" s="629"/>
      <c r="AG5" s="629"/>
      <c r="AH5" s="629"/>
      <c r="AI5" s="629"/>
      <c r="AJ5" s="629"/>
      <c r="AK5" s="629"/>
      <c r="AL5" s="630">
        <v>39.6</v>
      </c>
      <c r="AM5" s="631"/>
      <c r="AN5" s="631"/>
      <c r="AO5" s="632"/>
      <c r="AP5" s="622" t="s">
        <v>216</v>
      </c>
      <c r="AQ5" s="623"/>
      <c r="AR5" s="623"/>
      <c r="AS5" s="623"/>
      <c r="AT5" s="623"/>
      <c r="AU5" s="623"/>
      <c r="AV5" s="623"/>
      <c r="AW5" s="623"/>
      <c r="AX5" s="623"/>
      <c r="AY5" s="623"/>
      <c r="AZ5" s="623"/>
      <c r="BA5" s="623"/>
      <c r="BB5" s="623"/>
      <c r="BC5" s="623"/>
      <c r="BD5" s="623"/>
      <c r="BE5" s="623"/>
      <c r="BF5" s="624"/>
      <c r="BG5" s="636">
        <v>3802965</v>
      </c>
      <c r="BH5" s="637"/>
      <c r="BI5" s="637"/>
      <c r="BJ5" s="637"/>
      <c r="BK5" s="637"/>
      <c r="BL5" s="637"/>
      <c r="BM5" s="637"/>
      <c r="BN5" s="638"/>
      <c r="BO5" s="639">
        <v>99.8</v>
      </c>
      <c r="BP5" s="639"/>
      <c r="BQ5" s="639"/>
      <c r="BR5" s="639"/>
      <c r="BS5" s="640">
        <v>58941</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5">
      <c r="B6" s="633" t="s">
        <v>220</v>
      </c>
      <c r="C6" s="634"/>
      <c r="D6" s="634"/>
      <c r="E6" s="634"/>
      <c r="F6" s="634"/>
      <c r="G6" s="634"/>
      <c r="H6" s="634"/>
      <c r="I6" s="634"/>
      <c r="J6" s="634"/>
      <c r="K6" s="634"/>
      <c r="L6" s="634"/>
      <c r="M6" s="634"/>
      <c r="N6" s="634"/>
      <c r="O6" s="634"/>
      <c r="P6" s="634"/>
      <c r="Q6" s="635"/>
      <c r="R6" s="636">
        <v>150207</v>
      </c>
      <c r="S6" s="637"/>
      <c r="T6" s="637"/>
      <c r="U6" s="637"/>
      <c r="V6" s="637"/>
      <c r="W6" s="637"/>
      <c r="X6" s="637"/>
      <c r="Y6" s="638"/>
      <c r="Z6" s="639">
        <v>0.7</v>
      </c>
      <c r="AA6" s="639"/>
      <c r="AB6" s="639"/>
      <c r="AC6" s="639"/>
      <c r="AD6" s="640">
        <v>150207</v>
      </c>
      <c r="AE6" s="640"/>
      <c r="AF6" s="640"/>
      <c r="AG6" s="640"/>
      <c r="AH6" s="640"/>
      <c r="AI6" s="640"/>
      <c r="AJ6" s="640"/>
      <c r="AK6" s="640"/>
      <c r="AL6" s="641">
        <v>1.6</v>
      </c>
      <c r="AM6" s="642"/>
      <c r="AN6" s="642"/>
      <c r="AO6" s="643"/>
      <c r="AP6" s="633" t="s">
        <v>221</v>
      </c>
      <c r="AQ6" s="634"/>
      <c r="AR6" s="634"/>
      <c r="AS6" s="634"/>
      <c r="AT6" s="634"/>
      <c r="AU6" s="634"/>
      <c r="AV6" s="634"/>
      <c r="AW6" s="634"/>
      <c r="AX6" s="634"/>
      <c r="AY6" s="634"/>
      <c r="AZ6" s="634"/>
      <c r="BA6" s="634"/>
      <c r="BB6" s="634"/>
      <c r="BC6" s="634"/>
      <c r="BD6" s="634"/>
      <c r="BE6" s="634"/>
      <c r="BF6" s="635"/>
      <c r="BG6" s="636">
        <v>3802965</v>
      </c>
      <c r="BH6" s="637"/>
      <c r="BI6" s="637"/>
      <c r="BJ6" s="637"/>
      <c r="BK6" s="637"/>
      <c r="BL6" s="637"/>
      <c r="BM6" s="637"/>
      <c r="BN6" s="638"/>
      <c r="BO6" s="639">
        <v>99.8</v>
      </c>
      <c r="BP6" s="639"/>
      <c r="BQ6" s="639"/>
      <c r="BR6" s="639"/>
      <c r="BS6" s="640">
        <v>58941</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118869</v>
      </c>
      <c r="CS6" s="637"/>
      <c r="CT6" s="637"/>
      <c r="CU6" s="637"/>
      <c r="CV6" s="637"/>
      <c r="CW6" s="637"/>
      <c r="CX6" s="637"/>
      <c r="CY6" s="638"/>
      <c r="CZ6" s="630">
        <v>0.6</v>
      </c>
      <c r="DA6" s="631"/>
      <c r="DB6" s="631"/>
      <c r="DC6" s="647"/>
      <c r="DD6" s="645" t="s">
        <v>122</v>
      </c>
      <c r="DE6" s="637"/>
      <c r="DF6" s="637"/>
      <c r="DG6" s="637"/>
      <c r="DH6" s="637"/>
      <c r="DI6" s="637"/>
      <c r="DJ6" s="637"/>
      <c r="DK6" s="637"/>
      <c r="DL6" s="637"/>
      <c r="DM6" s="637"/>
      <c r="DN6" s="637"/>
      <c r="DO6" s="637"/>
      <c r="DP6" s="638"/>
      <c r="DQ6" s="645">
        <v>118869</v>
      </c>
      <c r="DR6" s="637"/>
      <c r="DS6" s="637"/>
      <c r="DT6" s="637"/>
      <c r="DU6" s="637"/>
      <c r="DV6" s="637"/>
      <c r="DW6" s="637"/>
      <c r="DX6" s="637"/>
      <c r="DY6" s="637"/>
      <c r="DZ6" s="637"/>
      <c r="EA6" s="637"/>
      <c r="EB6" s="637"/>
      <c r="EC6" s="646"/>
    </row>
    <row r="7" spans="2:143" ht="11.25" customHeight="1" x14ac:dyDescent="0.25">
      <c r="B7" s="633" t="s">
        <v>223</v>
      </c>
      <c r="C7" s="634"/>
      <c r="D7" s="634"/>
      <c r="E7" s="634"/>
      <c r="F7" s="634"/>
      <c r="G7" s="634"/>
      <c r="H7" s="634"/>
      <c r="I7" s="634"/>
      <c r="J7" s="634"/>
      <c r="K7" s="634"/>
      <c r="L7" s="634"/>
      <c r="M7" s="634"/>
      <c r="N7" s="634"/>
      <c r="O7" s="634"/>
      <c r="P7" s="634"/>
      <c r="Q7" s="635"/>
      <c r="R7" s="636">
        <v>694</v>
      </c>
      <c r="S7" s="637"/>
      <c r="T7" s="637"/>
      <c r="U7" s="637"/>
      <c r="V7" s="637"/>
      <c r="W7" s="637"/>
      <c r="X7" s="637"/>
      <c r="Y7" s="638"/>
      <c r="Z7" s="639">
        <v>0</v>
      </c>
      <c r="AA7" s="639"/>
      <c r="AB7" s="639"/>
      <c r="AC7" s="639"/>
      <c r="AD7" s="640">
        <v>694</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1392989</v>
      </c>
      <c r="BH7" s="637"/>
      <c r="BI7" s="637"/>
      <c r="BJ7" s="637"/>
      <c r="BK7" s="637"/>
      <c r="BL7" s="637"/>
      <c r="BM7" s="637"/>
      <c r="BN7" s="638"/>
      <c r="BO7" s="639">
        <v>36.6</v>
      </c>
      <c r="BP7" s="639"/>
      <c r="BQ7" s="639"/>
      <c r="BR7" s="639"/>
      <c r="BS7" s="640">
        <v>58941</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3509044</v>
      </c>
      <c r="CS7" s="637"/>
      <c r="CT7" s="637"/>
      <c r="CU7" s="637"/>
      <c r="CV7" s="637"/>
      <c r="CW7" s="637"/>
      <c r="CX7" s="637"/>
      <c r="CY7" s="638"/>
      <c r="CZ7" s="639">
        <v>18.2</v>
      </c>
      <c r="DA7" s="639"/>
      <c r="DB7" s="639"/>
      <c r="DC7" s="639"/>
      <c r="DD7" s="645">
        <v>120158</v>
      </c>
      <c r="DE7" s="637"/>
      <c r="DF7" s="637"/>
      <c r="DG7" s="637"/>
      <c r="DH7" s="637"/>
      <c r="DI7" s="637"/>
      <c r="DJ7" s="637"/>
      <c r="DK7" s="637"/>
      <c r="DL7" s="637"/>
      <c r="DM7" s="637"/>
      <c r="DN7" s="637"/>
      <c r="DO7" s="637"/>
      <c r="DP7" s="638"/>
      <c r="DQ7" s="645">
        <v>3234735</v>
      </c>
      <c r="DR7" s="637"/>
      <c r="DS7" s="637"/>
      <c r="DT7" s="637"/>
      <c r="DU7" s="637"/>
      <c r="DV7" s="637"/>
      <c r="DW7" s="637"/>
      <c r="DX7" s="637"/>
      <c r="DY7" s="637"/>
      <c r="DZ7" s="637"/>
      <c r="EA7" s="637"/>
      <c r="EB7" s="637"/>
      <c r="EC7" s="646"/>
    </row>
    <row r="8" spans="2:143" ht="11.25" customHeight="1" x14ac:dyDescent="0.25">
      <c r="B8" s="633" t="s">
        <v>226</v>
      </c>
      <c r="C8" s="634"/>
      <c r="D8" s="634"/>
      <c r="E8" s="634"/>
      <c r="F8" s="634"/>
      <c r="G8" s="634"/>
      <c r="H8" s="634"/>
      <c r="I8" s="634"/>
      <c r="J8" s="634"/>
      <c r="K8" s="634"/>
      <c r="L8" s="634"/>
      <c r="M8" s="634"/>
      <c r="N8" s="634"/>
      <c r="O8" s="634"/>
      <c r="P8" s="634"/>
      <c r="Q8" s="635"/>
      <c r="R8" s="636">
        <v>15944</v>
      </c>
      <c r="S8" s="637"/>
      <c r="T8" s="637"/>
      <c r="U8" s="637"/>
      <c r="V8" s="637"/>
      <c r="W8" s="637"/>
      <c r="X8" s="637"/>
      <c r="Y8" s="638"/>
      <c r="Z8" s="639">
        <v>0.1</v>
      </c>
      <c r="AA8" s="639"/>
      <c r="AB8" s="639"/>
      <c r="AC8" s="639"/>
      <c r="AD8" s="640">
        <v>15944</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50044</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5034133</v>
      </c>
      <c r="CS8" s="637"/>
      <c r="CT8" s="637"/>
      <c r="CU8" s="637"/>
      <c r="CV8" s="637"/>
      <c r="CW8" s="637"/>
      <c r="CX8" s="637"/>
      <c r="CY8" s="638"/>
      <c r="CZ8" s="639">
        <v>26.1</v>
      </c>
      <c r="DA8" s="639"/>
      <c r="DB8" s="639"/>
      <c r="DC8" s="639"/>
      <c r="DD8" s="645">
        <v>33560</v>
      </c>
      <c r="DE8" s="637"/>
      <c r="DF8" s="637"/>
      <c r="DG8" s="637"/>
      <c r="DH8" s="637"/>
      <c r="DI8" s="637"/>
      <c r="DJ8" s="637"/>
      <c r="DK8" s="637"/>
      <c r="DL8" s="637"/>
      <c r="DM8" s="637"/>
      <c r="DN8" s="637"/>
      <c r="DO8" s="637"/>
      <c r="DP8" s="638"/>
      <c r="DQ8" s="645">
        <v>3095309</v>
      </c>
      <c r="DR8" s="637"/>
      <c r="DS8" s="637"/>
      <c r="DT8" s="637"/>
      <c r="DU8" s="637"/>
      <c r="DV8" s="637"/>
      <c r="DW8" s="637"/>
      <c r="DX8" s="637"/>
      <c r="DY8" s="637"/>
      <c r="DZ8" s="637"/>
      <c r="EA8" s="637"/>
      <c r="EB8" s="637"/>
      <c r="EC8" s="646"/>
    </row>
    <row r="9" spans="2:143" ht="11.25" customHeight="1" x14ac:dyDescent="0.25">
      <c r="B9" s="633" t="s">
        <v>229</v>
      </c>
      <c r="C9" s="634"/>
      <c r="D9" s="634"/>
      <c r="E9" s="634"/>
      <c r="F9" s="634"/>
      <c r="G9" s="634"/>
      <c r="H9" s="634"/>
      <c r="I9" s="634"/>
      <c r="J9" s="634"/>
      <c r="K9" s="634"/>
      <c r="L9" s="634"/>
      <c r="M9" s="634"/>
      <c r="N9" s="634"/>
      <c r="O9" s="634"/>
      <c r="P9" s="634"/>
      <c r="Q9" s="635"/>
      <c r="R9" s="636">
        <v>17142</v>
      </c>
      <c r="S9" s="637"/>
      <c r="T9" s="637"/>
      <c r="U9" s="637"/>
      <c r="V9" s="637"/>
      <c r="W9" s="637"/>
      <c r="X9" s="637"/>
      <c r="Y9" s="638"/>
      <c r="Z9" s="639">
        <v>0.1</v>
      </c>
      <c r="AA9" s="639"/>
      <c r="AB9" s="639"/>
      <c r="AC9" s="639"/>
      <c r="AD9" s="640">
        <v>17142</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1057684</v>
      </c>
      <c r="BH9" s="637"/>
      <c r="BI9" s="637"/>
      <c r="BJ9" s="637"/>
      <c r="BK9" s="637"/>
      <c r="BL9" s="637"/>
      <c r="BM9" s="637"/>
      <c r="BN9" s="638"/>
      <c r="BO9" s="639">
        <v>27.8</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1260572</v>
      </c>
      <c r="CS9" s="637"/>
      <c r="CT9" s="637"/>
      <c r="CU9" s="637"/>
      <c r="CV9" s="637"/>
      <c r="CW9" s="637"/>
      <c r="CX9" s="637"/>
      <c r="CY9" s="638"/>
      <c r="CZ9" s="639">
        <v>6.5</v>
      </c>
      <c r="DA9" s="639"/>
      <c r="DB9" s="639"/>
      <c r="DC9" s="639"/>
      <c r="DD9" s="645">
        <v>18446</v>
      </c>
      <c r="DE9" s="637"/>
      <c r="DF9" s="637"/>
      <c r="DG9" s="637"/>
      <c r="DH9" s="637"/>
      <c r="DI9" s="637"/>
      <c r="DJ9" s="637"/>
      <c r="DK9" s="637"/>
      <c r="DL9" s="637"/>
      <c r="DM9" s="637"/>
      <c r="DN9" s="637"/>
      <c r="DO9" s="637"/>
      <c r="DP9" s="638"/>
      <c r="DQ9" s="645">
        <v>1000138</v>
      </c>
      <c r="DR9" s="637"/>
      <c r="DS9" s="637"/>
      <c r="DT9" s="637"/>
      <c r="DU9" s="637"/>
      <c r="DV9" s="637"/>
      <c r="DW9" s="637"/>
      <c r="DX9" s="637"/>
      <c r="DY9" s="637"/>
      <c r="DZ9" s="637"/>
      <c r="EA9" s="637"/>
      <c r="EB9" s="637"/>
      <c r="EC9" s="646"/>
    </row>
    <row r="10" spans="2:143" ht="11.25" customHeight="1" x14ac:dyDescent="0.2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80998</v>
      </c>
      <c r="BH10" s="637"/>
      <c r="BI10" s="637"/>
      <c r="BJ10" s="637"/>
      <c r="BK10" s="637"/>
      <c r="BL10" s="637"/>
      <c r="BM10" s="637"/>
      <c r="BN10" s="638"/>
      <c r="BO10" s="639">
        <v>2.1</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51305</v>
      </c>
      <c r="CS10" s="637"/>
      <c r="CT10" s="637"/>
      <c r="CU10" s="637"/>
      <c r="CV10" s="637"/>
      <c r="CW10" s="637"/>
      <c r="CX10" s="637"/>
      <c r="CY10" s="638"/>
      <c r="CZ10" s="639">
        <v>0.3</v>
      </c>
      <c r="DA10" s="639"/>
      <c r="DB10" s="639"/>
      <c r="DC10" s="639"/>
      <c r="DD10" s="645" t="s">
        <v>122</v>
      </c>
      <c r="DE10" s="637"/>
      <c r="DF10" s="637"/>
      <c r="DG10" s="637"/>
      <c r="DH10" s="637"/>
      <c r="DI10" s="637"/>
      <c r="DJ10" s="637"/>
      <c r="DK10" s="637"/>
      <c r="DL10" s="637"/>
      <c r="DM10" s="637"/>
      <c r="DN10" s="637"/>
      <c r="DO10" s="637"/>
      <c r="DP10" s="638"/>
      <c r="DQ10" s="645">
        <v>1305</v>
      </c>
      <c r="DR10" s="637"/>
      <c r="DS10" s="637"/>
      <c r="DT10" s="637"/>
      <c r="DU10" s="637"/>
      <c r="DV10" s="637"/>
      <c r="DW10" s="637"/>
      <c r="DX10" s="637"/>
      <c r="DY10" s="637"/>
      <c r="DZ10" s="637"/>
      <c r="EA10" s="637"/>
      <c r="EB10" s="637"/>
      <c r="EC10" s="646"/>
    </row>
    <row r="11" spans="2:143" ht="11.25" customHeight="1" x14ac:dyDescent="0.25">
      <c r="B11" s="633" t="s">
        <v>235</v>
      </c>
      <c r="C11" s="634"/>
      <c r="D11" s="634"/>
      <c r="E11" s="634"/>
      <c r="F11" s="634"/>
      <c r="G11" s="634"/>
      <c r="H11" s="634"/>
      <c r="I11" s="634"/>
      <c r="J11" s="634"/>
      <c r="K11" s="634"/>
      <c r="L11" s="634"/>
      <c r="M11" s="634"/>
      <c r="N11" s="634"/>
      <c r="O11" s="634"/>
      <c r="P11" s="634"/>
      <c r="Q11" s="635"/>
      <c r="R11" s="636">
        <v>723466</v>
      </c>
      <c r="S11" s="637"/>
      <c r="T11" s="637"/>
      <c r="U11" s="637"/>
      <c r="V11" s="637"/>
      <c r="W11" s="637"/>
      <c r="X11" s="637"/>
      <c r="Y11" s="638"/>
      <c r="Z11" s="641">
        <v>3.5</v>
      </c>
      <c r="AA11" s="642"/>
      <c r="AB11" s="642"/>
      <c r="AC11" s="648"/>
      <c r="AD11" s="645">
        <v>723466</v>
      </c>
      <c r="AE11" s="637"/>
      <c r="AF11" s="637"/>
      <c r="AG11" s="637"/>
      <c r="AH11" s="637"/>
      <c r="AI11" s="637"/>
      <c r="AJ11" s="637"/>
      <c r="AK11" s="638"/>
      <c r="AL11" s="641">
        <v>7.5</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204263</v>
      </c>
      <c r="BH11" s="637"/>
      <c r="BI11" s="637"/>
      <c r="BJ11" s="637"/>
      <c r="BK11" s="637"/>
      <c r="BL11" s="637"/>
      <c r="BM11" s="637"/>
      <c r="BN11" s="638"/>
      <c r="BO11" s="639">
        <v>5.4</v>
      </c>
      <c r="BP11" s="639"/>
      <c r="BQ11" s="639"/>
      <c r="BR11" s="639"/>
      <c r="BS11" s="640">
        <v>58941</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1132008</v>
      </c>
      <c r="CS11" s="637"/>
      <c r="CT11" s="637"/>
      <c r="CU11" s="637"/>
      <c r="CV11" s="637"/>
      <c r="CW11" s="637"/>
      <c r="CX11" s="637"/>
      <c r="CY11" s="638"/>
      <c r="CZ11" s="639">
        <v>5.9</v>
      </c>
      <c r="DA11" s="639"/>
      <c r="DB11" s="639"/>
      <c r="DC11" s="639"/>
      <c r="DD11" s="645">
        <v>127374</v>
      </c>
      <c r="DE11" s="637"/>
      <c r="DF11" s="637"/>
      <c r="DG11" s="637"/>
      <c r="DH11" s="637"/>
      <c r="DI11" s="637"/>
      <c r="DJ11" s="637"/>
      <c r="DK11" s="637"/>
      <c r="DL11" s="637"/>
      <c r="DM11" s="637"/>
      <c r="DN11" s="637"/>
      <c r="DO11" s="637"/>
      <c r="DP11" s="638"/>
      <c r="DQ11" s="645">
        <v>764897</v>
      </c>
      <c r="DR11" s="637"/>
      <c r="DS11" s="637"/>
      <c r="DT11" s="637"/>
      <c r="DU11" s="637"/>
      <c r="DV11" s="637"/>
      <c r="DW11" s="637"/>
      <c r="DX11" s="637"/>
      <c r="DY11" s="637"/>
      <c r="DZ11" s="637"/>
      <c r="EA11" s="637"/>
      <c r="EB11" s="637"/>
      <c r="EC11" s="646"/>
    </row>
    <row r="12" spans="2:143" ht="11.25" customHeight="1" x14ac:dyDescent="0.25">
      <c r="B12" s="633" t="s">
        <v>238</v>
      </c>
      <c r="C12" s="634"/>
      <c r="D12" s="634"/>
      <c r="E12" s="634"/>
      <c r="F12" s="634"/>
      <c r="G12" s="634"/>
      <c r="H12" s="634"/>
      <c r="I12" s="634"/>
      <c r="J12" s="634"/>
      <c r="K12" s="634"/>
      <c r="L12" s="634"/>
      <c r="M12" s="634"/>
      <c r="N12" s="634"/>
      <c r="O12" s="634"/>
      <c r="P12" s="634"/>
      <c r="Q12" s="635"/>
      <c r="R12" s="636">
        <v>40369</v>
      </c>
      <c r="S12" s="637"/>
      <c r="T12" s="637"/>
      <c r="U12" s="637"/>
      <c r="V12" s="637"/>
      <c r="W12" s="637"/>
      <c r="X12" s="637"/>
      <c r="Y12" s="638"/>
      <c r="Z12" s="639">
        <v>0.2</v>
      </c>
      <c r="AA12" s="639"/>
      <c r="AB12" s="639"/>
      <c r="AC12" s="639"/>
      <c r="AD12" s="640">
        <v>40369</v>
      </c>
      <c r="AE12" s="640"/>
      <c r="AF12" s="640"/>
      <c r="AG12" s="640"/>
      <c r="AH12" s="640"/>
      <c r="AI12" s="640"/>
      <c r="AJ12" s="640"/>
      <c r="AK12" s="640"/>
      <c r="AL12" s="641">
        <v>0.4</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2052463</v>
      </c>
      <c r="BH12" s="637"/>
      <c r="BI12" s="637"/>
      <c r="BJ12" s="637"/>
      <c r="BK12" s="637"/>
      <c r="BL12" s="637"/>
      <c r="BM12" s="637"/>
      <c r="BN12" s="638"/>
      <c r="BO12" s="639">
        <v>53.9</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965932</v>
      </c>
      <c r="CS12" s="637"/>
      <c r="CT12" s="637"/>
      <c r="CU12" s="637"/>
      <c r="CV12" s="637"/>
      <c r="CW12" s="637"/>
      <c r="CX12" s="637"/>
      <c r="CY12" s="638"/>
      <c r="CZ12" s="639">
        <v>5</v>
      </c>
      <c r="DA12" s="639"/>
      <c r="DB12" s="639"/>
      <c r="DC12" s="639"/>
      <c r="DD12" s="645">
        <v>490056</v>
      </c>
      <c r="DE12" s="637"/>
      <c r="DF12" s="637"/>
      <c r="DG12" s="637"/>
      <c r="DH12" s="637"/>
      <c r="DI12" s="637"/>
      <c r="DJ12" s="637"/>
      <c r="DK12" s="637"/>
      <c r="DL12" s="637"/>
      <c r="DM12" s="637"/>
      <c r="DN12" s="637"/>
      <c r="DO12" s="637"/>
      <c r="DP12" s="638"/>
      <c r="DQ12" s="645">
        <v>376832</v>
      </c>
      <c r="DR12" s="637"/>
      <c r="DS12" s="637"/>
      <c r="DT12" s="637"/>
      <c r="DU12" s="637"/>
      <c r="DV12" s="637"/>
      <c r="DW12" s="637"/>
      <c r="DX12" s="637"/>
      <c r="DY12" s="637"/>
      <c r="DZ12" s="637"/>
      <c r="EA12" s="637"/>
      <c r="EB12" s="637"/>
      <c r="EC12" s="646"/>
    </row>
    <row r="13" spans="2:143" ht="11.25" customHeight="1" x14ac:dyDescent="0.2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1981772</v>
      </c>
      <c r="BH13" s="637"/>
      <c r="BI13" s="637"/>
      <c r="BJ13" s="637"/>
      <c r="BK13" s="637"/>
      <c r="BL13" s="637"/>
      <c r="BM13" s="637"/>
      <c r="BN13" s="638"/>
      <c r="BO13" s="639">
        <v>52</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1623241</v>
      </c>
      <c r="CS13" s="637"/>
      <c r="CT13" s="637"/>
      <c r="CU13" s="637"/>
      <c r="CV13" s="637"/>
      <c r="CW13" s="637"/>
      <c r="CX13" s="637"/>
      <c r="CY13" s="638"/>
      <c r="CZ13" s="639">
        <v>8.4</v>
      </c>
      <c r="DA13" s="639"/>
      <c r="DB13" s="639"/>
      <c r="DC13" s="639"/>
      <c r="DD13" s="645">
        <v>634896</v>
      </c>
      <c r="DE13" s="637"/>
      <c r="DF13" s="637"/>
      <c r="DG13" s="637"/>
      <c r="DH13" s="637"/>
      <c r="DI13" s="637"/>
      <c r="DJ13" s="637"/>
      <c r="DK13" s="637"/>
      <c r="DL13" s="637"/>
      <c r="DM13" s="637"/>
      <c r="DN13" s="637"/>
      <c r="DO13" s="637"/>
      <c r="DP13" s="638"/>
      <c r="DQ13" s="645">
        <v>933003</v>
      </c>
      <c r="DR13" s="637"/>
      <c r="DS13" s="637"/>
      <c r="DT13" s="637"/>
      <c r="DU13" s="637"/>
      <c r="DV13" s="637"/>
      <c r="DW13" s="637"/>
      <c r="DX13" s="637"/>
      <c r="DY13" s="637"/>
      <c r="DZ13" s="637"/>
      <c r="EA13" s="637"/>
      <c r="EB13" s="637"/>
      <c r="EC13" s="646"/>
    </row>
    <row r="14" spans="2:143" ht="11.25" customHeight="1" x14ac:dyDescent="0.25">
      <c r="B14" s="633" t="s">
        <v>244</v>
      </c>
      <c r="C14" s="634"/>
      <c r="D14" s="634"/>
      <c r="E14" s="634"/>
      <c r="F14" s="634"/>
      <c r="G14" s="634"/>
      <c r="H14" s="634"/>
      <c r="I14" s="634"/>
      <c r="J14" s="634"/>
      <c r="K14" s="634"/>
      <c r="L14" s="634"/>
      <c r="M14" s="634"/>
      <c r="N14" s="634"/>
      <c r="O14" s="634"/>
      <c r="P14" s="634"/>
      <c r="Q14" s="635"/>
      <c r="R14" s="636">
        <v>1316</v>
      </c>
      <c r="S14" s="637"/>
      <c r="T14" s="637"/>
      <c r="U14" s="637"/>
      <c r="V14" s="637"/>
      <c r="W14" s="637"/>
      <c r="X14" s="637"/>
      <c r="Y14" s="638"/>
      <c r="Z14" s="639">
        <v>0</v>
      </c>
      <c r="AA14" s="639"/>
      <c r="AB14" s="639"/>
      <c r="AC14" s="639"/>
      <c r="AD14" s="640">
        <v>1316</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119794</v>
      </c>
      <c r="BH14" s="637"/>
      <c r="BI14" s="637"/>
      <c r="BJ14" s="637"/>
      <c r="BK14" s="637"/>
      <c r="BL14" s="637"/>
      <c r="BM14" s="637"/>
      <c r="BN14" s="638"/>
      <c r="BO14" s="639">
        <v>3.1</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672150</v>
      </c>
      <c r="CS14" s="637"/>
      <c r="CT14" s="637"/>
      <c r="CU14" s="637"/>
      <c r="CV14" s="637"/>
      <c r="CW14" s="637"/>
      <c r="CX14" s="637"/>
      <c r="CY14" s="638"/>
      <c r="CZ14" s="639">
        <v>3.5</v>
      </c>
      <c r="DA14" s="639"/>
      <c r="DB14" s="639"/>
      <c r="DC14" s="639"/>
      <c r="DD14" s="645">
        <v>163537</v>
      </c>
      <c r="DE14" s="637"/>
      <c r="DF14" s="637"/>
      <c r="DG14" s="637"/>
      <c r="DH14" s="637"/>
      <c r="DI14" s="637"/>
      <c r="DJ14" s="637"/>
      <c r="DK14" s="637"/>
      <c r="DL14" s="637"/>
      <c r="DM14" s="637"/>
      <c r="DN14" s="637"/>
      <c r="DO14" s="637"/>
      <c r="DP14" s="638"/>
      <c r="DQ14" s="645">
        <v>511581</v>
      </c>
      <c r="DR14" s="637"/>
      <c r="DS14" s="637"/>
      <c r="DT14" s="637"/>
      <c r="DU14" s="637"/>
      <c r="DV14" s="637"/>
      <c r="DW14" s="637"/>
      <c r="DX14" s="637"/>
      <c r="DY14" s="637"/>
      <c r="DZ14" s="637"/>
      <c r="EA14" s="637"/>
      <c r="EB14" s="637"/>
      <c r="EC14" s="646"/>
    </row>
    <row r="15" spans="2:143" ht="11.25" customHeight="1" x14ac:dyDescent="0.2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172650</v>
      </c>
      <c r="BH15" s="637"/>
      <c r="BI15" s="637"/>
      <c r="BJ15" s="637"/>
      <c r="BK15" s="637"/>
      <c r="BL15" s="637"/>
      <c r="BM15" s="637"/>
      <c r="BN15" s="638"/>
      <c r="BO15" s="639">
        <v>4.5</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2307118</v>
      </c>
      <c r="CS15" s="637"/>
      <c r="CT15" s="637"/>
      <c r="CU15" s="637"/>
      <c r="CV15" s="637"/>
      <c r="CW15" s="637"/>
      <c r="CX15" s="637"/>
      <c r="CY15" s="638"/>
      <c r="CZ15" s="639">
        <v>12</v>
      </c>
      <c r="DA15" s="639"/>
      <c r="DB15" s="639"/>
      <c r="DC15" s="639"/>
      <c r="DD15" s="645">
        <v>893389</v>
      </c>
      <c r="DE15" s="637"/>
      <c r="DF15" s="637"/>
      <c r="DG15" s="637"/>
      <c r="DH15" s="637"/>
      <c r="DI15" s="637"/>
      <c r="DJ15" s="637"/>
      <c r="DK15" s="637"/>
      <c r="DL15" s="637"/>
      <c r="DM15" s="637"/>
      <c r="DN15" s="637"/>
      <c r="DO15" s="637"/>
      <c r="DP15" s="638"/>
      <c r="DQ15" s="645">
        <v>1508141</v>
      </c>
      <c r="DR15" s="637"/>
      <c r="DS15" s="637"/>
      <c r="DT15" s="637"/>
      <c r="DU15" s="637"/>
      <c r="DV15" s="637"/>
      <c r="DW15" s="637"/>
      <c r="DX15" s="637"/>
      <c r="DY15" s="637"/>
      <c r="DZ15" s="637"/>
      <c r="EA15" s="637"/>
      <c r="EB15" s="637"/>
      <c r="EC15" s="646"/>
    </row>
    <row r="16" spans="2:143" ht="11.25" customHeight="1" x14ac:dyDescent="0.25">
      <c r="B16" s="633" t="s">
        <v>250</v>
      </c>
      <c r="C16" s="634"/>
      <c r="D16" s="634"/>
      <c r="E16" s="634"/>
      <c r="F16" s="634"/>
      <c r="G16" s="634"/>
      <c r="H16" s="634"/>
      <c r="I16" s="634"/>
      <c r="J16" s="634"/>
      <c r="K16" s="634"/>
      <c r="L16" s="634"/>
      <c r="M16" s="634"/>
      <c r="N16" s="634"/>
      <c r="O16" s="634"/>
      <c r="P16" s="634"/>
      <c r="Q16" s="635"/>
      <c r="R16" s="636">
        <v>11737</v>
      </c>
      <c r="S16" s="637"/>
      <c r="T16" s="637"/>
      <c r="U16" s="637"/>
      <c r="V16" s="637"/>
      <c r="W16" s="637"/>
      <c r="X16" s="637"/>
      <c r="Y16" s="638"/>
      <c r="Z16" s="639">
        <v>0.1</v>
      </c>
      <c r="AA16" s="639"/>
      <c r="AB16" s="639"/>
      <c r="AC16" s="639"/>
      <c r="AD16" s="640">
        <v>11737</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v>65069</v>
      </c>
      <c r="BH16" s="637"/>
      <c r="BI16" s="637"/>
      <c r="BJ16" s="637"/>
      <c r="BK16" s="637"/>
      <c r="BL16" s="637"/>
      <c r="BM16" s="637"/>
      <c r="BN16" s="638"/>
      <c r="BO16" s="639">
        <v>1.7</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561473</v>
      </c>
      <c r="CS16" s="637"/>
      <c r="CT16" s="637"/>
      <c r="CU16" s="637"/>
      <c r="CV16" s="637"/>
      <c r="CW16" s="637"/>
      <c r="CX16" s="637"/>
      <c r="CY16" s="638"/>
      <c r="CZ16" s="639">
        <v>2.9</v>
      </c>
      <c r="DA16" s="639"/>
      <c r="DB16" s="639"/>
      <c r="DC16" s="639"/>
      <c r="DD16" s="645" t="s">
        <v>122</v>
      </c>
      <c r="DE16" s="637"/>
      <c r="DF16" s="637"/>
      <c r="DG16" s="637"/>
      <c r="DH16" s="637"/>
      <c r="DI16" s="637"/>
      <c r="DJ16" s="637"/>
      <c r="DK16" s="637"/>
      <c r="DL16" s="637"/>
      <c r="DM16" s="637"/>
      <c r="DN16" s="637"/>
      <c r="DO16" s="637"/>
      <c r="DP16" s="638"/>
      <c r="DQ16" s="645">
        <v>32085</v>
      </c>
      <c r="DR16" s="637"/>
      <c r="DS16" s="637"/>
      <c r="DT16" s="637"/>
      <c r="DU16" s="637"/>
      <c r="DV16" s="637"/>
      <c r="DW16" s="637"/>
      <c r="DX16" s="637"/>
      <c r="DY16" s="637"/>
      <c r="DZ16" s="637"/>
      <c r="EA16" s="637"/>
      <c r="EB16" s="637"/>
      <c r="EC16" s="646"/>
    </row>
    <row r="17" spans="2:133" ht="11.25" customHeight="1" x14ac:dyDescent="0.25">
      <c r="B17" s="633" t="s">
        <v>253</v>
      </c>
      <c r="C17" s="634"/>
      <c r="D17" s="634"/>
      <c r="E17" s="634"/>
      <c r="F17" s="634"/>
      <c r="G17" s="634"/>
      <c r="H17" s="634"/>
      <c r="I17" s="634"/>
      <c r="J17" s="634"/>
      <c r="K17" s="634"/>
      <c r="L17" s="634"/>
      <c r="M17" s="634"/>
      <c r="N17" s="634"/>
      <c r="O17" s="634"/>
      <c r="P17" s="634"/>
      <c r="Q17" s="635"/>
      <c r="R17" s="636">
        <v>66089</v>
      </c>
      <c r="S17" s="637"/>
      <c r="T17" s="637"/>
      <c r="U17" s="637"/>
      <c r="V17" s="637"/>
      <c r="W17" s="637"/>
      <c r="X17" s="637"/>
      <c r="Y17" s="638"/>
      <c r="Z17" s="639">
        <v>0.3</v>
      </c>
      <c r="AA17" s="639"/>
      <c r="AB17" s="639"/>
      <c r="AC17" s="639"/>
      <c r="AD17" s="640">
        <v>66089</v>
      </c>
      <c r="AE17" s="640"/>
      <c r="AF17" s="640"/>
      <c r="AG17" s="640"/>
      <c r="AH17" s="640"/>
      <c r="AI17" s="640"/>
      <c r="AJ17" s="640"/>
      <c r="AK17" s="640"/>
      <c r="AL17" s="641">
        <v>0.7</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2044606</v>
      </c>
      <c r="CS17" s="637"/>
      <c r="CT17" s="637"/>
      <c r="CU17" s="637"/>
      <c r="CV17" s="637"/>
      <c r="CW17" s="637"/>
      <c r="CX17" s="637"/>
      <c r="CY17" s="638"/>
      <c r="CZ17" s="639">
        <v>10.6</v>
      </c>
      <c r="DA17" s="639"/>
      <c r="DB17" s="639"/>
      <c r="DC17" s="639"/>
      <c r="DD17" s="645" t="s">
        <v>122</v>
      </c>
      <c r="DE17" s="637"/>
      <c r="DF17" s="637"/>
      <c r="DG17" s="637"/>
      <c r="DH17" s="637"/>
      <c r="DI17" s="637"/>
      <c r="DJ17" s="637"/>
      <c r="DK17" s="637"/>
      <c r="DL17" s="637"/>
      <c r="DM17" s="637"/>
      <c r="DN17" s="637"/>
      <c r="DO17" s="637"/>
      <c r="DP17" s="638"/>
      <c r="DQ17" s="645">
        <v>1969226</v>
      </c>
      <c r="DR17" s="637"/>
      <c r="DS17" s="637"/>
      <c r="DT17" s="637"/>
      <c r="DU17" s="637"/>
      <c r="DV17" s="637"/>
      <c r="DW17" s="637"/>
      <c r="DX17" s="637"/>
      <c r="DY17" s="637"/>
      <c r="DZ17" s="637"/>
      <c r="EA17" s="637"/>
      <c r="EB17" s="637"/>
      <c r="EC17" s="646"/>
    </row>
    <row r="18" spans="2:133" ht="11.25" customHeight="1" x14ac:dyDescent="0.25">
      <c r="B18" s="633" t="s">
        <v>256</v>
      </c>
      <c r="C18" s="634"/>
      <c r="D18" s="634"/>
      <c r="E18" s="634"/>
      <c r="F18" s="634"/>
      <c r="G18" s="634"/>
      <c r="H18" s="634"/>
      <c r="I18" s="634"/>
      <c r="J18" s="634"/>
      <c r="K18" s="634"/>
      <c r="L18" s="634"/>
      <c r="M18" s="634"/>
      <c r="N18" s="634"/>
      <c r="O18" s="634"/>
      <c r="P18" s="634"/>
      <c r="Q18" s="635"/>
      <c r="R18" s="636">
        <v>26215</v>
      </c>
      <c r="S18" s="637"/>
      <c r="T18" s="637"/>
      <c r="U18" s="637"/>
      <c r="V18" s="637"/>
      <c r="W18" s="637"/>
      <c r="X18" s="637"/>
      <c r="Y18" s="638"/>
      <c r="Z18" s="639">
        <v>0.1</v>
      </c>
      <c r="AA18" s="639"/>
      <c r="AB18" s="639"/>
      <c r="AC18" s="639"/>
      <c r="AD18" s="640">
        <v>26215</v>
      </c>
      <c r="AE18" s="640"/>
      <c r="AF18" s="640"/>
      <c r="AG18" s="640"/>
      <c r="AH18" s="640"/>
      <c r="AI18" s="640"/>
      <c r="AJ18" s="640"/>
      <c r="AK18" s="640"/>
      <c r="AL18" s="641">
        <v>0.3</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5">
      <c r="B19" s="633" t="s">
        <v>259</v>
      </c>
      <c r="C19" s="634"/>
      <c r="D19" s="634"/>
      <c r="E19" s="634"/>
      <c r="F19" s="634"/>
      <c r="G19" s="634"/>
      <c r="H19" s="634"/>
      <c r="I19" s="634"/>
      <c r="J19" s="634"/>
      <c r="K19" s="634"/>
      <c r="L19" s="634"/>
      <c r="M19" s="634"/>
      <c r="N19" s="634"/>
      <c r="O19" s="634"/>
      <c r="P19" s="634"/>
      <c r="Q19" s="635"/>
      <c r="R19" s="636">
        <v>23934</v>
      </c>
      <c r="S19" s="637"/>
      <c r="T19" s="637"/>
      <c r="U19" s="637"/>
      <c r="V19" s="637"/>
      <c r="W19" s="637"/>
      <c r="X19" s="637"/>
      <c r="Y19" s="638"/>
      <c r="Z19" s="639">
        <v>0.1</v>
      </c>
      <c r="AA19" s="639"/>
      <c r="AB19" s="639"/>
      <c r="AC19" s="639"/>
      <c r="AD19" s="640">
        <v>23934</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8036</v>
      </c>
      <c r="BH19" s="637"/>
      <c r="BI19" s="637"/>
      <c r="BJ19" s="637"/>
      <c r="BK19" s="637"/>
      <c r="BL19" s="637"/>
      <c r="BM19" s="637"/>
      <c r="BN19" s="638"/>
      <c r="BO19" s="639">
        <v>0.2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5">
      <c r="B20" s="649" t="s">
        <v>262</v>
      </c>
      <c r="C20" s="650"/>
      <c r="D20" s="650"/>
      <c r="E20" s="650"/>
      <c r="F20" s="650"/>
      <c r="G20" s="650"/>
      <c r="H20" s="650"/>
      <c r="I20" s="650"/>
      <c r="J20" s="650"/>
      <c r="K20" s="650"/>
      <c r="L20" s="650"/>
      <c r="M20" s="650"/>
      <c r="N20" s="650"/>
      <c r="O20" s="650"/>
      <c r="P20" s="650"/>
      <c r="Q20" s="651"/>
      <c r="R20" s="636">
        <v>2281</v>
      </c>
      <c r="S20" s="637"/>
      <c r="T20" s="637"/>
      <c r="U20" s="637"/>
      <c r="V20" s="637"/>
      <c r="W20" s="637"/>
      <c r="X20" s="637"/>
      <c r="Y20" s="638"/>
      <c r="Z20" s="639">
        <v>0</v>
      </c>
      <c r="AA20" s="639"/>
      <c r="AB20" s="639"/>
      <c r="AC20" s="639"/>
      <c r="AD20" s="640">
        <v>2281</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8036</v>
      </c>
      <c r="BH20" s="637"/>
      <c r="BI20" s="637"/>
      <c r="BJ20" s="637"/>
      <c r="BK20" s="637"/>
      <c r="BL20" s="637"/>
      <c r="BM20" s="637"/>
      <c r="BN20" s="638"/>
      <c r="BO20" s="639">
        <v>0.2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19280451</v>
      </c>
      <c r="CS20" s="637"/>
      <c r="CT20" s="637"/>
      <c r="CU20" s="637"/>
      <c r="CV20" s="637"/>
      <c r="CW20" s="637"/>
      <c r="CX20" s="637"/>
      <c r="CY20" s="638"/>
      <c r="CZ20" s="639">
        <v>100</v>
      </c>
      <c r="DA20" s="639"/>
      <c r="DB20" s="639"/>
      <c r="DC20" s="639"/>
      <c r="DD20" s="645">
        <v>2481416</v>
      </c>
      <c r="DE20" s="637"/>
      <c r="DF20" s="637"/>
      <c r="DG20" s="637"/>
      <c r="DH20" s="637"/>
      <c r="DI20" s="637"/>
      <c r="DJ20" s="637"/>
      <c r="DK20" s="637"/>
      <c r="DL20" s="637"/>
      <c r="DM20" s="637"/>
      <c r="DN20" s="637"/>
      <c r="DO20" s="637"/>
      <c r="DP20" s="638"/>
      <c r="DQ20" s="645">
        <v>13546121</v>
      </c>
      <c r="DR20" s="637"/>
      <c r="DS20" s="637"/>
      <c r="DT20" s="637"/>
      <c r="DU20" s="637"/>
      <c r="DV20" s="637"/>
      <c r="DW20" s="637"/>
      <c r="DX20" s="637"/>
      <c r="DY20" s="637"/>
      <c r="DZ20" s="637"/>
      <c r="EA20" s="637"/>
      <c r="EB20" s="637"/>
      <c r="EC20" s="646"/>
    </row>
    <row r="21" spans="2:133" ht="11.25" customHeight="1" x14ac:dyDescent="0.25">
      <c r="B21" s="633" t="s">
        <v>265</v>
      </c>
      <c r="C21" s="634"/>
      <c r="D21" s="634"/>
      <c r="E21" s="634"/>
      <c r="F21" s="634"/>
      <c r="G21" s="634"/>
      <c r="H21" s="634"/>
      <c r="I21" s="634"/>
      <c r="J21" s="634"/>
      <c r="K21" s="634"/>
      <c r="L21" s="634"/>
      <c r="M21" s="634"/>
      <c r="N21" s="634"/>
      <c r="O21" s="634"/>
      <c r="P21" s="634"/>
      <c r="Q21" s="635"/>
      <c r="R21" s="636">
        <v>5272812</v>
      </c>
      <c r="S21" s="637"/>
      <c r="T21" s="637"/>
      <c r="U21" s="637"/>
      <c r="V21" s="637"/>
      <c r="W21" s="637"/>
      <c r="X21" s="637"/>
      <c r="Y21" s="638"/>
      <c r="Z21" s="639">
        <v>25.6</v>
      </c>
      <c r="AA21" s="639"/>
      <c r="AB21" s="639"/>
      <c r="AC21" s="639"/>
      <c r="AD21" s="640">
        <v>4710743</v>
      </c>
      <c r="AE21" s="640"/>
      <c r="AF21" s="640"/>
      <c r="AG21" s="640"/>
      <c r="AH21" s="640"/>
      <c r="AI21" s="640"/>
      <c r="AJ21" s="640"/>
      <c r="AK21" s="640"/>
      <c r="AL21" s="641">
        <v>49</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8036</v>
      </c>
      <c r="BH21" s="637"/>
      <c r="BI21" s="637"/>
      <c r="BJ21" s="637"/>
      <c r="BK21" s="637"/>
      <c r="BL21" s="637"/>
      <c r="BM21" s="637"/>
      <c r="BN21" s="638"/>
      <c r="BO21" s="639">
        <v>0.2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5">
      <c r="B22" s="633" t="s">
        <v>267</v>
      </c>
      <c r="C22" s="634"/>
      <c r="D22" s="634"/>
      <c r="E22" s="634"/>
      <c r="F22" s="634"/>
      <c r="G22" s="634"/>
      <c r="H22" s="634"/>
      <c r="I22" s="634"/>
      <c r="J22" s="634"/>
      <c r="K22" s="634"/>
      <c r="L22" s="634"/>
      <c r="M22" s="634"/>
      <c r="N22" s="634"/>
      <c r="O22" s="634"/>
      <c r="P22" s="634"/>
      <c r="Q22" s="635"/>
      <c r="R22" s="636">
        <v>4710743</v>
      </c>
      <c r="S22" s="637"/>
      <c r="T22" s="637"/>
      <c r="U22" s="637"/>
      <c r="V22" s="637"/>
      <c r="W22" s="637"/>
      <c r="X22" s="637"/>
      <c r="Y22" s="638"/>
      <c r="Z22" s="639">
        <v>22.9</v>
      </c>
      <c r="AA22" s="639"/>
      <c r="AB22" s="639"/>
      <c r="AC22" s="639"/>
      <c r="AD22" s="640">
        <v>4710743</v>
      </c>
      <c r="AE22" s="640"/>
      <c r="AF22" s="640"/>
      <c r="AG22" s="640"/>
      <c r="AH22" s="640"/>
      <c r="AI22" s="640"/>
      <c r="AJ22" s="640"/>
      <c r="AK22" s="640"/>
      <c r="AL22" s="641">
        <v>49</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5">
      <c r="B23" s="633" t="s">
        <v>270</v>
      </c>
      <c r="C23" s="634"/>
      <c r="D23" s="634"/>
      <c r="E23" s="634"/>
      <c r="F23" s="634"/>
      <c r="G23" s="634"/>
      <c r="H23" s="634"/>
      <c r="I23" s="634"/>
      <c r="J23" s="634"/>
      <c r="K23" s="634"/>
      <c r="L23" s="634"/>
      <c r="M23" s="634"/>
      <c r="N23" s="634"/>
      <c r="O23" s="634"/>
      <c r="P23" s="634"/>
      <c r="Q23" s="635"/>
      <c r="R23" s="636">
        <v>562051</v>
      </c>
      <c r="S23" s="637"/>
      <c r="T23" s="637"/>
      <c r="U23" s="637"/>
      <c r="V23" s="637"/>
      <c r="W23" s="637"/>
      <c r="X23" s="637"/>
      <c r="Y23" s="638"/>
      <c r="Z23" s="639">
        <v>2.7</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5">
      <c r="B24" s="633" t="s">
        <v>277</v>
      </c>
      <c r="C24" s="634"/>
      <c r="D24" s="634"/>
      <c r="E24" s="634"/>
      <c r="F24" s="634"/>
      <c r="G24" s="634"/>
      <c r="H24" s="634"/>
      <c r="I24" s="634"/>
      <c r="J24" s="634"/>
      <c r="K24" s="634"/>
      <c r="L24" s="634"/>
      <c r="M24" s="634"/>
      <c r="N24" s="634"/>
      <c r="O24" s="634"/>
      <c r="P24" s="634"/>
      <c r="Q24" s="635"/>
      <c r="R24" s="636">
        <v>18</v>
      </c>
      <c r="S24" s="637"/>
      <c r="T24" s="637"/>
      <c r="U24" s="637"/>
      <c r="V24" s="637"/>
      <c r="W24" s="637"/>
      <c r="X24" s="637"/>
      <c r="Y24" s="638"/>
      <c r="Z24" s="639">
        <v>0</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7648047</v>
      </c>
      <c r="CS24" s="626"/>
      <c r="CT24" s="626"/>
      <c r="CU24" s="626"/>
      <c r="CV24" s="626"/>
      <c r="CW24" s="626"/>
      <c r="CX24" s="626"/>
      <c r="CY24" s="627"/>
      <c r="CZ24" s="630">
        <v>39.700000000000003</v>
      </c>
      <c r="DA24" s="631"/>
      <c r="DB24" s="631"/>
      <c r="DC24" s="647"/>
      <c r="DD24" s="671">
        <v>5782244</v>
      </c>
      <c r="DE24" s="626"/>
      <c r="DF24" s="626"/>
      <c r="DG24" s="626"/>
      <c r="DH24" s="626"/>
      <c r="DI24" s="626"/>
      <c r="DJ24" s="626"/>
      <c r="DK24" s="627"/>
      <c r="DL24" s="671">
        <v>5353734</v>
      </c>
      <c r="DM24" s="626"/>
      <c r="DN24" s="626"/>
      <c r="DO24" s="626"/>
      <c r="DP24" s="626"/>
      <c r="DQ24" s="626"/>
      <c r="DR24" s="626"/>
      <c r="DS24" s="626"/>
      <c r="DT24" s="626"/>
      <c r="DU24" s="626"/>
      <c r="DV24" s="627"/>
      <c r="DW24" s="630">
        <v>55.3</v>
      </c>
      <c r="DX24" s="631"/>
      <c r="DY24" s="631"/>
      <c r="DZ24" s="631"/>
      <c r="EA24" s="631"/>
      <c r="EB24" s="631"/>
      <c r="EC24" s="632"/>
    </row>
    <row r="25" spans="2:133" ht="11.25" customHeight="1" x14ac:dyDescent="0.25">
      <c r="B25" s="633" t="s">
        <v>280</v>
      </c>
      <c r="C25" s="634"/>
      <c r="D25" s="634"/>
      <c r="E25" s="634"/>
      <c r="F25" s="634"/>
      <c r="G25" s="634"/>
      <c r="H25" s="634"/>
      <c r="I25" s="634"/>
      <c r="J25" s="634"/>
      <c r="K25" s="634"/>
      <c r="L25" s="634"/>
      <c r="M25" s="634"/>
      <c r="N25" s="634"/>
      <c r="O25" s="634"/>
      <c r="P25" s="634"/>
      <c r="Q25" s="635"/>
      <c r="R25" s="636">
        <v>10136992</v>
      </c>
      <c r="S25" s="637"/>
      <c r="T25" s="637"/>
      <c r="U25" s="637"/>
      <c r="V25" s="637"/>
      <c r="W25" s="637"/>
      <c r="X25" s="637"/>
      <c r="Y25" s="638"/>
      <c r="Z25" s="639">
        <v>49.3</v>
      </c>
      <c r="AA25" s="639"/>
      <c r="AB25" s="639"/>
      <c r="AC25" s="639"/>
      <c r="AD25" s="640">
        <v>9574923</v>
      </c>
      <c r="AE25" s="640"/>
      <c r="AF25" s="640"/>
      <c r="AG25" s="640"/>
      <c r="AH25" s="640"/>
      <c r="AI25" s="640"/>
      <c r="AJ25" s="640"/>
      <c r="AK25" s="640"/>
      <c r="AL25" s="641">
        <v>99.6</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2766133</v>
      </c>
      <c r="CS25" s="668"/>
      <c r="CT25" s="668"/>
      <c r="CU25" s="668"/>
      <c r="CV25" s="668"/>
      <c r="CW25" s="668"/>
      <c r="CX25" s="668"/>
      <c r="CY25" s="669"/>
      <c r="CZ25" s="641">
        <v>14.3</v>
      </c>
      <c r="DA25" s="666"/>
      <c r="DB25" s="666"/>
      <c r="DC25" s="670"/>
      <c r="DD25" s="645">
        <v>2589612</v>
      </c>
      <c r="DE25" s="668"/>
      <c r="DF25" s="668"/>
      <c r="DG25" s="668"/>
      <c r="DH25" s="668"/>
      <c r="DI25" s="668"/>
      <c r="DJ25" s="668"/>
      <c r="DK25" s="669"/>
      <c r="DL25" s="645">
        <v>2556360</v>
      </c>
      <c r="DM25" s="668"/>
      <c r="DN25" s="668"/>
      <c r="DO25" s="668"/>
      <c r="DP25" s="668"/>
      <c r="DQ25" s="668"/>
      <c r="DR25" s="668"/>
      <c r="DS25" s="668"/>
      <c r="DT25" s="668"/>
      <c r="DU25" s="668"/>
      <c r="DV25" s="669"/>
      <c r="DW25" s="641">
        <v>26.4</v>
      </c>
      <c r="DX25" s="666"/>
      <c r="DY25" s="666"/>
      <c r="DZ25" s="666"/>
      <c r="EA25" s="666"/>
      <c r="EB25" s="666"/>
      <c r="EC25" s="667"/>
    </row>
    <row r="26" spans="2:133" ht="11.25" customHeight="1" x14ac:dyDescent="0.25">
      <c r="B26" s="633" t="s">
        <v>283</v>
      </c>
      <c r="C26" s="634"/>
      <c r="D26" s="634"/>
      <c r="E26" s="634"/>
      <c r="F26" s="634"/>
      <c r="G26" s="634"/>
      <c r="H26" s="634"/>
      <c r="I26" s="634"/>
      <c r="J26" s="634"/>
      <c r="K26" s="634"/>
      <c r="L26" s="634"/>
      <c r="M26" s="634"/>
      <c r="N26" s="634"/>
      <c r="O26" s="634"/>
      <c r="P26" s="634"/>
      <c r="Q26" s="635"/>
      <c r="R26" s="636">
        <v>1971</v>
      </c>
      <c r="S26" s="637"/>
      <c r="T26" s="637"/>
      <c r="U26" s="637"/>
      <c r="V26" s="637"/>
      <c r="W26" s="637"/>
      <c r="X26" s="637"/>
      <c r="Y26" s="638"/>
      <c r="Z26" s="639">
        <v>0</v>
      </c>
      <c r="AA26" s="639"/>
      <c r="AB26" s="639"/>
      <c r="AC26" s="639"/>
      <c r="AD26" s="640">
        <v>1971</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1817374</v>
      </c>
      <c r="CS26" s="637"/>
      <c r="CT26" s="637"/>
      <c r="CU26" s="637"/>
      <c r="CV26" s="637"/>
      <c r="CW26" s="637"/>
      <c r="CX26" s="637"/>
      <c r="CY26" s="638"/>
      <c r="CZ26" s="641">
        <v>9.4</v>
      </c>
      <c r="DA26" s="666"/>
      <c r="DB26" s="666"/>
      <c r="DC26" s="670"/>
      <c r="DD26" s="645">
        <v>1681995</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5">
      <c r="B27" s="633" t="s">
        <v>286</v>
      </c>
      <c r="C27" s="634"/>
      <c r="D27" s="634"/>
      <c r="E27" s="634"/>
      <c r="F27" s="634"/>
      <c r="G27" s="634"/>
      <c r="H27" s="634"/>
      <c r="I27" s="634"/>
      <c r="J27" s="634"/>
      <c r="K27" s="634"/>
      <c r="L27" s="634"/>
      <c r="M27" s="634"/>
      <c r="N27" s="634"/>
      <c r="O27" s="634"/>
      <c r="P27" s="634"/>
      <c r="Q27" s="635"/>
      <c r="R27" s="636">
        <v>59869</v>
      </c>
      <c r="S27" s="637"/>
      <c r="T27" s="637"/>
      <c r="U27" s="637"/>
      <c r="V27" s="637"/>
      <c r="W27" s="637"/>
      <c r="X27" s="637"/>
      <c r="Y27" s="638"/>
      <c r="Z27" s="639">
        <v>0.3</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3811001</v>
      </c>
      <c r="BH27" s="637"/>
      <c r="BI27" s="637"/>
      <c r="BJ27" s="637"/>
      <c r="BK27" s="637"/>
      <c r="BL27" s="637"/>
      <c r="BM27" s="637"/>
      <c r="BN27" s="638"/>
      <c r="BO27" s="639">
        <v>100</v>
      </c>
      <c r="BP27" s="639"/>
      <c r="BQ27" s="639"/>
      <c r="BR27" s="639"/>
      <c r="BS27" s="640">
        <v>58941</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2837308</v>
      </c>
      <c r="CS27" s="668"/>
      <c r="CT27" s="668"/>
      <c r="CU27" s="668"/>
      <c r="CV27" s="668"/>
      <c r="CW27" s="668"/>
      <c r="CX27" s="668"/>
      <c r="CY27" s="669"/>
      <c r="CZ27" s="641">
        <v>14.7</v>
      </c>
      <c r="DA27" s="666"/>
      <c r="DB27" s="666"/>
      <c r="DC27" s="670"/>
      <c r="DD27" s="645">
        <v>1223406</v>
      </c>
      <c r="DE27" s="668"/>
      <c r="DF27" s="668"/>
      <c r="DG27" s="668"/>
      <c r="DH27" s="668"/>
      <c r="DI27" s="668"/>
      <c r="DJ27" s="668"/>
      <c r="DK27" s="669"/>
      <c r="DL27" s="645">
        <v>828148</v>
      </c>
      <c r="DM27" s="668"/>
      <c r="DN27" s="668"/>
      <c r="DO27" s="668"/>
      <c r="DP27" s="668"/>
      <c r="DQ27" s="668"/>
      <c r="DR27" s="668"/>
      <c r="DS27" s="668"/>
      <c r="DT27" s="668"/>
      <c r="DU27" s="668"/>
      <c r="DV27" s="669"/>
      <c r="DW27" s="641">
        <v>8.6</v>
      </c>
      <c r="DX27" s="666"/>
      <c r="DY27" s="666"/>
      <c r="DZ27" s="666"/>
      <c r="EA27" s="666"/>
      <c r="EB27" s="666"/>
      <c r="EC27" s="667"/>
    </row>
    <row r="28" spans="2:133" ht="11.25" customHeight="1" x14ac:dyDescent="0.25">
      <c r="B28" s="633" t="s">
        <v>289</v>
      </c>
      <c r="C28" s="634"/>
      <c r="D28" s="634"/>
      <c r="E28" s="634"/>
      <c r="F28" s="634"/>
      <c r="G28" s="634"/>
      <c r="H28" s="634"/>
      <c r="I28" s="634"/>
      <c r="J28" s="634"/>
      <c r="K28" s="634"/>
      <c r="L28" s="634"/>
      <c r="M28" s="634"/>
      <c r="N28" s="634"/>
      <c r="O28" s="634"/>
      <c r="P28" s="634"/>
      <c r="Q28" s="635"/>
      <c r="R28" s="636">
        <v>214114</v>
      </c>
      <c r="S28" s="637"/>
      <c r="T28" s="637"/>
      <c r="U28" s="637"/>
      <c r="V28" s="637"/>
      <c r="W28" s="637"/>
      <c r="X28" s="637"/>
      <c r="Y28" s="638"/>
      <c r="Z28" s="639">
        <v>1</v>
      </c>
      <c r="AA28" s="639"/>
      <c r="AB28" s="639"/>
      <c r="AC28" s="639"/>
      <c r="AD28" s="640">
        <v>25590</v>
      </c>
      <c r="AE28" s="640"/>
      <c r="AF28" s="640"/>
      <c r="AG28" s="640"/>
      <c r="AH28" s="640"/>
      <c r="AI28" s="640"/>
      <c r="AJ28" s="640"/>
      <c r="AK28" s="640"/>
      <c r="AL28" s="641">
        <v>0.3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2044606</v>
      </c>
      <c r="CS28" s="637"/>
      <c r="CT28" s="637"/>
      <c r="CU28" s="637"/>
      <c r="CV28" s="637"/>
      <c r="CW28" s="637"/>
      <c r="CX28" s="637"/>
      <c r="CY28" s="638"/>
      <c r="CZ28" s="641">
        <v>10.6</v>
      </c>
      <c r="DA28" s="666"/>
      <c r="DB28" s="666"/>
      <c r="DC28" s="670"/>
      <c r="DD28" s="645">
        <v>1969226</v>
      </c>
      <c r="DE28" s="637"/>
      <c r="DF28" s="637"/>
      <c r="DG28" s="637"/>
      <c r="DH28" s="637"/>
      <c r="DI28" s="637"/>
      <c r="DJ28" s="637"/>
      <c r="DK28" s="638"/>
      <c r="DL28" s="645">
        <v>1969226</v>
      </c>
      <c r="DM28" s="637"/>
      <c r="DN28" s="637"/>
      <c r="DO28" s="637"/>
      <c r="DP28" s="637"/>
      <c r="DQ28" s="637"/>
      <c r="DR28" s="637"/>
      <c r="DS28" s="637"/>
      <c r="DT28" s="637"/>
      <c r="DU28" s="637"/>
      <c r="DV28" s="638"/>
      <c r="DW28" s="641">
        <v>20.3</v>
      </c>
      <c r="DX28" s="666"/>
      <c r="DY28" s="666"/>
      <c r="DZ28" s="666"/>
      <c r="EA28" s="666"/>
      <c r="EB28" s="666"/>
      <c r="EC28" s="667"/>
    </row>
    <row r="29" spans="2:133" ht="11.25" customHeight="1" x14ac:dyDescent="0.25">
      <c r="B29" s="633" t="s">
        <v>291</v>
      </c>
      <c r="C29" s="634"/>
      <c r="D29" s="634"/>
      <c r="E29" s="634"/>
      <c r="F29" s="634"/>
      <c r="G29" s="634"/>
      <c r="H29" s="634"/>
      <c r="I29" s="634"/>
      <c r="J29" s="634"/>
      <c r="K29" s="634"/>
      <c r="L29" s="634"/>
      <c r="M29" s="634"/>
      <c r="N29" s="634"/>
      <c r="O29" s="634"/>
      <c r="P29" s="634"/>
      <c r="Q29" s="635"/>
      <c r="R29" s="636">
        <v>76485</v>
      </c>
      <c r="S29" s="637"/>
      <c r="T29" s="637"/>
      <c r="U29" s="637"/>
      <c r="V29" s="637"/>
      <c r="W29" s="637"/>
      <c r="X29" s="637"/>
      <c r="Y29" s="638"/>
      <c r="Z29" s="639">
        <v>0.4</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2044599</v>
      </c>
      <c r="CS29" s="668"/>
      <c r="CT29" s="668"/>
      <c r="CU29" s="668"/>
      <c r="CV29" s="668"/>
      <c r="CW29" s="668"/>
      <c r="CX29" s="668"/>
      <c r="CY29" s="669"/>
      <c r="CZ29" s="641">
        <v>10.6</v>
      </c>
      <c r="DA29" s="666"/>
      <c r="DB29" s="666"/>
      <c r="DC29" s="670"/>
      <c r="DD29" s="645">
        <v>1969219</v>
      </c>
      <c r="DE29" s="668"/>
      <c r="DF29" s="668"/>
      <c r="DG29" s="668"/>
      <c r="DH29" s="668"/>
      <c r="DI29" s="668"/>
      <c r="DJ29" s="668"/>
      <c r="DK29" s="669"/>
      <c r="DL29" s="645">
        <v>1969219</v>
      </c>
      <c r="DM29" s="668"/>
      <c r="DN29" s="668"/>
      <c r="DO29" s="668"/>
      <c r="DP29" s="668"/>
      <c r="DQ29" s="668"/>
      <c r="DR29" s="668"/>
      <c r="DS29" s="668"/>
      <c r="DT29" s="668"/>
      <c r="DU29" s="668"/>
      <c r="DV29" s="669"/>
      <c r="DW29" s="641">
        <v>20.3</v>
      </c>
      <c r="DX29" s="666"/>
      <c r="DY29" s="666"/>
      <c r="DZ29" s="666"/>
      <c r="EA29" s="666"/>
      <c r="EB29" s="666"/>
      <c r="EC29" s="667"/>
    </row>
    <row r="30" spans="2:133" ht="11.25" customHeight="1" x14ac:dyDescent="0.25">
      <c r="B30" s="633" t="s">
        <v>293</v>
      </c>
      <c r="C30" s="634"/>
      <c r="D30" s="634"/>
      <c r="E30" s="634"/>
      <c r="F30" s="634"/>
      <c r="G30" s="634"/>
      <c r="H30" s="634"/>
      <c r="I30" s="634"/>
      <c r="J30" s="634"/>
      <c r="K30" s="634"/>
      <c r="L30" s="634"/>
      <c r="M30" s="634"/>
      <c r="N30" s="634"/>
      <c r="O30" s="634"/>
      <c r="P30" s="634"/>
      <c r="Q30" s="635"/>
      <c r="R30" s="636">
        <v>2410780</v>
      </c>
      <c r="S30" s="637"/>
      <c r="T30" s="637"/>
      <c r="U30" s="637"/>
      <c r="V30" s="637"/>
      <c r="W30" s="637"/>
      <c r="X30" s="637"/>
      <c r="Y30" s="638"/>
      <c r="Z30" s="639">
        <v>11.7</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1994424</v>
      </c>
      <c r="CS30" s="637"/>
      <c r="CT30" s="637"/>
      <c r="CU30" s="637"/>
      <c r="CV30" s="637"/>
      <c r="CW30" s="637"/>
      <c r="CX30" s="637"/>
      <c r="CY30" s="638"/>
      <c r="CZ30" s="641">
        <v>10.3</v>
      </c>
      <c r="DA30" s="666"/>
      <c r="DB30" s="666"/>
      <c r="DC30" s="670"/>
      <c r="DD30" s="645">
        <v>1919044</v>
      </c>
      <c r="DE30" s="637"/>
      <c r="DF30" s="637"/>
      <c r="DG30" s="637"/>
      <c r="DH30" s="637"/>
      <c r="DI30" s="637"/>
      <c r="DJ30" s="637"/>
      <c r="DK30" s="638"/>
      <c r="DL30" s="645">
        <v>1919044</v>
      </c>
      <c r="DM30" s="637"/>
      <c r="DN30" s="637"/>
      <c r="DO30" s="637"/>
      <c r="DP30" s="637"/>
      <c r="DQ30" s="637"/>
      <c r="DR30" s="637"/>
      <c r="DS30" s="637"/>
      <c r="DT30" s="637"/>
      <c r="DU30" s="637"/>
      <c r="DV30" s="638"/>
      <c r="DW30" s="641">
        <v>19.8</v>
      </c>
      <c r="DX30" s="666"/>
      <c r="DY30" s="666"/>
      <c r="DZ30" s="666"/>
      <c r="EA30" s="666"/>
      <c r="EB30" s="666"/>
      <c r="EC30" s="667"/>
    </row>
    <row r="31" spans="2:133" ht="11.25" customHeight="1" x14ac:dyDescent="0.2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99.2</v>
      </c>
      <c r="BH31" s="680"/>
      <c r="BI31" s="680"/>
      <c r="BJ31" s="680"/>
      <c r="BK31" s="680"/>
      <c r="BL31" s="680"/>
      <c r="BM31" s="631">
        <v>97.1</v>
      </c>
      <c r="BN31" s="680"/>
      <c r="BO31" s="680"/>
      <c r="BP31" s="680"/>
      <c r="BQ31" s="681"/>
      <c r="BR31" s="692">
        <v>99.3</v>
      </c>
      <c r="BS31" s="680"/>
      <c r="BT31" s="680"/>
      <c r="BU31" s="680"/>
      <c r="BV31" s="680"/>
      <c r="BW31" s="680"/>
      <c r="BX31" s="631">
        <v>97.4</v>
      </c>
      <c r="BY31" s="680"/>
      <c r="BZ31" s="680"/>
      <c r="CA31" s="680"/>
      <c r="CB31" s="681"/>
      <c r="CD31" s="674"/>
      <c r="CE31" s="675"/>
      <c r="CF31" s="633" t="s">
        <v>300</v>
      </c>
      <c r="CG31" s="634"/>
      <c r="CH31" s="634"/>
      <c r="CI31" s="634"/>
      <c r="CJ31" s="634"/>
      <c r="CK31" s="634"/>
      <c r="CL31" s="634"/>
      <c r="CM31" s="634"/>
      <c r="CN31" s="634"/>
      <c r="CO31" s="634"/>
      <c r="CP31" s="634"/>
      <c r="CQ31" s="635"/>
      <c r="CR31" s="636">
        <v>50175</v>
      </c>
      <c r="CS31" s="668"/>
      <c r="CT31" s="668"/>
      <c r="CU31" s="668"/>
      <c r="CV31" s="668"/>
      <c r="CW31" s="668"/>
      <c r="CX31" s="668"/>
      <c r="CY31" s="669"/>
      <c r="CZ31" s="641">
        <v>0.3</v>
      </c>
      <c r="DA31" s="666"/>
      <c r="DB31" s="666"/>
      <c r="DC31" s="670"/>
      <c r="DD31" s="645">
        <v>50175</v>
      </c>
      <c r="DE31" s="668"/>
      <c r="DF31" s="668"/>
      <c r="DG31" s="668"/>
      <c r="DH31" s="668"/>
      <c r="DI31" s="668"/>
      <c r="DJ31" s="668"/>
      <c r="DK31" s="669"/>
      <c r="DL31" s="645">
        <v>50175</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25">
      <c r="B32" s="633" t="s">
        <v>301</v>
      </c>
      <c r="C32" s="634"/>
      <c r="D32" s="634"/>
      <c r="E32" s="634"/>
      <c r="F32" s="634"/>
      <c r="G32" s="634"/>
      <c r="H32" s="634"/>
      <c r="I32" s="634"/>
      <c r="J32" s="634"/>
      <c r="K32" s="634"/>
      <c r="L32" s="634"/>
      <c r="M32" s="634"/>
      <c r="N32" s="634"/>
      <c r="O32" s="634"/>
      <c r="P32" s="634"/>
      <c r="Q32" s="635"/>
      <c r="R32" s="636">
        <v>1242484</v>
      </c>
      <c r="S32" s="637"/>
      <c r="T32" s="637"/>
      <c r="U32" s="637"/>
      <c r="V32" s="637"/>
      <c r="W32" s="637"/>
      <c r="X32" s="637"/>
      <c r="Y32" s="638"/>
      <c r="Z32" s="639">
        <v>6</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99.3</v>
      </c>
      <c r="BH32" s="668"/>
      <c r="BI32" s="668"/>
      <c r="BJ32" s="668"/>
      <c r="BK32" s="668"/>
      <c r="BL32" s="668"/>
      <c r="BM32" s="642">
        <v>97.7</v>
      </c>
      <c r="BN32" s="668"/>
      <c r="BO32" s="668"/>
      <c r="BP32" s="668"/>
      <c r="BQ32" s="691"/>
      <c r="BR32" s="693">
        <v>99.4</v>
      </c>
      <c r="BS32" s="668"/>
      <c r="BT32" s="668"/>
      <c r="BU32" s="668"/>
      <c r="BV32" s="668"/>
      <c r="BW32" s="668"/>
      <c r="BX32" s="642">
        <v>98.1</v>
      </c>
      <c r="BY32" s="668"/>
      <c r="BZ32" s="668"/>
      <c r="CA32" s="668"/>
      <c r="CB32" s="691"/>
      <c r="CD32" s="676"/>
      <c r="CE32" s="677"/>
      <c r="CF32" s="633" t="s">
        <v>304</v>
      </c>
      <c r="CG32" s="634"/>
      <c r="CH32" s="634"/>
      <c r="CI32" s="634"/>
      <c r="CJ32" s="634"/>
      <c r="CK32" s="634"/>
      <c r="CL32" s="634"/>
      <c r="CM32" s="634"/>
      <c r="CN32" s="634"/>
      <c r="CO32" s="634"/>
      <c r="CP32" s="634"/>
      <c r="CQ32" s="635"/>
      <c r="CR32" s="636">
        <v>7</v>
      </c>
      <c r="CS32" s="637"/>
      <c r="CT32" s="637"/>
      <c r="CU32" s="637"/>
      <c r="CV32" s="637"/>
      <c r="CW32" s="637"/>
      <c r="CX32" s="637"/>
      <c r="CY32" s="638"/>
      <c r="CZ32" s="641">
        <v>0</v>
      </c>
      <c r="DA32" s="666"/>
      <c r="DB32" s="666"/>
      <c r="DC32" s="670"/>
      <c r="DD32" s="645">
        <v>7</v>
      </c>
      <c r="DE32" s="637"/>
      <c r="DF32" s="637"/>
      <c r="DG32" s="637"/>
      <c r="DH32" s="637"/>
      <c r="DI32" s="637"/>
      <c r="DJ32" s="637"/>
      <c r="DK32" s="638"/>
      <c r="DL32" s="645">
        <v>7</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5">
      <c r="B33" s="633" t="s">
        <v>305</v>
      </c>
      <c r="C33" s="634"/>
      <c r="D33" s="634"/>
      <c r="E33" s="634"/>
      <c r="F33" s="634"/>
      <c r="G33" s="634"/>
      <c r="H33" s="634"/>
      <c r="I33" s="634"/>
      <c r="J33" s="634"/>
      <c r="K33" s="634"/>
      <c r="L33" s="634"/>
      <c r="M33" s="634"/>
      <c r="N33" s="634"/>
      <c r="O33" s="634"/>
      <c r="P33" s="634"/>
      <c r="Q33" s="635"/>
      <c r="R33" s="636">
        <v>26330</v>
      </c>
      <c r="S33" s="637"/>
      <c r="T33" s="637"/>
      <c r="U33" s="637"/>
      <c r="V33" s="637"/>
      <c r="W33" s="637"/>
      <c r="X33" s="637"/>
      <c r="Y33" s="638"/>
      <c r="Z33" s="639">
        <v>0.1</v>
      </c>
      <c r="AA33" s="639"/>
      <c r="AB33" s="639"/>
      <c r="AC33" s="639"/>
      <c r="AD33" s="640">
        <v>7926</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99.1</v>
      </c>
      <c r="BH33" s="695"/>
      <c r="BI33" s="695"/>
      <c r="BJ33" s="695"/>
      <c r="BK33" s="695"/>
      <c r="BL33" s="695"/>
      <c r="BM33" s="696">
        <v>96.2</v>
      </c>
      <c r="BN33" s="695"/>
      <c r="BO33" s="695"/>
      <c r="BP33" s="695"/>
      <c r="BQ33" s="697"/>
      <c r="BR33" s="694">
        <v>99.2</v>
      </c>
      <c r="BS33" s="695"/>
      <c r="BT33" s="695"/>
      <c r="BU33" s="695"/>
      <c r="BV33" s="695"/>
      <c r="BW33" s="695"/>
      <c r="BX33" s="696">
        <v>96.4</v>
      </c>
      <c r="BY33" s="695"/>
      <c r="BZ33" s="695"/>
      <c r="CA33" s="695"/>
      <c r="CB33" s="697"/>
      <c r="CD33" s="633" t="s">
        <v>307</v>
      </c>
      <c r="CE33" s="634"/>
      <c r="CF33" s="634"/>
      <c r="CG33" s="634"/>
      <c r="CH33" s="634"/>
      <c r="CI33" s="634"/>
      <c r="CJ33" s="634"/>
      <c r="CK33" s="634"/>
      <c r="CL33" s="634"/>
      <c r="CM33" s="634"/>
      <c r="CN33" s="634"/>
      <c r="CO33" s="634"/>
      <c r="CP33" s="634"/>
      <c r="CQ33" s="635"/>
      <c r="CR33" s="636">
        <v>8589515</v>
      </c>
      <c r="CS33" s="668"/>
      <c r="CT33" s="668"/>
      <c r="CU33" s="668"/>
      <c r="CV33" s="668"/>
      <c r="CW33" s="668"/>
      <c r="CX33" s="668"/>
      <c r="CY33" s="669"/>
      <c r="CZ33" s="641">
        <v>44.6</v>
      </c>
      <c r="DA33" s="666"/>
      <c r="DB33" s="666"/>
      <c r="DC33" s="670"/>
      <c r="DD33" s="645">
        <v>7267840</v>
      </c>
      <c r="DE33" s="668"/>
      <c r="DF33" s="668"/>
      <c r="DG33" s="668"/>
      <c r="DH33" s="668"/>
      <c r="DI33" s="668"/>
      <c r="DJ33" s="668"/>
      <c r="DK33" s="669"/>
      <c r="DL33" s="645">
        <v>4185334</v>
      </c>
      <c r="DM33" s="668"/>
      <c r="DN33" s="668"/>
      <c r="DO33" s="668"/>
      <c r="DP33" s="668"/>
      <c r="DQ33" s="668"/>
      <c r="DR33" s="668"/>
      <c r="DS33" s="668"/>
      <c r="DT33" s="668"/>
      <c r="DU33" s="668"/>
      <c r="DV33" s="669"/>
      <c r="DW33" s="641">
        <v>43.2</v>
      </c>
      <c r="DX33" s="666"/>
      <c r="DY33" s="666"/>
      <c r="DZ33" s="666"/>
      <c r="EA33" s="666"/>
      <c r="EB33" s="666"/>
      <c r="EC33" s="667"/>
    </row>
    <row r="34" spans="2:133" ht="11.25" customHeight="1" x14ac:dyDescent="0.25">
      <c r="B34" s="633" t="s">
        <v>308</v>
      </c>
      <c r="C34" s="634"/>
      <c r="D34" s="634"/>
      <c r="E34" s="634"/>
      <c r="F34" s="634"/>
      <c r="G34" s="634"/>
      <c r="H34" s="634"/>
      <c r="I34" s="634"/>
      <c r="J34" s="634"/>
      <c r="K34" s="634"/>
      <c r="L34" s="634"/>
      <c r="M34" s="634"/>
      <c r="N34" s="634"/>
      <c r="O34" s="634"/>
      <c r="P34" s="634"/>
      <c r="Q34" s="635"/>
      <c r="R34" s="636">
        <v>2237462</v>
      </c>
      <c r="S34" s="637"/>
      <c r="T34" s="637"/>
      <c r="U34" s="637"/>
      <c r="V34" s="637"/>
      <c r="W34" s="637"/>
      <c r="X34" s="637"/>
      <c r="Y34" s="638"/>
      <c r="Z34" s="639">
        <v>10.9</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2499808</v>
      </c>
      <c r="CS34" s="637"/>
      <c r="CT34" s="637"/>
      <c r="CU34" s="637"/>
      <c r="CV34" s="637"/>
      <c r="CW34" s="637"/>
      <c r="CX34" s="637"/>
      <c r="CY34" s="638"/>
      <c r="CZ34" s="641">
        <v>13</v>
      </c>
      <c r="DA34" s="666"/>
      <c r="DB34" s="666"/>
      <c r="DC34" s="670"/>
      <c r="DD34" s="645">
        <v>1977297</v>
      </c>
      <c r="DE34" s="637"/>
      <c r="DF34" s="637"/>
      <c r="DG34" s="637"/>
      <c r="DH34" s="637"/>
      <c r="DI34" s="637"/>
      <c r="DJ34" s="637"/>
      <c r="DK34" s="638"/>
      <c r="DL34" s="645">
        <v>1438228</v>
      </c>
      <c r="DM34" s="637"/>
      <c r="DN34" s="637"/>
      <c r="DO34" s="637"/>
      <c r="DP34" s="637"/>
      <c r="DQ34" s="637"/>
      <c r="DR34" s="637"/>
      <c r="DS34" s="637"/>
      <c r="DT34" s="637"/>
      <c r="DU34" s="637"/>
      <c r="DV34" s="638"/>
      <c r="DW34" s="641">
        <v>14.9</v>
      </c>
      <c r="DX34" s="666"/>
      <c r="DY34" s="666"/>
      <c r="DZ34" s="666"/>
      <c r="EA34" s="666"/>
      <c r="EB34" s="666"/>
      <c r="EC34" s="667"/>
    </row>
    <row r="35" spans="2:133" ht="11.25" customHeight="1" x14ac:dyDescent="0.25">
      <c r="B35" s="633" t="s">
        <v>310</v>
      </c>
      <c r="C35" s="634"/>
      <c r="D35" s="634"/>
      <c r="E35" s="634"/>
      <c r="F35" s="634"/>
      <c r="G35" s="634"/>
      <c r="H35" s="634"/>
      <c r="I35" s="634"/>
      <c r="J35" s="634"/>
      <c r="K35" s="634"/>
      <c r="L35" s="634"/>
      <c r="M35" s="634"/>
      <c r="N35" s="634"/>
      <c r="O35" s="634"/>
      <c r="P35" s="634"/>
      <c r="Q35" s="635"/>
      <c r="R35" s="636">
        <v>459109</v>
      </c>
      <c r="S35" s="637"/>
      <c r="T35" s="637"/>
      <c r="U35" s="637"/>
      <c r="V35" s="637"/>
      <c r="W35" s="637"/>
      <c r="X35" s="637"/>
      <c r="Y35" s="638"/>
      <c r="Z35" s="639">
        <v>2.2000000000000002</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326891</v>
      </c>
      <c r="CS35" s="668"/>
      <c r="CT35" s="668"/>
      <c r="CU35" s="668"/>
      <c r="CV35" s="668"/>
      <c r="CW35" s="668"/>
      <c r="CX35" s="668"/>
      <c r="CY35" s="669"/>
      <c r="CZ35" s="641">
        <v>1.7</v>
      </c>
      <c r="DA35" s="666"/>
      <c r="DB35" s="666"/>
      <c r="DC35" s="670"/>
      <c r="DD35" s="645">
        <v>242826</v>
      </c>
      <c r="DE35" s="668"/>
      <c r="DF35" s="668"/>
      <c r="DG35" s="668"/>
      <c r="DH35" s="668"/>
      <c r="DI35" s="668"/>
      <c r="DJ35" s="668"/>
      <c r="DK35" s="669"/>
      <c r="DL35" s="645">
        <v>198736</v>
      </c>
      <c r="DM35" s="668"/>
      <c r="DN35" s="668"/>
      <c r="DO35" s="668"/>
      <c r="DP35" s="668"/>
      <c r="DQ35" s="668"/>
      <c r="DR35" s="668"/>
      <c r="DS35" s="668"/>
      <c r="DT35" s="668"/>
      <c r="DU35" s="668"/>
      <c r="DV35" s="669"/>
      <c r="DW35" s="641">
        <v>2.1</v>
      </c>
      <c r="DX35" s="666"/>
      <c r="DY35" s="666"/>
      <c r="DZ35" s="666"/>
      <c r="EA35" s="666"/>
      <c r="EB35" s="666"/>
      <c r="EC35" s="667"/>
    </row>
    <row r="36" spans="2:133" ht="11.25" customHeight="1" x14ac:dyDescent="0.25">
      <c r="B36" s="633" t="s">
        <v>314</v>
      </c>
      <c r="C36" s="634"/>
      <c r="D36" s="634"/>
      <c r="E36" s="634"/>
      <c r="F36" s="634"/>
      <c r="G36" s="634"/>
      <c r="H36" s="634"/>
      <c r="I36" s="634"/>
      <c r="J36" s="634"/>
      <c r="K36" s="634"/>
      <c r="L36" s="634"/>
      <c r="M36" s="634"/>
      <c r="N36" s="634"/>
      <c r="O36" s="634"/>
      <c r="P36" s="634"/>
      <c r="Q36" s="635"/>
      <c r="R36" s="636">
        <v>1440744</v>
      </c>
      <c r="S36" s="637"/>
      <c r="T36" s="637"/>
      <c r="U36" s="637"/>
      <c r="V36" s="637"/>
      <c r="W36" s="637"/>
      <c r="X36" s="637"/>
      <c r="Y36" s="638"/>
      <c r="Z36" s="639">
        <v>7</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2069414</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189416</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3730936</v>
      </c>
      <c r="CS36" s="637"/>
      <c r="CT36" s="637"/>
      <c r="CU36" s="637"/>
      <c r="CV36" s="637"/>
      <c r="CW36" s="637"/>
      <c r="CX36" s="637"/>
      <c r="CY36" s="638"/>
      <c r="CZ36" s="641">
        <v>19.399999999999999</v>
      </c>
      <c r="DA36" s="666"/>
      <c r="DB36" s="666"/>
      <c r="DC36" s="670"/>
      <c r="DD36" s="645">
        <v>3385332</v>
      </c>
      <c r="DE36" s="637"/>
      <c r="DF36" s="637"/>
      <c r="DG36" s="637"/>
      <c r="DH36" s="637"/>
      <c r="DI36" s="637"/>
      <c r="DJ36" s="637"/>
      <c r="DK36" s="638"/>
      <c r="DL36" s="645">
        <v>1560740</v>
      </c>
      <c r="DM36" s="637"/>
      <c r="DN36" s="637"/>
      <c r="DO36" s="637"/>
      <c r="DP36" s="637"/>
      <c r="DQ36" s="637"/>
      <c r="DR36" s="637"/>
      <c r="DS36" s="637"/>
      <c r="DT36" s="637"/>
      <c r="DU36" s="637"/>
      <c r="DV36" s="638"/>
      <c r="DW36" s="641">
        <v>16.100000000000001</v>
      </c>
      <c r="DX36" s="666"/>
      <c r="DY36" s="666"/>
      <c r="DZ36" s="666"/>
      <c r="EA36" s="666"/>
      <c r="EB36" s="666"/>
      <c r="EC36" s="667"/>
    </row>
    <row r="37" spans="2:133" ht="11.25" customHeight="1" x14ac:dyDescent="0.25">
      <c r="B37" s="633" t="s">
        <v>318</v>
      </c>
      <c r="C37" s="634"/>
      <c r="D37" s="634"/>
      <c r="E37" s="634"/>
      <c r="F37" s="634"/>
      <c r="G37" s="634"/>
      <c r="H37" s="634"/>
      <c r="I37" s="634"/>
      <c r="J37" s="634"/>
      <c r="K37" s="634"/>
      <c r="L37" s="634"/>
      <c r="M37" s="634"/>
      <c r="N37" s="634"/>
      <c r="O37" s="634"/>
      <c r="P37" s="634"/>
      <c r="Q37" s="635"/>
      <c r="R37" s="636">
        <v>423478</v>
      </c>
      <c r="S37" s="637"/>
      <c r="T37" s="637"/>
      <c r="U37" s="637"/>
      <c r="V37" s="637"/>
      <c r="W37" s="637"/>
      <c r="X37" s="637"/>
      <c r="Y37" s="638"/>
      <c r="Z37" s="639">
        <v>2.1</v>
      </c>
      <c r="AA37" s="639"/>
      <c r="AB37" s="639"/>
      <c r="AC37" s="639"/>
      <c r="AD37" s="640">
        <v>2635</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773128</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146952</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844205</v>
      </c>
      <c r="CS37" s="668"/>
      <c r="CT37" s="668"/>
      <c r="CU37" s="668"/>
      <c r="CV37" s="668"/>
      <c r="CW37" s="668"/>
      <c r="CX37" s="668"/>
      <c r="CY37" s="669"/>
      <c r="CZ37" s="641">
        <v>4.4000000000000004</v>
      </c>
      <c r="DA37" s="666"/>
      <c r="DB37" s="666"/>
      <c r="DC37" s="670"/>
      <c r="DD37" s="645">
        <v>844205</v>
      </c>
      <c r="DE37" s="668"/>
      <c r="DF37" s="668"/>
      <c r="DG37" s="668"/>
      <c r="DH37" s="668"/>
      <c r="DI37" s="668"/>
      <c r="DJ37" s="668"/>
      <c r="DK37" s="669"/>
      <c r="DL37" s="645">
        <v>717018</v>
      </c>
      <c r="DM37" s="668"/>
      <c r="DN37" s="668"/>
      <c r="DO37" s="668"/>
      <c r="DP37" s="668"/>
      <c r="DQ37" s="668"/>
      <c r="DR37" s="668"/>
      <c r="DS37" s="668"/>
      <c r="DT37" s="668"/>
      <c r="DU37" s="668"/>
      <c r="DV37" s="669"/>
      <c r="DW37" s="641">
        <v>7.4</v>
      </c>
      <c r="DX37" s="666"/>
      <c r="DY37" s="666"/>
      <c r="DZ37" s="666"/>
      <c r="EA37" s="666"/>
      <c r="EB37" s="666"/>
      <c r="EC37" s="667"/>
    </row>
    <row r="38" spans="2:133" ht="11.25" customHeight="1" x14ac:dyDescent="0.25">
      <c r="B38" s="633" t="s">
        <v>322</v>
      </c>
      <c r="C38" s="634"/>
      <c r="D38" s="634"/>
      <c r="E38" s="634"/>
      <c r="F38" s="634"/>
      <c r="G38" s="634"/>
      <c r="H38" s="634"/>
      <c r="I38" s="634"/>
      <c r="J38" s="634"/>
      <c r="K38" s="634"/>
      <c r="L38" s="634"/>
      <c r="M38" s="634"/>
      <c r="N38" s="634"/>
      <c r="O38" s="634"/>
      <c r="P38" s="634"/>
      <c r="Q38" s="635"/>
      <c r="R38" s="636">
        <v>1828900</v>
      </c>
      <c r="S38" s="637"/>
      <c r="T38" s="637"/>
      <c r="U38" s="637"/>
      <c r="V38" s="637"/>
      <c r="W38" s="637"/>
      <c r="X38" s="637"/>
      <c r="Y38" s="638"/>
      <c r="Z38" s="639">
        <v>8.9</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40775</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3699</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1253959</v>
      </c>
      <c r="CS38" s="637"/>
      <c r="CT38" s="637"/>
      <c r="CU38" s="637"/>
      <c r="CV38" s="637"/>
      <c r="CW38" s="637"/>
      <c r="CX38" s="637"/>
      <c r="CY38" s="638"/>
      <c r="CZ38" s="641">
        <v>6.5</v>
      </c>
      <c r="DA38" s="666"/>
      <c r="DB38" s="666"/>
      <c r="DC38" s="670"/>
      <c r="DD38" s="645">
        <v>1047568</v>
      </c>
      <c r="DE38" s="637"/>
      <c r="DF38" s="637"/>
      <c r="DG38" s="637"/>
      <c r="DH38" s="637"/>
      <c r="DI38" s="637"/>
      <c r="DJ38" s="637"/>
      <c r="DK38" s="638"/>
      <c r="DL38" s="645">
        <v>987630</v>
      </c>
      <c r="DM38" s="637"/>
      <c r="DN38" s="637"/>
      <c r="DO38" s="637"/>
      <c r="DP38" s="637"/>
      <c r="DQ38" s="637"/>
      <c r="DR38" s="637"/>
      <c r="DS38" s="637"/>
      <c r="DT38" s="637"/>
      <c r="DU38" s="637"/>
      <c r="DV38" s="638"/>
      <c r="DW38" s="641">
        <v>10.199999999999999</v>
      </c>
      <c r="DX38" s="666"/>
      <c r="DY38" s="666"/>
      <c r="DZ38" s="666"/>
      <c r="EA38" s="666"/>
      <c r="EB38" s="666"/>
      <c r="EC38" s="667"/>
    </row>
    <row r="39" spans="2:133" ht="11.25" customHeight="1" x14ac:dyDescent="0.2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19101</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5493</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678968</v>
      </c>
      <c r="CS39" s="668"/>
      <c r="CT39" s="668"/>
      <c r="CU39" s="668"/>
      <c r="CV39" s="668"/>
      <c r="CW39" s="668"/>
      <c r="CX39" s="668"/>
      <c r="CY39" s="669"/>
      <c r="CZ39" s="641">
        <v>3.5</v>
      </c>
      <c r="DA39" s="666"/>
      <c r="DB39" s="666"/>
      <c r="DC39" s="670"/>
      <c r="DD39" s="645">
        <v>614817</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5">
      <c r="B40" s="633" t="s">
        <v>330</v>
      </c>
      <c r="C40" s="634"/>
      <c r="D40" s="634"/>
      <c r="E40" s="634"/>
      <c r="F40" s="634"/>
      <c r="G40" s="634"/>
      <c r="H40" s="634"/>
      <c r="I40" s="634"/>
      <c r="J40" s="634"/>
      <c r="K40" s="634"/>
      <c r="L40" s="634"/>
      <c r="M40" s="634"/>
      <c r="N40" s="634"/>
      <c r="O40" s="634"/>
      <c r="P40" s="634"/>
      <c r="Q40" s="635"/>
      <c r="R40" s="636">
        <v>64500</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12229</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94</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98953</v>
      </c>
      <c r="CS40" s="637"/>
      <c r="CT40" s="637"/>
      <c r="CU40" s="637"/>
      <c r="CV40" s="637"/>
      <c r="CW40" s="637"/>
      <c r="CX40" s="637"/>
      <c r="CY40" s="638"/>
      <c r="CZ40" s="641">
        <v>0.5</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5">
      <c r="B41" s="657" t="s">
        <v>335</v>
      </c>
      <c r="C41" s="658"/>
      <c r="D41" s="658"/>
      <c r="E41" s="658"/>
      <c r="F41" s="658"/>
      <c r="G41" s="658"/>
      <c r="H41" s="658"/>
      <c r="I41" s="658"/>
      <c r="J41" s="658"/>
      <c r="K41" s="658"/>
      <c r="L41" s="658"/>
      <c r="M41" s="658"/>
      <c r="N41" s="658"/>
      <c r="O41" s="658"/>
      <c r="P41" s="658"/>
      <c r="Q41" s="659"/>
      <c r="R41" s="708">
        <v>20558718</v>
      </c>
      <c r="S41" s="709"/>
      <c r="T41" s="709"/>
      <c r="U41" s="709"/>
      <c r="V41" s="709"/>
      <c r="W41" s="709"/>
      <c r="X41" s="709"/>
      <c r="Y41" s="713"/>
      <c r="Z41" s="714">
        <v>100</v>
      </c>
      <c r="AA41" s="714"/>
      <c r="AB41" s="714"/>
      <c r="AC41" s="714"/>
      <c r="AD41" s="715">
        <v>9613045</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250798</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5">
      <c r="AQ42" s="705" t="s">
        <v>339</v>
      </c>
      <c r="AR42" s="706"/>
      <c r="AS42" s="706"/>
      <c r="AT42" s="706"/>
      <c r="AU42" s="706"/>
      <c r="AV42" s="706"/>
      <c r="AW42" s="706"/>
      <c r="AX42" s="706"/>
      <c r="AY42" s="707"/>
      <c r="AZ42" s="708">
        <v>973383</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414</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3042889</v>
      </c>
      <c r="CS42" s="668"/>
      <c r="CT42" s="668"/>
      <c r="CU42" s="668"/>
      <c r="CV42" s="668"/>
      <c r="CW42" s="668"/>
      <c r="CX42" s="668"/>
      <c r="CY42" s="669"/>
      <c r="CZ42" s="641">
        <v>15.8</v>
      </c>
      <c r="DA42" s="666"/>
      <c r="DB42" s="666"/>
      <c r="DC42" s="670"/>
      <c r="DD42" s="645">
        <v>496037</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5">
      <c r="B43" s="208" t="s">
        <v>342</v>
      </c>
      <c r="CD43" s="633" t="s">
        <v>343</v>
      </c>
      <c r="CE43" s="634"/>
      <c r="CF43" s="634"/>
      <c r="CG43" s="634"/>
      <c r="CH43" s="634"/>
      <c r="CI43" s="634"/>
      <c r="CJ43" s="634"/>
      <c r="CK43" s="634"/>
      <c r="CL43" s="634"/>
      <c r="CM43" s="634"/>
      <c r="CN43" s="634"/>
      <c r="CO43" s="634"/>
      <c r="CP43" s="634"/>
      <c r="CQ43" s="635"/>
      <c r="CR43" s="636">
        <v>110643</v>
      </c>
      <c r="CS43" s="668"/>
      <c r="CT43" s="668"/>
      <c r="CU43" s="668"/>
      <c r="CV43" s="668"/>
      <c r="CW43" s="668"/>
      <c r="CX43" s="668"/>
      <c r="CY43" s="669"/>
      <c r="CZ43" s="641">
        <v>0.6</v>
      </c>
      <c r="DA43" s="666"/>
      <c r="DB43" s="666"/>
      <c r="DC43" s="670"/>
      <c r="DD43" s="645">
        <v>25100</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2481416</v>
      </c>
      <c r="CS44" s="637"/>
      <c r="CT44" s="637"/>
      <c r="CU44" s="637"/>
      <c r="CV44" s="637"/>
      <c r="CW44" s="637"/>
      <c r="CX44" s="637"/>
      <c r="CY44" s="638"/>
      <c r="CZ44" s="641">
        <v>12.9</v>
      </c>
      <c r="DA44" s="642"/>
      <c r="DB44" s="642"/>
      <c r="DC44" s="648"/>
      <c r="DD44" s="645">
        <v>463952</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585455</v>
      </c>
      <c r="CS45" s="668"/>
      <c r="CT45" s="668"/>
      <c r="CU45" s="668"/>
      <c r="CV45" s="668"/>
      <c r="CW45" s="668"/>
      <c r="CX45" s="668"/>
      <c r="CY45" s="669"/>
      <c r="CZ45" s="641">
        <v>3</v>
      </c>
      <c r="DA45" s="666"/>
      <c r="DB45" s="666"/>
      <c r="DC45" s="670"/>
      <c r="DD45" s="645">
        <v>9023</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5">
      <c r="B46" s="219"/>
      <c r="CD46" s="674"/>
      <c r="CE46" s="675"/>
      <c r="CF46" s="633" t="s">
        <v>348</v>
      </c>
      <c r="CG46" s="634"/>
      <c r="CH46" s="634"/>
      <c r="CI46" s="634"/>
      <c r="CJ46" s="634"/>
      <c r="CK46" s="634"/>
      <c r="CL46" s="634"/>
      <c r="CM46" s="634"/>
      <c r="CN46" s="634"/>
      <c r="CO46" s="634"/>
      <c r="CP46" s="634"/>
      <c r="CQ46" s="635"/>
      <c r="CR46" s="636">
        <v>1847324</v>
      </c>
      <c r="CS46" s="637"/>
      <c r="CT46" s="637"/>
      <c r="CU46" s="637"/>
      <c r="CV46" s="637"/>
      <c r="CW46" s="637"/>
      <c r="CX46" s="637"/>
      <c r="CY46" s="638"/>
      <c r="CZ46" s="641">
        <v>9.6</v>
      </c>
      <c r="DA46" s="642"/>
      <c r="DB46" s="642"/>
      <c r="DC46" s="648"/>
      <c r="DD46" s="645">
        <v>452267</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5">
      <c r="B47" s="219"/>
      <c r="CD47" s="674"/>
      <c r="CE47" s="675"/>
      <c r="CF47" s="633" t="s">
        <v>349</v>
      </c>
      <c r="CG47" s="634"/>
      <c r="CH47" s="634"/>
      <c r="CI47" s="634"/>
      <c r="CJ47" s="634"/>
      <c r="CK47" s="634"/>
      <c r="CL47" s="634"/>
      <c r="CM47" s="634"/>
      <c r="CN47" s="634"/>
      <c r="CO47" s="634"/>
      <c r="CP47" s="634"/>
      <c r="CQ47" s="635"/>
      <c r="CR47" s="636">
        <v>561473</v>
      </c>
      <c r="CS47" s="668"/>
      <c r="CT47" s="668"/>
      <c r="CU47" s="668"/>
      <c r="CV47" s="668"/>
      <c r="CW47" s="668"/>
      <c r="CX47" s="668"/>
      <c r="CY47" s="669"/>
      <c r="CZ47" s="641">
        <v>2.9</v>
      </c>
      <c r="DA47" s="666"/>
      <c r="DB47" s="666"/>
      <c r="DC47" s="670"/>
      <c r="DD47" s="645">
        <v>32085</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5" x14ac:dyDescent="0.2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5">
      <c r="B49" s="219"/>
      <c r="CD49" s="657" t="s">
        <v>351</v>
      </c>
      <c r="CE49" s="658"/>
      <c r="CF49" s="658"/>
      <c r="CG49" s="658"/>
      <c r="CH49" s="658"/>
      <c r="CI49" s="658"/>
      <c r="CJ49" s="658"/>
      <c r="CK49" s="658"/>
      <c r="CL49" s="658"/>
      <c r="CM49" s="658"/>
      <c r="CN49" s="658"/>
      <c r="CO49" s="658"/>
      <c r="CP49" s="658"/>
      <c r="CQ49" s="659"/>
      <c r="CR49" s="708">
        <v>19280451</v>
      </c>
      <c r="CS49" s="695"/>
      <c r="CT49" s="695"/>
      <c r="CU49" s="695"/>
      <c r="CV49" s="695"/>
      <c r="CW49" s="695"/>
      <c r="CX49" s="695"/>
      <c r="CY49" s="724"/>
      <c r="CZ49" s="716">
        <v>100</v>
      </c>
      <c r="DA49" s="725"/>
      <c r="DB49" s="725"/>
      <c r="DC49" s="726"/>
      <c r="DD49" s="727">
        <v>13546121</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CEHCSzmWQpTKl1Hb3y7nKIYywy5dPCNgXFbpErX6BNiyb6Su1NRjgPA85Xu08/fns7gUMyoC6BadhLmGzNjuKA==" saltValue="kOzo03uzbcisb5yYCCpDw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3">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3">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5">
      <c r="A7" s="231">
        <v>1</v>
      </c>
      <c r="B7" s="762" t="s">
        <v>374</v>
      </c>
      <c r="C7" s="763"/>
      <c r="D7" s="763"/>
      <c r="E7" s="763"/>
      <c r="F7" s="763"/>
      <c r="G7" s="763"/>
      <c r="H7" s="763"/>
      <c r="I7" s="763"/>
      <c r="J7" s="763"/>
      <c r="K7" s="763"/>
      <c r="L7" s="763"/>
      <c r="M7" s="763"/>
      <c r="N7" s="763"/>
      <c r="O7" s="763"/>
      <c r="P7" s="764"/>
      <c r="Q7" s="765">
        <v>20795</v>
      </c>
      <c r="R7" s="766"/>
      <c r="S7" s="766"/>
      <c r="T7" s="766"/>
      <c r="U7" s="766"/>
      <c r="V7" s="766">
        <v>19532</v>
      </c>
      <c r="W7" s="766"/>
      <c r="X7" s="766"/>
      <c r="Y7" s="766"/>
      <c r="Z7" s="766"/>
      <c r="AA7" s="766">
        <v>1263</v>
      </c>
      <c r="AB7" s="766"/>
      <c r="AC7" s="766"/>
      <c r="AD7" s="766"/>
      <c r="AE7" s="767"/>
      <c r="AF7" s="768">
        <v>894</v>
      </c>
      <c r="AG7" s="769"/>
      <c r="AH7" s="769"/>
      <c r="AI7" s="769"/>
      <c r="AJ7" s="770"/>
      <c r="AK7" s="771">
        <v>475</v>
      </c>
      <c r="AL7" s="772"/>
      <c r="AM7" s="772"/>
      <c r="AN7" s="772"/>
      <c r="AO7" s="772"/>
      <c r="AP7" s="772">
        <v>18977</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t="s">
        <v>577</v>
      </c>
      <c r="BS7" s="759" t="s">
        <v>573</v>
      </c>
      <c r="BT7" s="760"/>
      <c r="BU7" s="760"/>
      <c r="BV7" s="760"/>
      <c r="BW7" s="760"/>
      <c r="BX7" s="760"/>
      <c r="BY7" s="760"/>
      <c r="BZ7" s="760"/>
      <c r="CA7" s="760"/>
      <c r="CB7" s="760"/>
      <c r="CC7" s="760"/>
      <c r="CD7" s="760"/>
      <c r="CE7" s="760"/>
      <c r="CF7" s="760"/>
      <c r="CG7" s="775"/>
      <c r="CH7" s="756">
        <v>14</v>
      </c>
      <c r="CI7" s="757"/>
      <c r="CJ7" s="757"/>
      <c r="CK7" s="757"/>
      <c r="CL7" s="758"/>
      <c r="CM7" s="756">
        <v>124</v>
      </c>
      <c r="CN7" s="757"/>
      <c r="CO7" s="757"/>
      <c r="CP7" s="757"/>
      <c r="CQ7" s="758"/>
      <c r="CR7" s="756">
        <v>96</v>
      </c>
      <c r="CS7" s="757"/>
      <c r="CT7" s="757"/>
      <c r="CU7" s="757"/>
      <c r="CV7" s="758"/>
      <c r="CW7" s="756">
        <v>13</v>
      </c>
      <c r="CX7" s="757"/>
      <c r="CY7" s="757"/>
      <c r="CZ7" s="757"/>
      <c r="DA7" s="758"/>
      <c r="DB7" s="756" t="s">
        <v>493</v>
      </c>
      <c r="DC7" s="757"/>
      <c r="DD7" s="757"/>
      <c r="DE7" s="757"/>
      <c r="DF7" s="758"/>
      <c r="DG7" s="756" t="s">
        <v>493</v>
      </c>
      <c r="DH7" s="757"/>
      <c r="DI7" s="757"/>
      <c r="DJ7" s="757"/>
      <c r="DK7" s="758"/>
      <c r="DL7" s="756">
        <v>17</v>
      </c>
      <c r="DM7" s="757"/>
      <c r="DN7" s="757"/>
      <c r="DO7" s="757"/>
      <c r="DP7" s="758"/>
      <c r="DQ7" s="756">
        <v>15</v>
      </c>
      <c r="DR7" s="757"/>
      <c r="DS7" s="757"/>
      <c r="DT7" s="757"/>
      <c r="DU7" s="758"/>
      <c r="DV7" s="759"/>
      <c r="DW7" s="760"/>
      <c r="DX7" s="760"/>
      <c r="DY7" s="760"/>
      <c r="DZ7" s="761"/>
      <c r="EA7" s="229"/>
    </row>
    <row r="8" spans="1:131" s="230" customFormat="1" ht="26.25" customHeight="1" x14ac:dyDescent="0.25">
      <c r="A8" s="233">
        <v>2</v>
      </c>
      <c r="B8" s="793" t="s">
        <v>375</v>
      </c>
      <c r="C8" s="794"/>
      <c r="D8" s="794"/>
      <c r="E8" s="794"/>
      <c r="F8" s="794"/>
      <c r="G8" s="794"/>
      <c r="H8" s="794"/>
      <c r="I8" s="794"/>
      <c r="J8" s="794"/>
      <c r="K8" s="794"/>
      <c r="L8" s="794"/>
      <c r="M8" s="794"/>
      <c r="N8" s="794"/>
      <c r="O8" s="794"/>
      <c r="P8" s="795"/>
      <c r="Q8" s="796">
        <v>52</v>
      </c>
      <c r="R8" s="797"/>
      <c r="S8" s="797"/>
      <c r="T8" s="797"/>
      <c r="U8" s="797"/>
      <c r="V8" s="797">
        <v>49</v>
      </c>
      <c r="W8" s="797"/>
      <c r="X8" s="797"/>
      <c r="Y8" s="797"/>
      <c r="Z8" s="797"/>
      <c r="AA8" s="797">
        <v>4</v>
      </c>
      <c r="AB8" s="797"/>
      <c r="AC8" s="797"/>
      <c r="AD8" s="797"/>
      <c r="AE8" s="798"/>
      <c r="AF8" s="799">
        <v>4</v>
      </c>
      <c r="AG8" s="800"/>
      <c r="AH8" s="800"/>
      <c r="AI8" s="800"/>
      <c r="AJ8" s="801"/>
      <c r="AK8" s="782">
        <v>6</v>
      </c>
      <c r="AL8" s="783"/>
      <c r="AM8" s="783"/>
      <c r="AN8" s="783"/>
      <c r="AO8" s="783"/>
      <c r="AP8" s="783">
        <v>12</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t="s">
        <v>577</v>
      </c>
      <c r="BS8" s="786" t="s">
        <v>574</v>
      </c>
      <c r="BT8" s="787"/>
      <c r="BU8" s="787"/>
      <c r="BV8" s="787"/>
      <c r="BW8" s="787"/>
      <c r="BX8" s="787"/>
      <c r="BY8" s="787"/>
      <c r="BZ8" s="787"/>
      <c r="CA8" s="787"/>
      <c r="CB8" s="787"/>
      <c r="CC8" s="787"/>
      <c r="CD8" s="787"/>
      <c r="CE8" s="787"/>
      <c r="CF8" s="787"/>
      <c r="CG8" s="788"/>
      <c r="CH8" s="789">
        <v>66</v>
      </c>
      <c r="CI8" s="790"/>
      <c r="CJ8" s="790"/>
      <c r="CK8" s="790"/>
      <c r="CL8" s="791"/>
      <c r="CM8" s="789">
        <v>406</v>
      </c>
      <c r="CN8" s="790"/>
      <c r="CO8" s="790"/>
      <c r="CP8" s="790"/>
      <c r="CQ8" s="791"/>
      <c r="CR8" s="789">
        <v>50</v>
      </c>
      <c r="CS8" s="790"/>
      <c r="CT8" s="790"/>
      <c r="CU8" s="790"/>
      <c r="CV8" s="791"/>
      <c r="CW8" s="789" t="s">
        <v>493</v>
      </c>
      <c r="CX8" s="790"/>
      <c r="CY8" s="790"/>
      <c r="CZ8" s="790"/>
      <c r="DA8" s="791"/>
      <c r="DB8" s="789" t="s">
        <v>493</v>
      </c>
      <c r="DC8" s="790"/>
      <c r="DD8" s="790"/>
      <c r="DE8" s="790"/>
      <c r="DF8" s="791"/>
      <c r="DG8" s="789" t="s">
        <v>493</v>
      </c>
      <c r="DH8" s="790"/>
      <c r="DI8" s="790"/>
      <c r="DJ8" s="790"/>
      <c r="DK8" s="791"/>
      <c r="DL8" s="789">
        <v>38</v>
      </c>
      <c r="DM8" s="790"/>
      <c r="DN8" s="790"/>
      <c r="DO8" s="790"/>
      <c r="DP8" s="791"/>
      <c r="DQ8" s="789">
        <v>4</v>
      </c>
      <c r="DR8" s="790"/>
      <c r="DS8" s="790"/>
      <c r="DT8" s="790"/>
      <c r="DU8" s="791"/>
      <c r="DV8" s="786"/>
      <c r="DW8" s="787"/>
      <c r="DX8" s="787"/>
      <c r="DY8" s="787"/>
      <c r="DZ8" s="792"/>
      <c r="EA8" s="229"/>
    </row>
    <row r="9" spans="1:131" s="230" customFormat="1" ht="26.25" customHeight="1" x14ac:dyDescent="0.25">
      <c r="A9" s="233">
        <v>3</v>
      </c>
      <c r="B9" s="793" t="s">
        <v>376</v>
      </c>
      <c r="C9" s="794"/>
      <c r="D9" s="794"/>
      <c r="E9" s="794"/>
      <c r="F9" s="794"/>
      <c r="G9" s="794"/>
      <c r="H9" s="794"/>
      <c r="I9" s="794"/>
      <c r="J9" s="794"/>
      <c r="K9" s="794"/>
      <c r="L9" s="794"/>
      <c r="M9" s="794"/>
      <c r="N9" s="794"/>
      <c r="O9" s="794"/>
      <c r="P9" s="795"/>
      <c r="Q9" s="796">
        <v>136</v>
      </c>
      <c r="R9" s="797"/>
      <c r="S9" s="797"/>
      <c r="T9" s="797"/>
      <c r="U9" s="797"/>
      <c r="V9" s="797">
        <v>124</v>
      </c>
      <c r="W9" s="797"/>
      <c r="X9" s="797"/>
      <c r="Y9" s="797"/>
      <c r="Z9" s="797"/>
      <c r="AA9" s="797">
        <v>11</v>
      </c>
      <c r="AB9" s="797"/>
      <c r="AC9" s="797"/>
      <c r="AD9" s="797"/>
      <c r="AE9" s="798"/>
      <c r="AF9" s="799">
        <v>10</v>
      </c>
      <c r="AG9" s="800"/>
      <c r="AH9" s="800"/>
      <c r="AI9" s="800"/>
      <c r="AJ9" s="801"/>
      <c r="AK9" s="782" t="s">
        <v>579</v>
      </c>
      <c r="AL9" s="783"/>
      <c r="AM9" s="783"/>
      <c r="AN9" s="783"/>
      <c r="AO9" s="783"/>
      <c r="AP9" s="783" t="s">
        <v>578</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t="s">
        <v>577</v>
      </c>
      <c r="BS9" s="786" t="s">
        <v>575</v>
      </c>
      <c r="BT9" s="787"/>
      <c r="BU9" s="787"/>
      <c r="BV9" s="787"/>
      <c r="BW9" s="787"/>
      <c r="BX9" s="787"/>
      <c r="BY9" s="787"/>
      <c r="BZ9" s="787"/>
      <c r="CA9" s="787"/>
      <c r="CB9" s="787"/>
      <c r="CC9" s="787"/>
      <c r="CD9" s="787"/>
      <c r="CE9" s="787"/>
      <c r="CF9" s="787"/>
      <c r="CG9" s="788"/>
      <c r="CH9" s="789">
        <v>-49</v>
      </c>
      <c r="CI9" s="790"/>
      <c r="CJ9" s="790"/>
      <c r="CK9" s="790"/>
      <c r="CL9" s="791"/>
      <c r="CM9" s="789">
        <v>-335</v>
      </c>
      <c r="CN9" s="790"/>
      <c r="CO9" s="790"/>
      <c r="CP9" s="790"/>
      <c r="CQ9" s="791"/>
      <c r="CR9" s="789">
        <v>5</v>
      </c>
      <c r="CS9" s="790"/>
      <c r="CT9" s="790"/>
      <c r="CU9" s="790"/>
      <c r="CV9" s="791"/>
      <c r="CW9" s="789" t="s">
        <v>493</v>
      </c>
      <c r="CX9" s="790"/>
      <c r="CY9" s="790"/>
      <c r="CZ9" s="790"/>
      <c r="DA9" s="791"/>
      <c r="DB9" s="789" t="s">
        <v>493</v>
      </c>
      <c r="DC9" s="790"/>
      <c r="DD9" s="790"/>
      <c r="DE9" s="790"/>
      <c r="DF9" s="791"/>
      <c r="DG9" s="789" t="s">
        <v>493</v>
      </c>
      <c r="DH9" s="790"/>
      <c r="DI9" s="790"/>
      <c r="DJ9" s="790"/>
      <c r="DK9" s="791"/>
      <c r="DL9" s="789">
        <v>253</v>
      </c>
      <c r="DM9" s="790"/>
      <c r="DN9" s="790"/>
      <c r="DO9" s="790"/>
      <c r="DP9" s="791"/>
      <c r="DQ9" s="789">
        <v>228</v>
      </c>
      <c r="DR9" s="790"/>
      <c r="DS9" s="790"/>
      <c r="DT9" s="790"/>
      <c r="DU9" s="791"/>
      <c r="DV9" s="786"/>
      <c r="DW9" s="787"/>
      <c r="DX9" s="787"/>
      <c r="DY9" s="787"/>
      <c r="DZ9" s="792"/>
      <c r="EA9" s="229"/>
    </row>
    <row r="10" spans="1:131" s="230" customFormat="1" ht="26.25" customHeight="1" x14ac:dyDescent="0.2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576</v>
      </c>
      <c r="BT10" s="787"/>
      <c r="BU10" s="787"/>
      <c r="BV10" s="787"/>
      <c r="BW10" s="787"/>
      <c r="BX10" s="787"/>
      <c r="BY10" s="787"/>
      <c r="BZ10" s="787"/>
      <c r="CA10" s="787"/>
      <c r="CB10" s="787"/>
      <c r="CC10" s="787"/>
      <c r="CD10" s="787"/>
      <c r="CE10" s="787"/>
      <c r="CF10" s="787"/>
      <c r="CG10" s="788"/>
      <c r="CH10" s="789">
        <v>1</v>
      </c>
      <c r="CI10" s="790"/>
      <c r="CJ10" s="790"/>
      <c r="CK10" s="790"/>
      <c r="CL10" s="791"/>
      <c r="CM10" s="789">
        <v>-35</v>
      </c>
      <c r="CN10" s="790"/>
      <c r="CO10" s="790"/>
      <c r="CP10" s="790"/>
      <c r="CQ10" s="791"/>
      <c r="CR10" s="789">
        <v>15</v>
      </c>
      <c r="CS10" s="790"/>
      <c r="CT10" s="790"/>
      <c r="CU10" s="790"/>
      <c r="CV10" s="791"/>
      <c r="CW10" s="789" t="s">
        <v>493</v>
      </c>
      <c r="CX10" s="790"/>
      <c r="CY10" s="790"/>
      <c r="CZ10" s="790"/>
      <c r="DA10" s="791"/>
      <c r="DB10" s="789" t="s">
        <v>493</v>
      </c>
      <c r="DC10" s="790"/>
      <c r="DD10" s="790"/>
      <c r="DE10" s="790"/>
      <c r="DF10" s="791"/>
      <c r="DG10" s="789" t="s">
        <v>493</v>
      </c>
      <c r="DH10" s="790"/>
      <c r="DI10" s="790"/>
      <c r="DJ10" s="790"/>
      <c r="DK10" s="791"/>
      <c r="DL10" s="789" t="s">
        <v>579</v>
      </c>
      <c r="DM10" s="790"/>
      <c r="DN10" s="790"/>
      <c r="DO10" s="790"/>
      <c r="DP10" s="791"/>
      <c r="DQ10" s="789" t="s">
        <v>493</v>
      </c>
      <c r="DR10" s="790"/>
      <c r="DS10" s="790"/>
      <c r="DT10" s="790"/>
      <c r="DU10" s="791"/>
      <c r="DV10" s="786"/>
      <c r="DW10" s="787"/>
      <c r="DX10" s="787"/>
      <c r="DY10" s="787"/>
      <c r="DZ10" s="792"/>
      <c r="EA10" s="229"/>
    </row>
    <row r="11" spans="1:131" s="230" customFormat="1" ht="26.25" customHeight="1" x14ac:dyDescent="0.2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3">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3">
      <c r="A23" s="235" t="s">
        <v>378</v>
      </c>
      <c r="B23" s="802" t="s">
        <v>379</v>
      </c>
      <c r="C23" s="803"/>
      <c r="D23" s="803"/>
      <c r="E23" s="803"/>
      <c r="F23" s="803"/>
      <c r="G23" s="803"/>
      <c r="H23" s="803"/>
      <c r="I23" s="803"/>
      <c r="J23" s="803"/>
      <c r="K23" s="803"/>
      <c r="L23" s="803"/>
      <c r="M23" s="803"/>
      <c r="N23" s="803"/>
      <c r="O23" s="803"/>
      <c r="P23" s="804"/>
      <c r="Q23" s="805">
        <v>20559</v>
      </c>
      <c r="R23" s="806"/>
      <c r="S23" s="806"/>
      <c r="T23" s="806"/>
      <c r="U23" s="806"/>
      <c r="V23" s="806">
        <v>19280</v>
      </c>
      <c r="W23" s="806"/>
      <c r="X23" s="806"/>
      <c r="Y23" s="806"/>
      <c r="Z23" s="806"/>
      <c r="AA23" s="806">
        <v>1278</v>
      </c>
      <c r="AB23" s="806"/>
      <c r="AC23" s="806"/>
      <c r="AD23" s="806"/>
      <c r="AE23" s="807"/>
      <c r="AF23" s="808">
        <v>908</v>
      </c>
      <c r="AG23" s="806"/>
      <c r="AH23" s="806"/>
      <c r="AI23" s="806"/>
      <c r="AJ23" s="809"/>
      <c r="AK23" s="810"/>
      <c r="AL23" s="811"/>
      <c r="AM23" s="811"/>
      <c r="AN23" s="811"/>
      <c r="AO23" s="811"/>
      <c r="AP23" s="806">
        <v>18989</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5">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3">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5">
      <c r="A26" s="740" t="s">
        <v>357</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3">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5">
      <c r="A28" s="237">
        <v>1</v>
      </c>
      <c r="B28" s="762" t="s">
        <v>390</v>
      </c>
      <c r="C28" s="763"/>
      <c r="D28" s="763"/>
      <c r="E28" s="763"/>
      <c r="F28" s="763"/>
      <c r="G28" s="763"/>
      <c r="H28" s="763"/>
      <c r="I28" s="763"/>
      <c r="J28" s="763"/>
      <c r="K28" s="763"/>
      <c r="L28" s="763"/>
      <c r="M28" s="763"/>
      <c r="N28" s="763"/>
      <c r="O28" s="763"/>
      <c r="P28" s="764"/>
      <c r="Q28" s="835">
        <v>3214</v>
      </c>
      <c r="R28" s="836"/>
      <c r="S28" s="836"/>
      <c r="T28" s="836"/>
      <c r="U28" s="836"/>
      <c r="V28" s="836">
        <v>3025</v>
      </c>
      <c r="W28" s="836"/>
      <c r="X28" s="836"/>
      <c r="Y28" s="836"/>
      <c r="Z28" s="836"/>
      <c r="AA28" s="836">
        <v>189</v>
      </c>
      <c r="AB28" s="836"/>
      <c r="AC28" s="836"/>
      <c r="AD28" s="836"/>
      <c r="AE28" s="837"/>
      <c r="AF28" s="838">
        <v>189</v>
      </c>
      <c r="AG28" s="836"/>
      <c r="AH28" s="836"/>
      <c r="AI28" s="836"/>
      <c r="AJ28" s="839"/>
      <c r="AK28" s="840">
        <v>251</v>
      </c>
      <c r="AL28" s="841"/>
      <c r="AM28" s="841"/>
      <c r="AN28" s="841"/>
      <c r="AO28" s="841"/>
      <c r="AP28" s="841" t="s">
        <v>579</v>
      </c>
      <c r="AQ28" s="841"/>
      <c r="AR28" s="841"/>
      <c r="AS28" s="841"/>
      <c r="AT28" s="841"/>
      <c r="AU28" s="841" t="s">
        <v>579</v>
      </c>
      <c r="AV28" s="841"/>
      <c r="AW28" s="841"/>
      <c r="AX28" s="841"/>
      <c r="AY28" s="841"/>
      <c r="AZ28" s="842"/>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5">
      <c r="A29" s="237">
        <v>2</v>
      </c>
      <c r="B29" s="793" t="s">
        <v>391</v>
      </c>
      <c r="C29" s="794"/>
      <c r="D29" s="794"/>
      <c r="E29" s="794"/>
      <c r="F29" s="794"/>
      <c r="G29" s="794"/>
      <c r="H29" s="794"/>
      <c r="I29" s="794"/>
      <c r="J29" s="794"/>
      <c r="K29" s="794"/>
      <c r="L29" s="794"/>
      <c r="M29" s="794"/>
      <c r="N29" s="794"/>
      <c r="O29" s="794"/>
      <c r="P29" s="795"/>
      <c r="Q29" s="796">
        <v>3938</v>
      </c>
      <c r="R29" s="797"/>
      <c r="S29" s="797"/>
      <c r="T29" s="797"/>
      <c r="U29" s="797"/>
      <c r="V29" s="797">
        <v>3660</v>
      </c>
      <c r="W29" s="797"/>
      <c r="X29" s="797"/>
      <c r="Y29" s="797"/>
      <c r="Z29" s="797"/>
      <c r="AA29" s="797">
        <v>278</v>
      </c>
      <c r="AB29" s="797"/>
      <c r="AC29" s="797"/>
      <c r="AD29" s="797"/>
      <c r="AE29" s="798"/>
      <c r="AF29" s="799">
        <v>278</v>
      </c>
      <c r="AG29" s="800"/>
      <c r="AH29" s="800"/>
      <c r="AI29" s="800"/>
      <c r="AJ29" s="801"/>
      <c r="AK29" s="847">
        <v>603</v>
      </c>
      <c r="AL29" s="843"/>
      <c r="AM29" s="843"/>
      <c r="AN29" s="843"/>
      <c r="AO29" s="843"/>
      <c r="AP29" s="843" t="s">
        <v>579</v>
      </c>
      <c r="AQ29" s="843"/>
      <c r="AR29" s="843"/>
      <c r="AS29" s="843"/>
      <c r="AT29" s="843"/>
      <c r="AU29" s="843" t="s">
        <v>579</v>
      </c>
      <c r="AV29" s="843"/>
      <c r="AW29" s="843"/>
      <c r="AX29" s="843"/>
      <c r="AY29" s="843"/>
      <c r="AZ29" s="844"/>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5">
      <c r="A30" s="237">
        <v>3</v>
      </c>
      <c r="B30" s="793" t="s">
        <v>392</v>
      </c>
      <c r="C30" s="794"/>
      <c r="D30" s="794"/>
      <c r="E30" s="794"/>
      <c r="F30" s="794"/>
      <c r="G30" s="794"/>
      <c r="H30" s="794"/>
      <c r="I30" s="794"/>
      <c r="J30" s="794"/>
      <c r="K30" s="794"/>
      <c r="L30" s="794"/>
      <c r="M30" s="794"/>
      <c r="N30" s="794"/>
      <c r="O30" s="794"/>
      <c r="P30" s="795"/>
      <c r="Q30" s="796">
        <v>351</v>
      </c>
      <c r="R30" s="797"/>
      <c r="S30" s="797"/>
      <c r="T30" s="797"/>
      <c r="U30" s="797"/>
      <c r="V30" s="797">
        <v>343</v>
      </c>
      <c r="W30" s="797"/>
      <c r="X30" s="797"/>
      <c r="Y30" s="797"/>
      <c r="Z30" s="797"/>
      <c r="AA30" s="797">
        <v>7</v>
      </c>
      <c r="AB30" s="797"/>
      <c r="AC30" s="797"/>
      <c r="AD30" s="797"/>
      <c r="AE30" s="798"/>
      <c r="AF30" s="799">
        <v>7</v>
      </c>
      <c r="AG30" s="800"/>
      <c r="AH30" s="800"/>
      <c r="AI30" s="800"/>
      <c r="AJ30" s="801"/>
      <c r="AK30" s="847">
        <v>87</v>
      </c>
      <c r="AL30" s="843"/>
      <c r="AM30" s="843"/>
      <c r="AN30" s="843"/>
      <c r="AO30" s="843"/>
      <c r="AP30" s="843" t="s">
        <v>579</v>
      </c>
      <c r="AQ30" s="843"/>
      <c r="AR30" s="843"/>
      <c r="AS30" s="843"/>
      <c r="AT30" s="843"/>
      <c r="AU30" s="843" t="s">
        <v>579</v>
      </c>
      <c r="AV30" s="843"/>
      <c r="AW30" s="843"/>
      <c r="AX30" s="843"/>
      <c r="AY30" s="843"/>
      <c r="AZ30" s="844"/>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5">
      <c r="A31" s="237">
        <v>4</v>
      </c>
      <c r="B31" s="793" t="s">
        <v>393</v>
      </c>
      <c r="C31" s="794"/>
      <c r="D31" s="794"/>
      <c r="E31" s="794"/>
      <c r="F31" s="794"/>
      <c r="G31" s="794"/>
      <c r="H31" s="794"/>
      <c r="I31" s="794"/>
      <c r="J31" s="794"/>
      <c r="K31" s="794"/>
      <c r="L31" s="794"/>
      <c r="M31" s="794"/>
      <c r="N31" s="794"/>
      <c r="O31" s="794"/>
      <c r="P31" s="795"/>
      <c r="Q31" s="796">
        <v>1133</v>
      </c>
      <c r="R31" s="797"/>
      <c r="S31" s="797"/>
      <c r="T31" s="797"/>
      <c r="U31" s="797"/>
      <c r="V31" s="797">
        <v>859</v>
      </c>
      <c r="W31" s="797"/>
      <c r="X31" s="797"/>
      <c r="Y31" s="797"/>
      <c r="Z31" s="797"/>
      <c r="AA31" s="797">
        <v>274</v>
      </c>
      <c r="AB31" s="797"/>
      <c r="AC31" s="797"/>
      <c r="AD31" s="797"/>
      <c r="AE31" s="798"/>
      <c r="AF31" s="799">
        <v>282</v>
      </c>
      <c r="AG31" s="800"/>
      <c r="AH31" s="800"/>
      <c r="AI31" s="800"/>
      <c r="AJ31" s="801"/>
      <c r="AK31" s="847">
        <v>446</v>
      </c>
      <c r="AL31" s="843"/>
      <c r="AM31" s="843"/>
      <c r="AN31" s="843"/>
      <c r="AO31" s="843"/>
      <c r="AP31" s="843">
        <v>7578</v>
      </c>
      <c r="AQ31" s="843"/>
      <c r="AR31" s="843"/>
      <c r="AS31" s="843"/>
      <c r="AT31" s="843"/>
      <c r="AU31" s="843">
        <v>5562</v>
      </c>
      <c r="AV31" s="843"/>
      <c r="AW31" s="843"/>
      <c r="AX31" s="843"/>
      <c r="AY31" s="843"/>
      <c r="AZ31" s="844" t="s">
        <v>579</v>
      </c>
      <c r="BA31" s="844"/>
      <c r="BB31" s="844"/>
      <c r="BC31" s="844"/>
      <c r="BD31" s="844"/>
      <c r="BE31" s="845" t="s">
        <v>394</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5">
      <c r="A32" s="237">
        <v>5</v>
      </c>
      <c r="B32" s="793" t="s">
        <v>395</v>
      </c>
      <c r="C32" s="794"/>
      <c r="D32" s="794"/>
      <c r="E32" s="794"/>
      <c r="F32" s="794"/>
      <c r="G32" s="794"/>
      <c r="H32" s="794"/>
      <c r="I32" s="794"/>
      <c r="J32" s="794"/>
      <c r="K32" s="794"/>
      <c r="L32" s="794"/>
      <c r="M32" s="794"/>
      <c r="N32" s="794"/>
      <c r="O32" s="794"/>
      <c r="P32" s="795"/>
      <c r="Q32" s="796">
        <v>717</v>
      </c>
      <c r="R32" s="797"/>
      <c r="S32" s="797"/>
      <c r="T32" s="797"/>
      <c r="U32" s="797"/>
      <c r="V32" s="797">
        <v>516</v>
      </c>
      <c r="W32" s="797"/>
      <c r="X32" s="797"/>
      <c r="Y32" s="797"/>
      <c r="Z32" s="797"/>
      <c r="AA32" s="797">
        <v>200</v>
      </c>
      <c r="AB32" s="797"/>
      <c r="AC32" s="797"/>
      <c r="AD32" s="797"/>
      <c r="AE32" s="798"/>
      <c r="AF32" s="799">
        <v>135</v>
      </c>
      <c r="AG32" s="800"/>
      <c r="AH32" s="800"/>
      <c r="AI32" s="800"/>
      <c r="AJ32" s="801"/>
      <c r="AK32" s="847">
        <v>327</v>
      </c>
      <c r="AL32" s="843"/>
      <c r="AM32" s="843"/>
      <c r="AN32" s="843"/>
      <c r="AO32" s="843"/>
      <c r="AP32" s="843">
        <v>4292</v>
      </c>
      <c r="AQ32" s="843"/>
      <c r="AR32" s="843"/>
      <c r="AS32" s="843"/>
      <c r="AT32" s="843"/>
      <c r="AU32" s="843">
        <v>3764</v>
      </c>
      <c r="AV32" s="843"/>
      <c r="AW32" s="843"/>
      <c r="AX32" s="843"/>
      <c r="AY32" s="843"/>
      <c r="AZ32" s="844" t="s">
        <v>579</v>
      </c>
      <c r="BA32" s="844"/>
      <c r="BB32" s="844"/>
      <c r="BC32" s="844"/>
      <c r="BD32" s="844"/>
      <c r="BE32" s="845" t="s">
        <v>394</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5">
      <c r="A33" s="237">
        <v>6</v>
      </c>
      <c r="B33" s="793" t="s">
        <v>396</v>
      </c>
      <c r="C33" s="794"/>
      <c r="D33" s="794"/>
      <c r="E33" s="794"/>
      <c r="F33" s="794"/>
      <c r="G33" s="794"/>
      <c r="H33" s="794"/>
      <c r="I33" s="794"/>
      <c r="J33" s="794"/>
      <c r="K33" s="794"/>
      <c r="L33" s="794"/>
      <c r="M33" s="794"/>
      <c r="N33" s="794"/>
      <c r="O33" s="794"/>
      <c r="P33" s="795"/>
      <c r="Q33" s="796">
        <v>641</v>
      </c>
      <c r="R33" s="797"/>
      <c r="S33" s="797"/>
      <c r="T33" s="797"/>
      <c r="U33" s="797"/>
      <c r="V33" s="797">
        <v>512</v>
      </c>
      <c r="W33" s="797"/>
      <c r="X33" s="797"/>
      <c r="Y33" s="797"/>
      <c r="Z33" s="797"/>
      <c r="AA33" s="797">
        <v>129</v>
      </c>
      <c r="AB33" s="797"/>
      <c r="AC33" s="797"/>
      <c r="AD33" s="797"/>
      <c r="AE33" s="798"/>
      <c r="AF33" s="799">
        <v>686</v>
      </c>
      <c r="AG33" s="800"/>
      <c r="AH33" s="800"/>
      <c r="AI33" s="800"/>
      <c r="AJ33" s="801"/>
      <c r="AK33" s="847">
        <v>0</v>
      </c>
      <c r="AL33" s="843"/>
      <c r="AM33" s="843"/>
      <c r="AN33" s="843"/>
      <c r="AO33" s="843"/>
      <c r="AP33" s="843">
        <v>2263</v>
      </c>
      <c r="AQ33" s="843"/>
      <c r="AR33" s="843"/>
      <c r="AS33" s="843"/>
      <c r="AT33" s="843"/>
      <c r="AU33" s="843">
        <v>66</v>
      </c>
      <c r="AV33" s="843"/>
      <c r="AW33" s="843"/>
      <c r="AX33" s="843"/>
      <c r="AY33" s="843"/>
      <c r="AZ33" s="844" t="s">
        <v>579</v>
      </c>
      <c r="BA33" s="844"/>
      <c r="BB33" s="844"/>
      <c r="BC33" s="844"/>
      <c r="BD33" s="844"/>
      <c r="BE33" s="845" t="s">
        <v>394</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5">
      <c r="A34" s="237">
        <v>7</v>
      </c>
      <c r="B34" s="793" t="s">
        <v>397</v>
      </c>
      <c r="C34" s="794"/>
      <c r="D34" s="794"/>
      <c r="E34" s="794"/>
      <c r="F34" s="794"/>
      <c r="G34" s="794"/>
      <c r="H34" s="794"/>
      <c r="I34" s="794"/>
      <c r="J34" s="794"/>
      <c r="K34" s="794"/>
      <c r="L34" s="794"/>
      <c r="M34" s="794"/>
      <c r="N34" s="794"/>
      <c r="O34" s="794"/>
      <c r="P34" s="795"/>
      <c r="Q34" s="796">
        <v>194</v>
      </c>
      <c r="R34" s="797"/>
      <c r="S34" s="797"/>
      <c r="T34" s="797"/>
      <c r="U34" s="797"/>
      <c r="V34" s="797">
        <v>174</v>
      </c>
      <c r="W34" s="797"/>
      <c r="X34" s="797"/>
      <c r="Y34" s="797"/>
      <c r="Z34" s="797"/>
      <c r="AA34" s="797">
        <v>19</v>
      </c>
      <c r="AB34" s="797"/>
      <c r="AC34" s="797"/>
      <c r="AD34" s="797"/>
      <c r="AE34" s="798"/>
      <c r="AF34" s="799">
        <v>85</v>
      </c>
      <c r="AG34" s="800"/>
      <c r="AH34" s="800"/>
      <c r="AI34" s="800"/>
      <c r="AJ34" s="801"/>
      <c r="AK34" s="847">
        <v>41</v>
      </c>
      <c r="AL34" s="843"/>
      <c r="AM34" s="843"/>
      <c r="AN34" s="843"/>
      <c r="AO34" s="843"/>
      <c r="AP34" s="843">
        <v>475</v>
      </c>
      <c r="AQ34" s="843"/>
      <c r="AR34" s="843"/>
      <c r="AS34" s="843"/>
      <c r="AT34" s="843"/>
      <c r="AU34" s="843">
        <v>118</v>
      </c>
      <c r="AV34" s="843"/>
      <c r="AW34" s="843"/>
      <c r="AX34" s="843"/>
      <c r="AY34" s="843"/>
      <c r="AZ34" s="844" t="s">
        <v>579</v>
      </c>
      <c r="BA34" s="844"/>
      <c r="BB34" s="844"/>
      <c r="BC34" s="844"/>
      <c r="BD34" s="844"/>
      <c r="BE34" s="845" t="s">
        <v>394</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5">
      <c r="A35" s="237">
        <v>8</v>
      </c>
      <c r="B35" s="793" t="s">
        <v>398</v>
      </c>
      <c r="C35" s="794"/>
      <c r="D35" s="794"/>
      <c r="E35" s="794"/>
      <c r="F35" s="794"/>
      <c r="G35" s="794"/>
      <c r="H35" s="794"/>
      <c r="I35" s="794"/>
      <c r="J35" s="794"/>
      <c r="K35" s="794"/>
      <c r="L35" s="794"/>
      <c r="M35" s="794"/>
      <c r="N35" s="794"/>
      <c r="O35" s="794"/>
      <c r="P35" s="795"/>
      <c r="Q35" s="796">
        <v>12</v>
      </c>
      <c r="R35" s="797"/>
      <c r="S35" s="797"/>
      <c r="T35" s="797"/>
      <c r="U35" s="797"/>
      <c r="V35" s="797">
        <v>10</v>
      </c>
      <c r="W35" s="797"/>
      <c r="X35" s="797"/>
      <c r="Y35" s="797"/>
      <c r="Z35" s="797"/>
      <c r="AA35" s="797">
        <v>2</v>
      </c>
      <c r="AB35" s="797"/>
      <c r="AC35" s="797"/>
      <c r="AD35" s="797"/>
      <c r="AE35" s="798"/>
      <c r="AF35" s="799">
        <v>13</v>
      </c>
      <c r="AG35" s="800"/>
      <c r="AH35" s="800"/>
      <c r="AI35" s="800"/>
      <c r="AJ35" s="801"/>
      <c r="AK35" s="847">
        <v>1</v>
      </c>
      <c r="AL35" s="843"/>
      <c r="AM35" s="843"/>
      <c r="AN35" s="843"/>
      <c r="AO35" s="843"/>
      <c r="AP35" s="843">
        <v>2</v>
      </c>
      <c r="AQ35" s="843"/>
      <c r="AR35" s="843"/>
      <c r="AS35" s="843"/>
      <c r="AT35" s="843"/>
      <c r="AU35" s="843">
        <v>2</v>
      </c>
      <c r="AV35" s="843"/>
      <c r="AW35" s="843"/>
      <c r="AX35" s="843"/>
      <c r="AY35" s="843"/>
      <c r="AZ35" s="844" t="s">
        <v>579</v>
      </c>
      <c r="BA35" s="844"/>
      <c r="BB35" s="844"/>
      <c r="BC35" s="844"/>
      <c r="BD35" s="844"/>
      <c r="BE35" s="845" t="s">
        <v>394</v>
      </c>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5">
      <c r="A36" s="237">
        <v>9</v>
      </c>
      <c r="B36" s="793" t="s">
        <v>399</v>
      </c>
      <c r="C36" s="794"/>
      <c r="D36" s="794"/>
      <c r="E36" s="794"/>
      <c r="F36" s="794"/>
      <c r="G36" s="794"/>
      <c r="H36" s="794"/>
      <c r="I36" s="794"/>
      <c r="J36" s="794"/>
      <c r="K36" s="794"/>
      <c r="L36" s="794"/>
      <c r="M36" s="794"/>
      <c r="N36" s="794"/>
      <c r="O36" s="794"/>
      <c r="P36" s="795"/>
      <c r="Q36" s="796">
        <v>179</v>
      </c>
      <c r="R36" s="797"/>
      <c r="S36" s="797"/>
      <c r="T36" s="797"/>
      <c r="U36" s="797"/>
      <c r="V36" s="797">
        <v>179</v>
      </c>
      <c r="W36" s="797"/>
      <c r="X36" s="797"/>
      <c r="Y36" s="797"/>
      <c r="Z36" s="797"/>
      <c r="AA36" s="797">
        <v>0</v>
      </c>
      <c r="AB36" s="797"/>
      <c r="AC36" s="797"/>
      <c r="AD36" s="797"/>
      <c r="AE36" s="798"/>
      <c r="AF36" s="799">
        <v>0</v>
      </c>
      <c r="AG36" s="800"/>
      <c r="AH36" s="800"/>
      <c r="AI36" s="800"/>
      <c r="AJ36" s="801"/>
      <c r="AK36" s="847">
        <v>15</v>
      </c>
      <c r="AL36" s="843"/>
      <c r="AM36" s="843"/>
      <c r="AN36" s="843"/>
      <c r="AO36" s="843"/>
      <c r="AP36" s="843">
        <v>27</v>
      </c>
      <c r="AQ36" s="843"/>
      <c r="AR36" s="843"/>
      <c r="AS36" s="843"/>
      <c r="AT36" s="843"/>
      <c r="AU36" s="843">
        <v>3</v>
      </c>
      <c r="AV36" s="843"/>
      <c r="AW36" s="843"/>
      <c r="AX36" s="843"/>
      <c r="AY36" s="843"/>
      <c r="AZ36" s="844" t="s">
        <v>579</v>
      </c>
      <c r="BA36" s="844"/>
      <c r="BB36" s="844"/>
      <c r="BC36" s="844"/>
      <c r="BD36" s="844"/>
      <c r="BE36" s="845" t="s">
        <v>400</v>
      </c>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3">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401</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3">
      <c r="A63" s="235" t="s">
        <v>378</v>
      </c>
      <c r="B63" s="802" t="s">
        <v>402</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1675</v>
      </c>
      <c r="AG63" s="857"/>
      <c r="AH63" s="857"/>
      <c r="AI63" s="857"/>
      <c r="AJ63" s="858"/>
      <c r="AK63" s="859"/>
      <c r="AL63" s="854"/>
      <c r="AM63" s="854"/>
      <c r="AN63" s="854"/>
      <c r="AO63" s="854"/>
      <c r="AP63" s="857">
        <v>14637</v>
      </c>
      <c r="AQ63" s="857"/>
      <c r="AR63" s="857"/>
      <c r="AS63" s="857"/>
      <c r="AT63" s="857"/>
      <c r="AU63" s="857">
        <v>9515</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3">
      <c r="A65" s="226" t="s">
        <v>403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5">
      <c r="A66" s="740" t="s">
        <v>404</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7" t="s">
        <v>385</v>
      </c>
      <c r="AG66" s="828"/>
      <c r="AH66" s="828"/>
      <c r="AI66" s="828"/>
      <c r="AJ66" s="868"/>
      <c r="AK66" s="746" t="s">
        <v>386</v>
      </c>
      <c r="AL66" s="741"/>
      <c r="AM66" s="741"/>
      <c r="AN66" s="741"/>
      <c r="AO66" s="742"/>
      <c r="AP66" s="746" t="s">
        <v>387</v>
      </c>
      <c r="AQ66" s="747"/>
      <c r="AR66" s="747"/>
      <c r="AS66" s="747"/>
      <c r="AT66" s="748"/>
      <c r="AU66" s="746" t="s">
        <v>405</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3">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5">
      <c r="A68" s="231">
        <v>1</v>
      </c>
      <c r="B68" s="882" t="s">
        <v>558</v>
      </c>
      <c r="C68" s="883"/>
      <c r="D68" s="883"/>
      <c r="E68" s="883"/>
      <c r="F68" s="883"/>
      <c r="G68" s="883"/>
      <c r="H68" s="883"/>
      <c r="I68" s="883"/>
      <c r="J68" s="883"/>
      <c r="K68" s="883"/>
      <c r="L68" s="883"/>
      <c r="M68" s="883"/>
      <c r="N68" s="883"/>
      <c r="O68" s="883"/>
      <c r="P68" s="884"/>
      <c r="Q68" s="885">
        <v>1025</v>
      </c>
      <c r="R68" s="879"/>
      <c r="S68" s="879"/>
      <c r="T68" s="879"/>
      <c r="U68" s="879"/>
      <c r="V68" s="879">
        <v>893</v>
      </c>
      <c r="W68" s="879"/>
      <c r="X68" s="879"/>
      <c r="Y68" s="879"/>
      <c r="Z68" s="879"/>
      <c r="AA68" s="879">
        <v>132</v>
      </c>
      <c r="AB68" s="879"/>
      <c r="AC68" s="879"/>
      <c r="AD68" s="879"/>
      <c r="AE68" s="879"/>
      <c r="AF68" s="879">
        <v>132</v>
      </c>
      <c r="AG68" s="879"/>
      <c r="AH68" s="879"/>
      <c r="AI68" s="879"/>
      <c r="AJ68" s="879"/>
      <c r="AK68" s="879" t="s">
        <v>493</v>
      </c>
      <c r="AL68" s="879"/>
      <c r="AM68" s="879"/>
      <c r="AN68" s="879"/>
      <c r="AO68" s="879"/>
      <c r="AP68" s="879">
        <v>1814</v>
      </c>
      <c r="AQ68" s="879"/>
      <c r="AR68" s="879"/>
      <c r="AS68" s="879"/>
      <c r="AT68" s="879"/>
      <c r="AU68" s="879">
        <v>53</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5">
      <c r="A69" s="233">
        <v>2</v>
      </c>
      <c r="B69" s="886" t="s">
        <v>559</v>
      </c>
      <c r="C69" s="887"/>
      <c r="D69" s="887"/>
      <c r="E69" s="887"/>
      <c r="F69" s="887"/>
      <c r="G69" s="887"/>
      <c r="H69" s="887"/>
      <c r="I69" s="887"/>
      <c r="J69" s="887"/>
      <c r="K69" s="887"/>
      <c r="L69" s="887"/>
      <c r="M69" s="887"/>
      <c r="N69" s="887"/>
      <c r="O69" s="887"/>
      <c r="P69" s="888"/>
      <c r="Q69" s="889">
        <v>532</v>
      </c>
      <c r="R69" s="843"/>
      <c r="S69" s="843"/>
      <c r="T69" s="843"/>
      <c r="U69" s="843"/>
      <c r="V69" s="843">
        <v>523</v>
      </c>
      <c r="W69" s="843"/>
      <c r="X69" s="843"/>
      <c r="Y69" s="843"/>
      <c r="Z69" s="843"/>
      <c r="AA69" s="843">
        <v>9</v>
      </c>
      <c r="AB69" s="843"/>
      <c r="AC69" s="843"/>
      <c r="AD69" s="843"/>
      <c r="AE69" s="843"/>
      <c r="AF69" s="843">
        <v>9</v>
      </c>
      <c r="AG69" s="843"/>
      <c r="AH69" s="843"/>
      <c r="AI69" s="843"/>
      <c r="AJ69" s="843"/>
      <c r="AK69" s="843" t="s">
        <v>493</v>
      </c>
      <c r="AL69" s="843"/>
      <c r="AM69" s="843"/>
      <c r="AN69" s="843"/>
      <c r="AO69" s="843"/>
      <c r="AP69" s="843">
        <v>228</v>
      </c>
      <c r="AQ69" s="843"/>
      <c r="AR69" s="843"/>
      <c r="AS69" s="843"/>
      <c r="AT69" s="843"/>
      <c r="AU69" s="843">
        <v>22</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5">
      <c r="A70" s="233">
        <v>3</v>
      </c>
      <c r="B70" s="886" t="s">
        <v>560</v>
      </c>
      <c r="C70" s="887"/>
      <c r="D70" s="887"/>
      <c r="E70" s="887"/>
      <c r="F70" s="887"/>
      <c r="G70" s="887"/>
      <c r="H70" s="887"/>
      <c r="I70" s="887"/>
      <c r="J70" s="887"/>
      <c r="K70" s="887"/>
      <c r="L70" s="887"/>
      <c r="M70" s="887"/>
      <c r="N70" s="887"/>
      <c r="O70" s="887"/>
      <c r="P70" s="888"/>
      <c r="Q70" s="889">
        <v>84</v>
      </c>
      <c r="R70" s="843"/>
      <c r="S70" s="843"/>
      <c r="T70" s="843"/>
      <c r="U70" s="843"/>
      <c r="V70" s="843">
        <v>11</v>
      </c>
      <c r="W70" s="843"/>
      <c r="X70" s="843"/>
      <c r="Y70" s="843"/>
      <c r="Z70" s="843"/>
      <c r="AA70" s="843">
        <v>73</v>
      </c>
      <c r="AB70" s="843"/>
      <c r="AC70" s="843"/>
      <c r="AD70" s="843"/>
      <c r="AE70" s="843"/>
      <c r="AF70" s="843">
        <v>73</v>
      </c>
      <c r="AG70" s="843"/>
      <c r="AH70" s="843"/>
      <c r="AI70" s="843"/>
      <c r="AJ70" s="843"/>
      <c r="AK70" s="843">
        <v>1</v>
      </c>
      <c r="AL70" s="843"/>
      <c r="AM70" s="843"/>
      <c r="AN70" s="843"/>
      <c r="AO70" s="843"/>
      <c r="AP70" s="843" t="s">
        <v>493</v>
      </c>
      <c r="AQ70" s="843"/>
      <c r="AR70" s="843"/>
      <c r="AS70" s="843"/>
      <c r="AT70" s="843"/>
      <c r="AU70" s="843" t="s">
        <v>493</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5">
      <c r="A71" s="233">
        <v>4</v>
      </c>
      <c r="B71" s="886" t="s">
        <v>561</v>
      </c>
      <c r="C71" s="887"/>
      <c r="D71" s="887"/>
      <c r="E71" s="887"/>
      <c r="F71" s="887"/>
      <c r="G71" s="887"/>
      <c r="H71" s="887"/>
      <c r="I71" s="887"/>
      <c r="J71" s="887"/>
      <c r="K71" s="887"/>
      <c r="L71" s="887"/>
      <c r="M71" s="887"/>
      <c r="N71" s="887"/>
      <c r="O71" s="887"/>
      <c r="P71" s="888"/>
      <c r="Q71" s="889">
        <v>2597</v>
      </c>
      <c r="R71" s="843"/>
      <c r="S71" s="843"/>
      <c r="T71" s="843"/>
      <c r="U71" s="843"/>
      <c r="V71" s="843">
        <v>2486</v>
      </c>
      <c r="W71" s="843"/>
      <c r="X71" s="843"/>
      <c r="Y71" s="843"/>
      <c r="Z71" s="843"/>
      <c r="AA71" s="843">
        <v>111</v>
      </c>
      <c r="AB71" s="843"/>
      <c r="AC71" s="843"/>
      <c r="AD71" s="843"/>
      <c r="AE71" s="843"/>
      <c r="AF71" s="843">
        <v>111</v>
      </c>
      <c r="AG71" s="843"/>
      <c r="AH71" s="843"/>
      <c r="AI71" s="843"/>
      <c r="AJ71" s="843"/>
      <c r="AK71" s="843">
        <v>18</v>
      </c>
      <c r="AL71" s="843"/>
      <c r="AM71" s="843"/>
      <c r="AN71" s="843"/>
      <c r="AO71" s="843"/>
      <c r="AP71" s="843">
        <v>2490</v>
      </c>
      <c r="AQ71" s="843"/>
      <c r="AR71" s="843"/>
      <c r="AS71" s="843"/>
      <c r="AT71" s="843"/>
      <c r="AU71" s="843">
        <v>441</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5">
      <c r="A72" s="233">
        <v>5</v>
      </c>
      <c r="B72" s="886" t="s">
        <v>562</v>
      </c>
      <c r="C72" s="887"/>
      <c r="D72" s="887"/>
      <c r="E72" s="887"/>
      <c r="F72" s="887"/>
      <c r="G72" s="887"/>
      <c r="H72" s="887"/>
      <c r="I72" s="887"/>
      <c r="J72" s="887"/>
      <c r="K72" s="887"/>
      <c r="L72" s="887"/>
      <c r="M72" s="887"/>
      <c r="N72" s="887"/>
      <c r="O72" s="887"/>
      <c r="P72" s="888"/>
      <c r="Q72" s="889">
        <v>1353</v>
      </c>
      <c r="R72" s="843"/>
      <c r="S72" s="843"/>
      <c r="T72" s="843"/>
      <c r="U72" s="843"/>
      <c r="V72" s="843">
        <v>1134</v>
      </c>
      <c r="W72" s="843"/>
      <c r="X72" s="843"/>
      <c r="Y72" s="843"/>
      <c r="Z72" s="843"/>
      <c r="AA72" s="843">
        <v>219</v>
      </c>
      <c r="AB72" s="843"/>
      <c r="AC72" s="843"/>
      <c r="AD72" s="843"/>
      <c r="AE72" s="843"/>
      <c r="AF72" s="843">
        <v>219</v>
      </c>
      <c r="AG72" s="843"/>
      <c r="AH72" s="843"/>
      <c r="AI72" s="843"/>
      <c r="AJ72" s="843"/>
      <c r="AK72" s="843" t="s">
        <v>493</v>
      </c>
      <c r="AL72" s="843"/>
      <c r="AM72" s="843"/>
      <c r="AN72" s="843"/>
      <c r="AO72" s="843"/>
      <c r="AP72" s="843">
        <v>398</v>
      </c>
      <c r="AQ72" s="843"/>
      <c r="AR72" s="843"/>
      <c r="AS72" s="843"/>
      <c r="AT72" s="843"/>
      <c r="AU72" s="843">
        <v>82</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5">
      <c r="A73" s="233">
        <v>6</v>
      </c>
      <c r="B73" s="886" t="s">
        <v>563</v>
      </c>
      <c r="C73" s="887"/>
      <c r="D73" s="887"/>
      <c r="E73" s="887"/>
      <c r="F73" s="887"/>
      <c r="G73" s="887"/>
      <c r="H73" s="887"/>
      <c r="I73" s="887"/>
      <c r="J73" s="887"/>
      <c r="K73" s="887"/>
      <c r="L73" s="887"/>
      <c r="M73" s="887"/>
      <c r="N73" s="887"/>
      <c r="O73" s="887"/>
      <c r="P73" s="888"/>
      <c r="Q73" s="889">
        <v>17</v>
      </c>
      <c r="R73" s="843"/>
      <c r="S73" s="843"/>
      <c r="T73" s="843"/>
      <c r="U73" s="843"/>
      <c r="V73" s="843">
        <v>13</v>
      </c>
      <c r="W73" s="843"/>
      <c r="X73" s="843"/>
      <c r="Y73" s="843"/>
      <c r="Z73" s="843"/>
      <c r="AA73" s="843">
        <v>4</v>
      </c>
      <c r="AB73" s="843"/>
      <c r="AC73" s="843"/>
      <c r="AD73" s="843"/>
      <c r="AE73" s="843"/>
      <c r="AF73" s="843">
        <v>4</v>
      </c>
      <c r="AG73" s="843"/>
      <c r="AH73" s="843"/>
      <c r="AI73" s="843"/>
      <c r="AJ73" s="843"/>
      <c r="AK73" s="843" t="s">
        <v>493</v>
      </c>
      <c r="AL73" s="843"/>
      <c r="AM73" s="843"/>
      <c r="AN73" s="843"/>
      <c r="AO73" s="843"/>
      <c r="AP73" s="843" t="s">
        <v>493</v>
      </c>
      <c r="AQ73" s="843"/>
      <c r="AR73" s="843"/>
      <c r="AS73" s="843"/>
      <c r="AT73" s="843"/>
      <c r="AU73" s="843" t="s">
        <v>493</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5">
      <c r="A74" s="233">
        <v>7</v>
      </c>
      <c r="B74" s="886" t="s">
        <v>564</v>
      </c>
      <c r="C74" s="887"/>
      <c r="D74" s="887"/>
      <c r="E74" s="887"/>
      <c r="F74" s="887"/>
      <c r="G74" s="887"/>
      <c r="H74" s="887"/>
      <c r="I74" s="887"/>
      <c r="J74" s="887"/>
      <c r="K74" s="887"/>
      <c r="L74" s="887"/>
      <c r="M74" s="887"/>
      <c r="N74" s="887"/>
      <c r="O74" s="887"/>
      <c r="P74" s="888"/>
      <c r="Q74" s="889">
        <v>43</v>
      </c>
      <c r="R74" s="843"/>
      <c r="S74" s="843"/>
      <c r="T74" s="843"/>
      <c r="U74" s="843"/>
      <c r="V74" s="843">
        <v>37</v>
      </c>
      <c r="W74" s="843"/>
      <c r="X74" s="843"/>
      <c r="Y74" s="843"/>
      <c r="Z74" s="843"/>
      <c r="AA74" s="843">
        <v>6</v>
      </c>
      <c r="AB74" s="843"/>
      <c r="AC74" s="843"/>
      <c r="AD74" s="843"/>
      <c r="AE74" s="843"/>
      <c r="AF74" s="843">
        <v>6</v>
      </c>
      <c r="AG74" s="843"/>
      <c r="AH74" s="843"/>
      <c r="AI74" s="843"/>
      <c r="AJ74" s="843"/>
      <c r="AK74" s="843" t="s">
        <v>493</v>
      </c>
      <c r="AL74" s="843"/>
      <c r="AM74" s="843"/>
      <c r="AN74" s="843"/>
      <c r="AO74" s="843"/>
      <c r="AP74" s="843" t="s">
        <v>493</v>
      </c>
      <c r="AQ74" s="843"/>
      <c r="AR74" s="843"/>
      <c r="AS74" s="843"/>
      <c r="AT74" s="843"/>
      <c r="AU74" s="843" t="s">
        <v>493</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5">
      <c r="A75" s="233">
        <v>8</v>
      </c>
      <c r="B75" s="886" t="s">
        <v>565</v>
      </c>
      <c r="C75" s="887"/>
      <c r="D75" s="887"/>
      <c r="E75" s="887"/>
      <c r="F75" s="887"/>
      <c r="G75" s="887"/>
      <c r="H75" s="887"/>
      <c r="I75" s="887"/>
      <c r="J75" s="887"/>
      <c r="K75" s="887"/>
      <c r="L75" s="887"/>
      <c r="M75" s="887"/>
      <c r="N75" s="887"/>
      <c r="O75" s="887"/>
      <c r="P75" s="888"/>
      <c r="Q75" s="890">
        <v>722</v>
      </c>
      <c r="R75" s="891"/>
      <c r="S75" s="891"/>
      <c r="T75" s="891"/>
      <c r="U75" s="847"/>
      <c r="V75" s="892">
        <v>641</v>
      </c>
      <c r="W75" s="891"/>
      <c r="X75" s="891"/>
      <c r="Y75" s="891"/>
      <c r="Z75" s="847"/>
      <c r="AA75" s="892">
        <v>81</v>
      </c>
      <c r="AB75" s="891"/>
      <c r="AC75" s="891"/>
      <c r="AD75" s="891"/>
      <c r="AE75" s="847"/>
      <c r="AF75" s="892">
        <v>81</v>
      </c>
      <c r="AG75" s="891"/>
      <c r="AH75" s="891"/>
      <c r="AI75" s="891"/>
      <c r="AJ75" s="847"/>
      <c r="AK75" s="892">
        <v>128</v>
      </c>
      <c r="AL75" s="891"/>
      <c r="AM75" s="891"/>
      <c r="AN75" s="891"/>
      <c r="AO75" s="847"/>
      <c r="AP75" s="892" t="s">
        <v>493</v>
      </c>
      <c r="AQ75" s="891"/>
      <c r="AR75" s="891"/>
      <c r="AS75" s="891"/>
      <c r="AT75" s="847"/>
      <c r="AU75" s="892" t="s">
        <v>493</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5">
      <c r="A76" s="233">
        <v>9</v>
      </c>
      <c r="B76" s="886" t="s">
        <v>566</v>
      </c>
      <c r="C76" s="887"/>
      <c r="D76" s="887"/>
      <c r="E76" s="887"/>
      <c r="F76" s="887"/>
      <c r="G76" s="887"/>
      <c r="H76" s="887"/>
      <c r="I76" s="887"/>
      <c r="J76" s="887"/>
      <c r="K76" s="887"/>
      <c r="L76" s="887"/>
      <c r="M76" s="887"/>
      <c r="N76" s="887"/>
      <c r="O76" s="887"/>
      <c r="P76" s="888"/>
      <c r="Q76" s="890">
        <v>5892</v>
      </c>
      <c r="R76" s="891"/>
      <c r="S76" s="891"/>
      <c r="T76" s="891"/>
      <c r="U76" s="847"/>
      <c r="V76" s="892">
        <v>5654</v>
      </c>
      <c r="W76" s="891"/>
      <c r="X76" s="891"/>
      <c r="Y76" s="891"/>
      <c r="Z76" s="847"/>
      <c r="AA76" s="892">
        <v>238</v>
      </c>
      <c r="AB76" s="891"/>
      <c r="AC76" s="891"/>
      <c r="AD76" s="891"/>
      <c r="AE76" s="847"/>
      <c r="AF76" s="892">
        <v>238</v>
      </c>
      <c r="AG76" s="891"/>
      <c r="AH76" s="891"/>
      <c r="AI76" s="891"/>
      <c r="AJ76" s="847"/>
      <c r="AK76" s="892" t="s">
        <v>493</v>
      </c>
      <c r="AL76" s="891"/>
      <c r="AM76" s="891"/>
      <c r="AN76" s="891"/>
      <c r="AO76" s="847"/>
      <c r="AP76" s="892" t="s">
        <v>493</v>
      </c>
      <c r="AQ76" s="891"/>
      <c r="AR76" s="891"/>
      <c r="AS76" s="891"/>
      <c r="AT76" s="847"/>
      <c r="AU76" s="892" t="s">
        <v>493</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5">
      <c r="A77" s="233">
        <v>10</v>
      </c>
      <c r="B77" s="886" t="s">
        <v>567</v>
      </c>
      <c r="C77" s="887"/>
      <c r="D77" s="887"/>
      <c r="E77" s="887"/>
      <c r="F77" s="887"/>
      <c r="G77" s="887"/>
      <c r="H77" s="887"/>
      <c r="I77" s="887"/>
      <c r="J77" s="887"/>
      <c r="K77" s="887"/>
      <c r="L77" s="887"/>
      <c r="M77" s="887"/>
      <c r="N77" s="887"/>
      <c r="O77" s="887"/>
      <c r="P77" s="888"/>
      <c r="Q77" s="890">
        <v>1726</v>
      </c>
      <c r="R77" s="891"/>
      <c r="S77" s="891"/>
      <c r="T77" s="891"/>
      <c r="U77" s="847"/>
      <c r="V77" s="892">
        <v>1722</v>
      </c>
      <c r="W77" s="891"/>
      <c r="X77" s="891"/>
      <c r="Y77" s="891"/>
      <c r="Z77" s="847"/>
      <c r="AA77" s="892">
        <v>3</v>
      </c>
      <c r="AB77" s="891"/>
      <c r="AC77" s="891"/>
      <c r="AD77" s="891"/>
      <c r="AE77" s="847"/>
      <c r="AF77" s="892">
        <v>3</v>
      </c>
      <c r="AG77" s="891"/>
      <c r="AH77" s="891"/>
      <c r="AI77" s="891"/>
      <c r="AJ77" s="847"/>
      <c r="AK77" s="892">
        <v>38</v>
      </c>
      <c r="AL77" s="891"/>
      <c r="AM77" s="891"/>
      <c r="AN77" s="891"/>
      <c r="AO77" s="847"/>
      <c r="AP77" s="892" t="s">
        <v>493</v>
      </c>
      <c r="AQ77" s="891"/>
      <c r="AR77" s="891"/>
      <c r="AS77" s="891"/>
      <c r="AT77" s="847"/>
      <c r="AU77" s="892" t="s">
        <v>493</v>
      </c>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5">
      <c r="A78" s="233">
        <v>11</v>
      </c>
      <c r="B78" s="886" t="s">
        <v>568</v>
      </c>
      <c r="C78" s="887"/>
      <c r="D78" s="887"/>
      <c r="E78" s="887"/>
      <c r="F78" s="887"/>
      <c r="G78" s="887"/>
      <c r="H78" s="887"/>
      <c r="I78" s="887"/>
      <c r="J78" s="887"/>
      <c r="K78" s="887"/>
      <c r="L78" s="887"/>
      <c r="M78" s="887"/>
      <c r="N78" s="887"/>
      <c r="O78" s="887"/>
      <c r="P78" s="888"/>
      <c r="Q78" s="889">
        <v>3</v>
      </c>
      <c r="R78" s="843"/>
      <c r="S78" s="843"/>
      <c r="T78" s="843"/>
      <c r="U78" s="843"/>
      <c r="V78" s="843">
        <v>3</v>
      </c>
      <c r="W78" s="843"/>
      <c r="X78" s="843"/>
      <c r="Y78" s="843"/>
      <c r="Z78" s="843"/>
      <c r="AA78" s="843">
        <v>0</v>
      </c>
      <c r="AB78" s="843"/>
      <c r="AC78" s="843"/>
      <c r="AD78" s="843"/>
      <c r="AE78" s="843"/>
      <c r="AF78" s="843">
        <v>0</v>
      </c>
      <c r="AG78" s="843"/>
      <c r="AH78" s="843"/>
      <c r="AI78" s="843"/>
      <c r="AJ78" s="843"/>
      <c r="AK78" s="843" t="s">
        <v>493</v>
      </c>
      <c r="AL78" s="843"/>
      <c r="AM78" s="843"/>
      <c r="AN78" s="843"/>
      <c r="AO78" s="843"/>
      <c r="AP78" s="843" t="s">
        <v>493</v>
      </c>
      <c r="AQ78" s="843"/>
      <c r="AR78" s="843"/>
      <c r="AS78" s="843"/>
      <c r="AT78" s="843"/>
      <c r="AU78" s="843" t="s">
        <v>493</v>
      </c>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5">
      <c r="A79" s="233">
        <v>12</v>
      </c>
      <c r="B79" s="886" t="s">
        <v>569</v>
      </c>
      <c r="C79" s="887"/>
      <c r="D79" s="887"/>
      <c r="E79" s="887"/>
      <c r="F79" s="887"/>
      <c r="G79" s="887"/>
      <c r="H79" s="887"/>
      <c r="I79" s="887"/>
      <c r="J79" s="887"/>
      <c r="K79" s="887"/>
      <c r="L79" s="887"/>
      <c r="M79" s="887"/>
      <c r="N79" s="887"/>
      <c r="O79" s="887"/>
      <c r="P79" s="888"/>
      <c r="Q79" s="889">
        <v>12</v>
      </c>
      <c r="R79" s="843"/>
      <c r="S79" s="843"/>
      <c r="T79" s="843"/>
      <c r="U79" s="843"/>
      <c r="V79" s="843">
        <v>11</v>
      </c>
      <c r="W79" s="843"/>
      <c r="X79" s="843"/>
      <c r="Y79" s="843"/>
      <c r="Z79" s="843"/>
      <c r="AA79" s="843">
        <v>1</v>
      </c>
      <c r="AB79" s="843"/>
      <c r="AC79" s="843"/>
      <c r="AD79" s="843"/>
      <c r="AE79" s="843"/>
      <c r="AF79" s="843">
        <v>1</v>
      </c>
      <c r="AG79" s="843"/>
      <c r="AH79" s="843"/>
      <c r="AI79" s="843"/>
      <c r="AJ79" s="843"/>
      <c r="AK79" s="843" t="s">
        <v>493</v>
      </c>
      <c r="AL79" s="843"/>
      <c r="AM79" s="843"/>
      <c r="AN79" s="843"/>
      <c r="AO79" s="843"/>
      <c r="AP79" s="843" t="s">
        <v>493</v>
      </c>
      <c r="AQ79" s="843"/>
      <c r="AR79" s="843"/>
      <c r="AS79" s="843"/>
      <c r="AT79" s="843"/>
      <c r="AU79" s="843" t="s">
        <v>493</v>
      </c>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5">
      <c r="A80" s="233">
        <v>13</v>
      </c>
      <c r="B80" s="886" t="s">
        <v>570</v>
      </c>
      <c r="C80" s="887"/>
      <c r="D80" s="887"/>
      <c r="E80" s="887"/>
      <c r="F80" s="887"/>
      <c r="G80" s="887"/>
      <c r="H80" s="887"/>
      <c r="I80" s="887"/>
      <c r="J80" s="887"/>
      <c r="K80" s="887"/>
      <c r="L80" s="887"/>
      <c r="M80" s="887"/>
      <c r="N80" s="887"/>
      <c r="O80" s="887"/>
      <c r="P80" s="888"/>
      <c r="Q80" s="889">
        <v>846</v>
      </c>
      <c r="R80" s="843"/>
      <c r="S80" s="843"/>
      <c r="T80" s="843"/>
      <c r="U80" s="843"/>
      <c r="V80" s="843">
        <v>789</v>
      </c>
      <c r="W80" s="843"/>
      <c r="X80" s="843"/>
      <c r="Y80" s="843"/>
      <c r="Z80" s="843"/>
      <c r="AA80" s="843">
        <v>57</v>
      </c>
      <c r="AB80" s="843"/>
      <c r="AC80" s="843"/>
      <c r="AD80" s="843"/>
      <c r="AE80" s="843"/>
      <c r="AF80" s="843">
        <v>57</v>
      </c>
      <c r="AG80" s="843"/>
      <c r="AH80" s="843"/>
      <c r="AI80" s="843"/>
      <c r="AJ80" s="843"/>
      <c r="AK80" s="843">
        <v>374</v>
      </c>
      <c r="AL80" s="843"/>
      <c r="AM80" s="843"/>
      <c r="AN80" s="843"/>
      <c r="AO80" s="843"/>
      <c r="AP80" s="843" t="s">
        <v>493</v>
      </c>
      <c r="AQ80" s="843"/>
      <c r="AR80" s="843"/>
      <c r="AS80" s="843"/>
      <c r="AT80" s="843"/>
      <c r="AU80" s="843" t="s">
        <v>493</v>
      </c>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5">
      <c r="A81" s="233">
        <v>14</v>
      </c>
      <c r="B81" s="886" t="s">
        <v>571</v>
      </c>
      <c r="C81" s="887"/>
      <c r="D81" s="887"/>
      <c r="E81" s="887"/>
      <c r="F81" s="887"/>
      <c r="G81" s="887"/>
      <c r="H81" s="887"/>
      <c r="I81" s="887"/>
      <c r="J81" s="887"/>
      <c r="K81" s="887"/>
      <c r="L81" s="887"/>
      <c r="M81" s="887"/>
      <c r="N81" s="887"/>
      <c r="O81" s="887"/>
      <c r="P81" s="888"/>
      <c r="Q81" s="889">
        <v>1238</v>
      </c>
      <c r="R81" s="843"/>
      <c r="S81" s="843"/>
      <c r="T81" s="843"/>
      <c r="U81" s="843"/>
      <c r="V81" s="843">
        <v>1143</v>
      </c>
      <c r="W81" s="843"/>
      <c r="X81" s="843"/>
      <c r="Y81" s="843"/>
      <c r="Z81" s="843"/>
      <c r="AA81" s="843">
        <v>95</v>
      </c>
      <c r="AB81" s="843"/>
      <c r="AC81" s="843"/>
      <c r="AD81" s="843"/>
      <c r="AE81" s="843"/>
      <c r="AF81" s="843">
        <v>95</v>
      </c>
      <c r="AG81" s="843"/>
      <c r="AH81" s="843"/>
      <c r="AI81" s="843"/>
      <c r="AJ81" s="843"/>
      <c r="AK81" s="843" t="s">
        <v>493</v>
      </c>
      <c r="AL81" s="843"/>
      <c r="AM81" s="843"/>
      <c r="AN81" s="843"/>
      <c r="AO81" s="843"/>
      <c r="AP81" s="843" t="s">
        <v>493</v>
      </c>
      <c r="AQ81" s="843"/>
      <c r="AR81" s="843"/>
      <c r="AS81" s="843"/>
      <c r="AT81" s="843"/>
      <c r="AU81" s="843" t="s">
        <v>493</v>
      </c>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5">
      <c r="A82" s="233">
        <v>15</v>
      </c>
      <c r="B82" s="886" t="s">
        <v>572</v>
      </c>
      <c r="C82" s="887"/>
      <c r="D82" s="887"/>
      <c r="E82" s="887"/>
      <c r="F82" s="887"/>
      <c r="G82" s="887"/>
      <c r="H82" s="887"/>
      <c r="I82" s="887"/>
      <c r="J82" s="887"/>
      <c r="K82" s="887"/>
      <c r="L82" s="887"/>
      <c r="M82" s="887"/>
      <c r="N82" s="887"/>
      <c r="O82" s="887"/>
      <c r="P82" s="888"/>
      <c r="Q82" s="889">
        <v>286479</v>
      </c>
      <c r="R82" s="843"/>
      <c r="S82" s="843"/>
      <c r="T82" s="843"/>
      <c r="U82" s="843"/>
      <c r="V82" s="843">
        <v>283821</v>
      </c>
      <c r="W82" s="843"/>
      <c r="X82" s="843"/>
      <c r="Y82" s="843"/>
      <c r="Z82" s="843"/>
      <c r="AA82" s="843">
        <v>2657</v>
      </c>
      <c r="AB82" s="843"/>
      <c r="AC82" s="843"/>
      <c r="AD82" s="843"/>
      <c r="AE82" s="843"/>
      <c r="AF82" s="843">
        <v>2657</v>
      </c>
      <c r="AG82" s="843"/>
      <c r="AH82" s="843"/>
      <c r="AI82" s="843"/>
      <c r="AJ82" s="843"/>
      <c r="AK82" s="843">
        <v>1846</v>
      </c>
      <c r="AL82" s="843"/>
      <c r="AM82" s="843"/>
      <c r="AN82" s="843"/>
      <c r="AO82" s="843"/>
      <c r="AP82" s="843" t="s">
        <v>493</v>
      </c>
      <c r="AQ82" s="843"/>
      <c r="AR82" s="843"/>
      <c r="AS82" s="843"/>
      <c r="AT82" s="843"/>
      <c r="AU82" s="843" t="s">
        <v>493</v>
      </c>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3">
      <c r="A88" s="235" t="s">
        <v>378</v>
      </c>
      <c r="B88" s="802" t="s">
        <v>406</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3686</v>
      </c>
      <c r="AG88" s="857"/>
      <c r="AH88" s="857"/>
      <c r="AI88" s="857"/>
      <c r="AJ88" s="857"/>
      <c r="AK88" s="854"/>
      <c r="AL88" s="854"/>
      <c r="AM88" s="854"/>
      <c r="AN88" s="854"/>
      <c r="AO88" s="854"/>
      <c r="AP88" s="857">
        <v>4930</v>
      </c>
      <c r="AQ88" s="857"/>
      <c r="AR88" s="857"/>
      <c r="AS88" s="857"/>
      <c r="AT88" s="857"/>
      <c r="AU88" s="857">
        <v>598</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3">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802" t="s">
        <v>407</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166</v>
      </c>
      <c r="CS102" s="865"/>
      <c r="CT102" s="865"/>
      <c r="CU102" s="865"/>
      <c r="CV102" s="904"/>
      <c r="CW102" s="903">
        <v>13</v>
      </c>
      <c r="CX102" s="865"/>
      <c r="CY102" s="865"/>
      <c r="CZ102" s="865"/>
      <c r="DA102" s="904"/>
      <c r="DB102" s="903" t="s">
        <v>579</v>
      </c>
      <c r="DC102" s="865"/>
      <c r="DD102" s="865"/>
      <c r="DE102" s="865"/>
      <c r="DF102" s="904"/>
      <c r="DG102" s="903" t="s">
        <v>579</v>
      </c>
      <c r="DH102" s="865"/>
      <c r="DI102" s="865"/>
      <c r="DJ102" s="865"/>
      <c r="DK102" s="904"/>
      <c r="DL102" s="903">
        <v>308</v>
      </c>
      <c r="DM102" s="865"/>
      <c r="DN102" s="865"/>
      <c r="DO102" s="865"/>
      <c r="DP102" s="904"/>
      <c r="DQ102" s="903">
        <v>247</v>
      </c>
      <c r="DR102" s="865"/>
      <c r="DS102" s="865"/>
      <c r="DT102" s="865"/>
      <c r="DU102" s="904"/>
      <c r="DV102" s="802"/>
      <c r="DW102" s="803"/>
      <c r="DX102" s="803"/>
      <c r="DY102" s="803"/>
      <c r="DZ102" s="927"/>
      <c r="EA102" s="224"/>
    </row>
    <row r="103" spans="1:131" ht="26.25" customHeight="1" x14ac:dyDescent="0.2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408</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409</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28" t="s">
        <v>410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30" t="s">
        <v>412</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413</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5">
      <c r="A109" s="925" t="s">
        <v>414</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415</v>
      </c>
      <c r="AB109" s="906"/>
      <c r="AC109" s="906"/>
      <c r="AD109" s="906"/>
      <c r="AE109" s="907"/>
      <c r="AF109" s="905" t="s">
        <v>416</v>
      </c>
      <c r="AG109" s="906"/>
      <c r="AH109" s="906"/>
      <c r="AI109" s="906"/>
      <c r="AJ109" s="907"/>
      <c r="AK109" s="905" t="s">
        <v>294</v>
      </c>
      <c r="AL109" s="906"/>
      <c r="AM109" s="906"/>
      <c r="AN109" s="906"/>
      <c r="AO109" s="907"/>
      <c r="AP109" s="905" t="s">
        <v>417</v>
      </c>
      <c r="AQ109" s="906"/>
      <c r="AR109" s="906"/>
      <c r="AS109" s="906"/>
      <c r="AT109" s="908"/>
      <c r="AU109" s="925" t="s">
        <v>414</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415</v>
      </c>
      <c r="BR109" s="906"/>
      <c r="BS109" s="906"/>
      <c r="BT109" s="906"/>
      <c r="BU109" s="907"/>
      <c r="BV109" s="905" t="s">
        <v>416</v>
      </c>
      <c r="BW109" s="906"/>
      <c r="BX109" s="906"/>
      <c r="BY109" s="906"/>
      <c r="BZ109" s="907"/>
      <c r="CA109" s="905" t="s">
        <v>294</v>
      </c>
      <c r="CB109" s="906"/>
      <c r="CC109" s="906"/>
      <c r="CD109" s="906"/>
      <c r="CE109" s="907"/>
      <c r="CF109" s="926" t="s">
        <v>417</v>
      </c>
      <c r="CG109" s="926"/>
      <c r="CH109" s="926"/>
      <c r="CI109" s="926"/>
      <c r="CJ109" s="926"/>
      <c r="CK109" s="905" t="s">
        <v>418</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415</v>
      </c>
      <c r="DH109" s="906"/>
      <c r="DI109" s="906"/>
      <c r="DJ109" s="906"/>
      <c r="DK109" s="907"/>
      <c r="DL109" s="905" t="s">
        <v>416</v>
      </c>
      <c r="DM109" s="906"/>
      <c r="DN109" s="906"/>
      <c r="DO109" s="906"/>
      <c r="DP109" s="907"/>
      <c r="DQ109" s="905" t="s">
        <v>294</v>
      </c>
      <c r="DR109" s="906"/>
      <c r="DS109" s="906"/>
      <c r="DT109" s="906"/>
      <c r="DU109" s="907"/>
      <c r="DV109" s="905" t="s">
        <v>417</v>
      </c>
      <c r="DW109" s="906"/>
      <c r="DX109" s="906"/>
      <c r="DY109" s="906"/>
      <c r="DZ109" s="908"/>
    </row>
    <row r="110" spans="1:131" s="224" customFormat="1" ht="26.25" customHeight="1" x14ac:dyDescent="0.25">
      <c r="A110" s="909" t="s">
        <v>419</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1992515</v>
      </c>
      <c r="AB110" s="913"/>
      <c r="AC110" s="913"/>
      <c r="AD110" s="913"/>
      <c r="AE110" s="914"/>
      <c r="AF110" s="915">
        <v>2012466</v>
      </c>
      <c r="AG110" s="913"/>
      <c r="AH110" s="913"/>
      <c r="AI110" s="913"/>
      <c r="AJ110" s="914"/>
      <c r="AK110" s="915">
        <v>2051398</v>
      </c>
      <c r="AL110" s="913"/>
      <c r="AM110" s="913"/>
      <c r="AN110" s="913"/>
      <c r="AO110" s="914"/>
      <c r="AP110" s="916">
        <v>26</v>
      </c>
      <c r="AQ110" s="917"/>
      <c r="AR110" s="917"/>
      <c r="AS110" s="917"/>
      <c r="AT110" s="918"/>
      <c r="AU110" s="919" t="s">
        <v>69</v>
      </c>
      <c r="AV110" s="920"/>
      <c r="AW110" s="920"/>
      <c r="AX110" s="920"/>
      <c r="AY110" s="920"/>
      <c r="AZ110" s="942" t="s">
        <v>420</v>
      </c>
      <c r="BA110" s="910"/>
      <c r="BB110" s="910"/>
      <c r="BC110" s="910"/>
      <c r="BD110" s="910"/>
      <c r="BE110" s="910"/>
      <c r="BF110" s="910"/>
      <c r="BG110" s="910"/>
      <c r="BH110" s="910"/>
      <c r="BI110" s="910"/>
      <c r="BJ110" s="910"/>
      <c r="BK110" s="910"/>
      <c r="BL110" s="910"/>
      <c r="BM110" s="910"/>
      <c r="BN110" s="910"/>
      <c r="BO110" s="910"/>
      <c r="BP110" s="911"/>
      <c r="BQ110" s="943">
        <v>19592349</v>
      </c>
      <c r="BR110" s="944"/>
      <c r="BS110" s="944"/>
      <c r="BT110" s="944"/>
      <c r="BU110" s="944"/>
      <c r="BV110" s="944">
        <v>19161657</v>
      </c>
      <c r="BW110" s="944"/>
      <c r="BX110" s="944"/>
      <c r="BY110" s="944"/>
      <c r="BZ110" s="944"/>
      <c r="CA110" s="944">
        <v>18989133</v>
      </c>
      <c r="CB110" s="944"/>
      <c r="CC110" s="944"/>
      <c r="CD110" s="944"/>
      <c r="CE110" s="944"/>
      <c r="CF110" s="957">
        <v>240.2</v>
      </c>
      <c r="CG110" s="958"/>
      <c r="CH110" s="958"/>
      <c r="CI110" s="958"/>
      <c r="CJ110" s="958"/>
      <c r="CK110" s="959" t="s">
        <v>421</v>
      </c>
      <c r="CL110" s="960"/>
      <c r="CM110" s="942" t="s">
        <v>422</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5">
      <c r="A111" s="947" t="s">
        <v>423</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424</v>
      </c>
      <c r="BA111" s="936"/>
      <c r="BB111" s="936"/>
      <c r="BC111" s="936"/>
      <c r="BD111" s="936"/>
      <c r="BE111" s="936"/>
      <c r="BF111" s="936"/>
      <c r="BG111" s="936"/>
      <c r="BH111" s="936"/>
      <c r="BI111" s="936"/>
      <c r="BJ111" s="936"/>
      <c r="BK111" s="936"/>
      <c r="BL111" s="936"/>
      <c r="BM111" s="936"/>
      <c r="BN111" s="936"/>
      <c r="BO111" s="936"/>
      <c r="BP111" s="937"/>
      <c r="BQ111" s="938">
        <v>160680</v>
      </c>
      <c r="BR111" s="939"/>
      <c r="BS111" s="939"/>
      <c r="BT111" s="939"/>
      <c r="BU111" s="939"/>
      <c r="BV111" s="939">
        <v>130154</v>
      </c>
      <c r="BW111" s="939"/>
      <c r="BX111" s="939"/>
      <c r="BY111" s="939"/>
      <c r="BZ111" s="939"/>
      <c r="CA111" s="939">
        <v>107219</v>
      </c>
      <c r="CB111" s="939"/>
      <c r="CC111" s="939"/>
      <c r="CD111" s="939"/>
      <c r="CE111" s="939"/>
      <c r="CF111" s="933">
        <v>1.4</v>
      </c>
      <c r="CG111" s="934"/>
      <c r="CH111" s="934"/>
      <c r="CI111" s="934"/>
      <c r="CJ111" s="934"/>
      <c r="CK111" s="961"/>
      <c r="CL111" s="962"/>
      <c r="CM111" s="935" t="s">
        <v>425</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5">
      <c r="A112" s="965" t="s">
        <v>426</v>
      </c>
      <c r="B112" s="966"/>
      <c r="C112" s="936" t="s">
        <v>427</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428</v>
      </c>
      <c r="BA112" s="936"/>
      <c r="BB112" s="936"/>
      <c r="BC112" s="936"/>
      <c r="BD112" s="936"/>
      <c r="BE112" s="936"/>
      <c r="BF112" s="936"/>
      <c r="BG112" s="936"/>
      <c r="BH112" s="936"/>
      <c r="BI112" s="936"/>
      <c r="BJ112" s="936"/>
      <c r="BK112" s="936"/>
      <c r="BL112" s="936"/>
      <c r="BM112" s="936"/>
      <c r="BN112" s="936"/>
      <c r="BO112" s="936"/>
      <c r="BP112" s="937"/>
      <c r="BQ112" s="938">
        <v>10469233</v>
      </c>
      <c r="BR112" s="939"/>
      <c r="BS112" s="939"/>
      <c r="BT112" s="939"/>
      <c r="BU112" s="939"/>
      <c r="BV112" s="939">
        <v>9938014</v>
      </c>
      <c r="BW112" s="939"/>
      <c r="BX112" s="939"/>
      <c r="BY112" s="939"/>
      <c r="BZ112" s="939"/>
      <c r="CA112" s="939">
        <v>9514650</v>
      </c>
      <c r="CB112" s="939"/>
      <c r="CC112" s="939"/>
      <c r="CD112" s="939"/>
      <c r="CE112" s="939"/>
      <c r="CF112" s="933">
        <v>120.4</v>
      </c>
      <c r="CG112" s="934"/>
      <c r="CH112" s="934"/>
      <c r="CI112" s="934"/>
      <c r="CJ112" s="934"/>
      <c r="CK112" s="961"/>
      <c r="CL112" s="962"/>
      <c r="CM112" s="935" t="s">
        <v>429</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5">
      <c r="A113" s="967"/>
      <c r="B113" s="968"/>
      <c r="C113" s="936" t="s">
        <v>430</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703956</v>
      </c>
      <c r="AB113" s="951"/>
      <c r="AC113" s="951"/>
      <c r="AD113" s="951"/>
      <c r="AE113" s="952"/>
      <c r="AF113" s="953">
        <v>713319</v>
      </c>
      <c r="AG113" s="951"/>
      <c r="AH113" s="951"/>
      <c r="AI113" s="951"/>
      <c r="AJ113" s="952"/>
      <c r="AK113" s="953">
        <v>725486</v>
      </c>
      <c r="AL113" s="951"/>
      <c r="AM113" s="951"/>
      <c r="AN113" s="951"/>
      <c r="AO113" s="952"/>
      <c r="AP113" s="954">
        <v>9.1999999999999993</v>
      </c>
      <c r="AQ113" s="955"/>
      <c r="AR113" s="955"/>
      <c r="AS113" s="955"/>
      <c r="AT113" s="956"/>
      <c r="AU113" s="921"/>
      <c r="AV113" s="922"/>
      <c r="AW113" s="922"/>
      <c r="AX113" s="922"/>
      <c r="AY113" s="922"/>
      <c r="AZ113" s="935" t="s">
        <v>431</v>
      </c>
      <c r="BA113" s="936"/>
      <c r="BB113" s="936"/>
      <c r="BC113" s="936"/>
      <c r="BD113" s="936"/>
      <c r="BE113" s="936"/>
      <c r="BF113" s="936"/>
      <c r="BG113" s="936"/>
      <c r="BH113" s="936"/>
      <c r="BI113" s="936"/>
      <c r="BJ113" s="936"/>
      <c r="BK113" s="936"/>
      <c r="BL113" s="936"/>
      <c r="BM113" s="936"/>
      <c r="BN113" s="936"/>
      <c r="BO113" s="936"/>
      <c r="BP113" s="937"/>
      <c r="BQ113" s="938">
        <v>546179</v>
      </c>
      <c r="BR113" s="939"/>
      <c r="BS113" s="939"/>
      <c r="BT113" s="939"/>
      <c r="BU113" s="939"/>
      <c r="BV113" s="939">
        <v>566776</v>
      </c>
      <c r="BW113" s="939"/>
      <c r="BX113" s="939"/>
      <c r="BY113" s="939"/>
      <c r="BZ113" s="939"/>
      <c r="CA113" s="939">
        <v>597277</v>
      </c>
      <c r="CB113" s="939"/>
      <c r="CC113" s="939"/>
      <c r="CD113" s="939"/>
      <c r="CE113" s="939"/>
      <c r="CF113" s="933">
        <v>7.6</v>
      </c>
      <c r="CG113" s="934"/>
      <c r="CH113" s="934"/>
      <c r="CI113" s="934"/>
      <c r="CJ113" s="934"/>
      <c r="CK113" s="961"/>
      <c r="CL113" s="962"/>
      <c r="CM113" s="935" t="s">
        <v>432</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5">
      <c r="A114" s="967"/>
      <c r="B114" s="968"/>
      <c r="C114" s="936" t="s">
        <v>433</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67720</v>
      </c>
      <c r="AB114" s="972"/>
      <c r="AC114" s="972"/>
      <c r="AD114" s="972"/>
      <c r="AE114" s="973"/>
      <c r="AF114" s="974">
        <v>78961</v>
      </c>
      <c r="AG114" s="972"/>
      <c r="AH114" s="972"/>
      <c r="AI114" s="972"/>
      <c r="AJ114" s="973"/>
      <c r="AK114" s="974">
        <v>93491</v>
      </c>
      <c r="AL114" s="972"/>
      <c r="AM114" s="972"/>
      <c r="AN114" s="972"/>
      <c r="AO114" s="973"/>
      <c r="AP114" s="975">
        <v>1.2</v>
      </c>
      <c r="AQ114" s="976"/>
      <c r="AR114" s="976"/>
      <c r="AS114" s="976"/>
      <c r="AT114" s="977"/>
      <c r="AU114" s="921"/>
      <c r="AV114" s="922"/>
      <c r="AW114" s="922"/>
      <c r="AX114" s="922"/>
      <c r="AY114" s="922"/>
      <c r="AZ114" s="935" t="s">
        <v>434</v>
      </c>
      <c r="BA114" s="936"/>
      <c r="BB114" s="936"/>
      <c r="BC114" s="936"/>
      <c r="BD114" s="936"/>
      <c r="BE114" s="936"/>
      <c r="BF114" s="936"/>
      <c r="BG114" s="936"/>
      <c r="BH114" s="936"/>
      <c r="BI114" s="936"/>
      <c r="BJ114" s="936"/>
      <c r="BK114" s="936"/>
      <c r="BL114" s="936"/>
      <c r="BM114" s="936"/>
      <c r="BN114" s="936"/>
      <c r="BO114" s="936"/>
      <c r="BP114" s="937"/>
      <c r="BQ114" s="938">
        <v>3115154</v>
      </c>
      <c r="BR114" s="939"/>
      <c r="BS114" s="939"/>
      <c r="BT114" s="939"/>
      <c r="BU114" s="939"/>
      <c r="BV114" s="939">
        <v>3075221</v>
      </c>
      <c r="BW114" s="939"/>
      <c r="BX114" s="939"/>
      <c r="BY114" s="939"/>
      <c r="BZ114" s="939"/>
      <c r="CA114" s="939">
        <v>2973216</v>
      </c>
      <c r="CB114" s="939"/>
      <c r="CC114" s="939"/>
      <c r="CD114" s="939"/>
      <c r="CE114" s="939"/>
      <c r="CF114" s="933">
        <v>37.6</v>
      </c>
      <c r="CG114" s="934"/>
      <c r="CH114" s="934"/>
      <c r="CI114" s="934"/>
      <c r="CJ114" s="934"/>
      <c r="CK114" s="961"/>
      <c r="CL114" s="962"/>
      <c r="CM114" s="935" t="s">
        <v>435</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5">
      <c r="A115" s="967"/>
      <c r="B115" s="968"/>
      <c r="C115" s="936" t="s">
        <v>436</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14614</v>
      </c>
      <c r="AB115" s="951"/>
      <c r="AC115" s="951"/>
      <c r="AD115" s="951"/>
      <c r="AE115" s="952"/>
      <c r="AF115" s="953">
        <v>11282</v>
      </c>
      <c r="AG115" s="951"/>
      <c r="AH115" s="951"/>
      <c r="AI115" s="951"/>
      <c r="AJ115" s="952"/>
      <c r="AK115" s="953">
        <v>9269</v>
      </c>
      <c r="AL115" s="951"/>
      <c r="AM115" s="951"/>
      <c r="AN115" s="951"/>
      <c r="AO115" s="952"/>
      <c r="AP115" s="954">
        <v>0.1</v>
      </c>
      <c r="AQ115" s="955"/>
      <c r="AR115" s="955"/>
      <c r="AS115" s="955"/>
      <c r="AT115" s="956"/>
      <c r="AU115" s="921"/>
      <c r="AV115" s="922"/>
      <c r="AW115" s="922"/>
      <c r="AX115" s="922"/>
      <c r="AY115" s="922"/>
      <c r="AZ115" s="935" t="s">
        <v>437</v>
      </c>
      <c r="BA115" s="936"/>
      <c r="BB115" s="936"/>
      <c r="BC115" s="936"/>
      <c r="BD115" s="936"/>
      <c r="BE115" s="936"/>
      <c r="BF115" s="936"/>
      <c r="BG115" s="936"/>
      <c r="BH115" s="936"/>
      <c r="BI115" s="936"/>
      <c r="BJ115" s="936"/>
      <c r="BK115" s="936"/>
      <c r="BL115" s="936"/>
      <c r="BM115" s="936"/>
      <c r="BN115" s="936"/>
      <c r="BO115" s="936"/>
      <c r="BP115" s="937"/>
      <c r="BQ115" s="938">
        <v>320058</v>
      </c>
      <c r="BR115" s="939"/>
      <c r="BS115" s="939"/>
      <c r="BT115" s="939"/>
      <c r="BU115" s="939"/>
      <c r="BV115" s="939">
        <v>283639</v>
      </c>
      <c r="BW115" s="939"/>
      <c r="BX115" s="939"/>
      <c r="BY115" s="939"/>
      <c r="BZ115" s="939"/>
      <c r="CA115" s="939">
        <v>247220</v>
      </c>
      <c r="CB115" s="939"/>
      <c r="CC115" s="939"/>
      <c r="CD115" s="939"/>
      <c r="CE115" s="939"/>
      <c r="CF115" s="933">
        <v>3.1</v>
      </c>
      <c r="CG115" s="934"/>
      <c r="CH115" s="934"/>
      <c r="CI115" s="934"/>
      <c r="CJ115" s="934"/>
      <c r="CK115" s="961"/>
      <c r="CL115" s="962"/>
      <c r="CM115" s="935" t="s">
        <v>438</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5">
      <c r="A116" s="969"/>
      <c r="B116" s="970"/>
      <c r="C116" s="978" t="s">
        <v>439</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v>929</v>
      </c>
      <c r="AG116" s="972"/>
      <c r="AH116" s="972"/>
      <c r="AI116" s="972"/>
      <c r="AJ116" s="973"/>
      <c r="AK116" s="974">
        <v>263</v>
      </c>
      <c r="AL116" s="972"/>
      <c r="AM116" s="972"/>
      <c r="AN116" s="972"/>
      <c r="AO116" s="973"/>
      <c r="AP116" s="975">
        <v>0</v>
      </c>
      <c r="AQ116" s="976"/>
      <c r="AR116" s="976"/>
      <c r="AS116" s="976"/>
      <c r="AT116" s="977"/>
      <c r="AU116" s="921"/>
      <c r="AV116" s="922"/>
      <c r="AW116" s="922"/>
      <c r="AX116" s="922"/>
      <c r="AY116" s="922"/>
      <c r="AZ116" s="980" t="s">
        <v>440</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441</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17464</v>
      </c>
      <c r="DH116" s="972"/>
      <c r="DI116" s="972"/>
      <c r="DJ116" s="972"/>
      <c r="DK116" s="973"/>
      <c r="DL116" s="974">
        <v>8758</v>
      </c>
      <c r="DM116" s="972"/>
      <c r="DN116" s="972"/>
      <c r="DO116" s="972"/>
      <c r="DP116" s="973"/>
      <c r="DQ116" s="974">
        <v>6655</v>
      </c>
      <c r="DR116" s="972"/>
      <c r="DS116" s="972"/>
      <c r="DT116" s="972"/>
      <c r="DU116" s="973"/>
      <c r="DV116" s="975">
        <v>0.1</v>
      </c>
      <c r="DW116" s="976"/>
      <c r="DX116" s="976"/>
      <c r="DY116" s="976"/>
      <c r="DZ116" s="977"/>
    </row>
    <row r="117" spans="1:130" s="224" customFormat="1" ht="26.25" customHeight="1" x14ac:dyDescent="0.2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442</v>
      </c>
      <c r="Z117" s="907"/>
      <c r="AA117" s="991">
        <v>2778805</v>
      </c>
      <c r="AB117" s="992"/>
      <c r="AC117" s="992"/>
      <c r="AD117" s="992"/>
      <c r="AE117" s="993"/>
      <c r="AF117" s="994">
        <v>2816957</v>
      </c>
      <c r="AG117" s="992"/>
      <c r="AH117" s="992"/>
      <c r="AI117" s="992"/>
      <c r="AJ117" s="993"/>
      <c r="AK117" s="994">
        <v>2879907</v>
      </c>
      <c r="AL117" s="992"/>
      <c r="AM117" s="992"/>
      <c r="AN117" s="992"/>
      <c r="AO117" s="993"/>
      <c r="AP117" s="995"/>
      <c r="AQ117" s="996"/>
      <c r="AR117" s="996"/>
      <c r="AS117" s="996"/>
      <c r="AT117" s="997"/>
      <c r="AU117" s="921"/>
      <c r="AV117" s="922"/>
      <c r="AW117" s="922"/>
      <c r="AX117" s="922"/>
      <c r="AY117" s="922"/>
      <c r="AZ117" s="987" t="s">
        <v>443</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444</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5">
      <c r="A118" s="925" t="s">
        <v>418</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415</v>
      </c>
      <c r="AB118" s="906"/>
      <c r="AC118" s="906"/>
      <c r="AD118" s="906"/>
      <c r="AE118" s="907"/>
      <c r="AF118" s="905" t="s">
        <v>416</v>
      </c>
      <c r="AG118" s="906"/>
      <c r="AH118" s="906"/>
      <c r="AI118" s="906"/>
      <c r="AJ118" s="907"/>
      <c r="AK118" s="905" t="s">
        <v>294</v>
      </c>
      <c r="AL118" s="906"/>
      <c r="AM118" s="906"/>
      <c r="AN118" s="906"/>
      <c r="AO118" s="907"/>
      <c r="AP118" s="983" t="s">
        <v>417</v>
      </c>
      <c r="AQ118" s="984"/>
      <c r="AR118" s="984"/>
      <c r="AS118" s="984"/>
      <c r="AT118" s="985"/>
      <c r="AU118" s="921"/>
      <c r="AV118" s="922"/>
      <c r="AW118" s="922"/>
      <c r="AX118" s="922"/>
      <c r="AY118" s="922"/>
      <c r="AZ118" s="986" t="s">
        <v>445</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446</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5">
      <c r="A119" s="1069" t="s">
        <v>421</v>
      </c>
      <c r="B119" s="960"/>
      <c r="C119" s="942" t="s">
        <v>422</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447</v>
      </c>
      <c r="BP119" s="1018"/>
      <c r="BQ119" s="1012">
        <v>34203653</v>
      </c>
      <c r="BR119" s="1013"/>
      <c r="BS119" s="1013"/>
      <c r="BT119" s="1013"/>
      <c r="BU119" s="1013"/>
      <c r="BV119" s="1013">
        <v>33155461</v>
      </c>
      <c r="BW119" s="1013"/>
      <c r="BX119" s="1013"/>
      <c r="BY119" s="1013"/>
      <c r="BZ119" s="1013"/>
      <c r="CA119" s="1013">
        <v>32428715</v>
      </c>
      <c r="CB119" s="1013"/>
      <c r="CC119" s="1013"/>
      <c r="CD119" s="1013"/>
      <c r="CE119" s="1013"/>
      <c r="CF119" s="1014"/>
      <c r="CG119" s="1015"/>
      <c r="CH119" s="1015"/>
      <c r="CI119" s="1015"/>
      <c r="CJ119" s="1016"/>
      <c r="CK119" s="963"/>
      <c r="CL119" s="964"/>
      <c r="CM119" s="986" t="s">
        <v>448</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143216</v>
      </c>
      <c r="DH119" s="999"/>
      <c r="DI119" s="999"/>
      <c r="DJ119" s="999"/>
      <c r="DK119" s="1000"/>
      <c r="DL119" s="998">
        <v>121396</v>
      </c>
      <c r="DM119" s="999"/>
      <c r="DN119" s="999"/>
      <c r="DO119" s="999"/>
      <c r="DP119" s="1000"/>
      <c r="DQ119" s="998">
        <v>100564</v>
      </c>
      <c r="DR119" s="999"/>
      <c r="DS119" s="999"/>
      <c r="DT119" s="999"/>
      <c r="DU119" s="1000"/>
      <c r="DV119" s="1001">
        <v>1.3</v>
      </c>
      <c r="DW119" s="1002"/>
      <c r="DX119" s="1002"/>
      <c r="DY119" s="1002"/>
      <c r="DZ119" s="1003"/>
    </row>
    <row r="120" spans="1:130" s="224" customFormat="1" ht="26.25" customHeight="1" x14ac:dyDescent="0.25">
      <c r="A120" s="1070"/>
      <c r="B120" s="962"/>
      <c r="C120" s="935" t="s">
        <v>425</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449</v>
      </c>
      <c r="AV120" s="1005"/>
      <c r="AW120" s="1005"/>
      <c r="AX120" s="1005"/>
      <c r="AY120" s="1006"/>
      <c r="AZ120" s="942" t="s">
        <v>450</v>
      </c>
      <c r="BA120" s="910"/>
      <c r="BB120" s="910"/>
      <c r="BC120" s="910"/>
      <c r="BD120" s="910"/>
      <c r="BE120" s="910"/>
      <c r="BF120" s="910"/>
      <c r="BG120" s="910"/>
      <c r="BH120" s="910"/>
      <c r="BI120" s="910"/>
      <c r="BJ120" s="910"/>
      <c r="BK120" s="910"/>
      <c r="BL120" s="910"/>
      <c r="BM120" s="910"/>
      <c r="BN120" s="910"/>
      <c r="BO120" s="910"/>
      <c r="BP120" s="911"/>
      <c r="BQ120" s="943">
        <v>2616698</v>
      </c>
      <c r="BR120" s="944"/>
      <c r="BS120" s="944"/>
      <c r="BT120" s="944"/>
      <c r="BU120" s="944"/>
      <c r="BV120" s="944">
        <v>3323053</v>
      </c>
      <c r="BW120" s="944"/>
      <c r="BX120" s="944"/>
      <c r="BY120" s="944"/>
      <c r="BZ120" s="944"/>
      <c r="CA120" s="944">
        <v>3729493</v>
      </c>
      <c r="CB120" s="944"/>
      <c r="CC120" s="944"/>
      <c r="CD120" s="944"/>
      <c r="CE120" s="944"/>
      <c r="CF120" s="957">
        <v>47.2</v>
      </c>
      <c r="CG120" s="958"/>
      <c r="CH120" s="958"/>
      <c r="CI120" s="958"/>
      <c r="CJ120" s="958"/>
      <c r="CK120" s="1019" t="s">
        <v>451</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6157315</v>
      </c>
      <c r="DH120" s="944"/>
      <c r="DI120" s="944"/>
      <c r="DJ120" s="944"/>
      <c r="DK120" s="944"/>
      <c r="DL120" s="944">
        <v>5813474</v>
      </c>
      <c r="DM120" s="944"/>
      <c r="DN120" s="944"/>
      <c r="DO120" s="944"/>
      <c r="DP120" s="944"/>
      <c r="DQ120" s="944">
        <v>5562169</v>
      </c>
      <c r="DR120" s="944"/>
      <c r="DS120" s="944"/>
      <c r="DT120" s="944"/>
      <c r="DU120" s="944"/>
      <c r="DV120" s="945">
        <v>70.400000000000006</v>
      </c>
      <c r="DW120" s="945"/>
      <c r="DX120" s="945"/>
      <c r="DY120" s="945"/>
      <c r="DZ120" s="946"/>
    </row>
    <row r="121" spans="1:130" s="224" customFormat="1" ht="26.25" customHeight="1" x14ac:dyDescent="0.25">
      <c r="A121" s="1070"/>
      <c r="B121" s="962"/>
      <c r="C121" s="987" t="s">
        <v>452</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453</v>
      </c>
      <c r="BA121" s="936"/>
      <c r="BB121" s="936"/>
      <c r="BC121" s="936"/>
      <c r="BD121" s="936"/>
      <c r="BE121" s="936"/>
      <c r="BF121" s="936"/>
      <c r="BG121" s="936"/>
      <c r="BH121" s="936"/>
      <c r="BI121" s="936"/>
      <c r="BJ121" s="936"/>
      <c r="BK121" s="936"/>
      <c r="BL121" s="936"/>
      <c r="BM121" s="936"/>
      <c r="BN121" s="936"/>
      <c r="BO121" s="936"/>
      <c r="BP121" s="937"/>
      <c r="BQ121" s="938">
        <v>351278</v>
      </c>
      <c r="BR121" s="939"/>
      <c r="BS121" s="939"/>
      <c r="BT121" s="939"/>
      <c r="BU121" s="939"/>
      <c r="BV121" s="939">
        <v>320650</v>
      </c>
      <c r="BW121" s="939"/>
      <c r="BX121" s="939"/>
      <c r="BY121" s="939"/>
      <c r="BZ121" s="939"/>
      <c r="CA121" s="939">
        <v>301775</v>
      </c>
      <c r="CB121" s="939"/>
      <c r="CC121" s="939"/>
      <c r="CD121" s="939"/>
      <c r="CE121" s="939"/>
      <c r="CF121" s="933">
        <v>3.8</v>
      </c>
      <c r="CG121" s="934"/>
      <c r="CH121" s="934"/>
      <c r="CI121" s="934"/>
      <c r="CJ121" s="934"/>
      <c r="CK121" s="1022"/>
      <c r="CL121" s="1023"/>
      <c r="CM121" s="1023"/>
      <c r="CN121" s="1023"/>
      <c r="CO121" s="1024"/>
      <c r="CP121" s="1032" t="s">
        <v>395</v>
      </c>
      <c r="CQ121" s="1033"/>
      <c r="CR121" s="1033"/>
      <c r="CS121" s="1033"/>
      <c r="CT121" s="1033"/>
      <c r="CU121" s="1033"/>
      <c r="CV121" s="1033"/>
      <c r="CW121" s="1033"/>
      <c r="CX121" s="1033"/>
      <c r="CY121" s="1033"/>
      <c r="CZ121" s="1033"/>
      <c r="DA121" s="1033"/>
      <c r="DB121" s="1033"/>
      <c r="DC121" s="1033"/>
      <c r="DD121" s="1033"/>
      <c r="DE121" s="1033"/>
      <c r="DF121" s="1034"/>
      <c r="DG121" s="938">
        <v>4063883</v>
      </c>
      <c r="DH121" s="939"/>
      <c r="DI121" s="939"/>
      <c r="DJ121" s="939"/>
      <c r="DK121" s="939"/>
      <c r="DL121" s="939">
        <v>3916561</v>
      </c>
      <c r="DM121" s="939"/>
      <c r="DN121" s="939"/>
      <c r="DO121" s="939"/>
      <c r="DP121" s="939"/>
      <c r="DQ121" s="939">
        <v>3763726</v>
      </c>
      <c r="DR121" s="939"/>
      <c r="DS121" s="939"/>
      <c r="DT121" s="939"/>
      <c r="DU121" s="939"/>
      <c r="DV121" s="940">
        <v>47.6</v>
      </c>
      <c r="DW121" s="940"/>
      <c r="DX121" s="940"/>
      <c r="DY121" s="940"/>
      <c r="DZ121" s="941"/>
    </row>
    <row r="122" spans="1:130" s="224" customFormat="1" ht="26.25" customHeight="1" x14ac:dyDescent="0.25">
      <c r="A122" s="1070"/>
      <c r="B122" s="962"/>
      <c r="C122" s="935" t="s">
        <v>435</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454</v>
      </c>
      <c r="BA122" s="978"/>
      <c r="BB122" s="978"/>
      <c r="BC122" s="978"/>
      <c r="BD122" s="978"/>
      <c r="BE122" s="978"/>
      <c r="BF122" s="978"/>
      <c r="BG122" s="978"/>
      <c r="BH122" s="978"/>
      <c r="BI122" s="978"/>
      <c r="BJ122" s="978"/>
      <c r="BK122" s="978"/>
      <c r="BL122" s="978"/>
      <c r="BM122" s="978"/>
      <c r="BN122" s="978"/>
      <c r="BO122" s="978"/>
      <c r="BP122" s="979"/>
      <c r="BQ122" s="1012">
        <v>20762329</v>
      </c>
      <c r="BR122" s="1013"/>
      <c r="BS122" s="1013"/>
      <c r="BT122" s="1013"/>
      <c r="BU122" s="1013"/>
      <c r="BV122" s="1013">
        <v>19780794</v>
      </c>
      <c r="BW122" s="1013"/>
      <c r="BX122" s="1013"/>
      <c r="BY122" s="1013"/>
      <c r="BZ122" s="1013"/>
      <c r="CA122" s="1013">
        <v>19650224</v>
      </c>
      <c r="CB122" s="1013"/>
      <c r="CC122" s="1013"/>
      <c r="CD122" s="1013"/>
      <c r="CE122" s="1013"/>
      <c r="CF122" s="1030">
        <v>248.6</v>
      </c>
      <c r="CG122" s="1031"/>
      <c r="CH122" s="1031"/>
      <c r="CI122" s="1031"/>
      <c r="CJ122" s="1031"/>
      <c r="CK122" s="1022"/>
      <c r="CL122" s="1023"/>
      <c r="CM122" s="1023"/>
      <c r="CN122" s="1023"/>
      <c r="CO122" s="1024"/>
      <c r="CP122" s="1032" t="s">
        <v>397</v>
      </c>
      <c r="CQ122" s="1033"/>
      <c r="CR122" s="1033"/>
      <c r="CS122" s="1033"/>
      <c r="CT122" s="1033"/>
      <c r="CU122" s="1033"/>
      <c r="CV122" s="1033"/>
      <c r="CW122" s="1033"/>
      <c r="CX122" s="1033"/>
      <c r="CY122" s="1033"/>
      <c r="CZ122" s="1033"/>
      <c r="DA122" s="1033"/>
      <c r="DB122" s="1033"/>
      <c r="DC122" s="1033"/>
      <c r="DD122" s="1033"/>
      <c r="DE122" s="1033"/>
      <c r="DF122" s="1034"/>
      <c r="DG122" s="938">
        <v>162011</v>
      </c>
      <c r="DH122" s="939"/>
      <c r="DI122" s="939"/>
      <c r="DJ122" s="939"/>
      <c r="DK122" s="939"/>
      <c r="DL122" s="939">
        <v>129331</v>
      </c>
      <c r="DM122" s="939"/>
      <c r="DN122" s="939"/>
      <c r="DO122" s="939"/>
      <c r="DP122" s="939"/>
      <c r="DQ122" s="939">
        <v>117828</v>
      </c>
      <c r="DR122" s="939"/>
      <c r="DS122" s="939"/>
      <c r="DT122" s="939"/>
      <c r="DU122" s="939"/>
      <c r="DV122" s="940">
        <v>1.5</v>
      </c>
      <c r="DW122" s="940"/>
      <c r="DX122" s="940"/>
      <c r="DY122" s="940"/>
      <c r="DZ122" s="941"/>
    </row>
    <row r="123" spans="1:130" s="224" customFormat="1" ht="26.25" customHeight="1" x14ac:dyDescent="0.25">
      <c r="A123" s="1070"/>
      <c r="B123" s="962"/>
      <c r="C123" s="935" t="s">
        <v>441</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6103</v>
      </c>
      <c r="AB123" s="972"/>
      <c r="AC123" s="972"/>
      <c r="AD123" s="972"/>
      <c r="AE123" s="973"/>
      <c r="AF123" s="974">
        <v>3523</v>
      </c>
      <c r="AG123" s="972"/>
      <c r="AH123" s="972"/>
      <c r="AI123" s="972"/>
      <c r="AJ123" s="973"/>
      <c r="AK123" s="974">
        <v>2101</v>
      </c>
      <c r="AL123" s="972"/>
      <c r="AM123" s="972"/>
      <c r="AN123" s="972"/>
      <c r="AO123" s="973"/>
      <c r="AP123" s="975">
        <v>0</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455</v>
      </c>
      <c r="BP123" s="1018"/>
      <c r="BQ123" s="1076">
        <v>23730305</v>
      </c>
      <c r="BR123" s="1077"/>
      <c r="BS123" s="1077"/>
      <c r="BT123" s="1077"/>
      <c r="BU123" s="1077"/>
      <c r="BV123" s="1077">
        <v>23424497</v>
      </c>
      <c r="BW123" s="1077"/>
      <c r="BX123" s="1077"/>
      <c r="BY123" s="1077"/>
      <c r="BZ123" s="1077"/>
      <c r="CA123" s="1077">
        <v>23681492</v>
      </c>
      <c r="CB123" s="1077"/>
      <c r="CC123" s="1077"/>
      <c r="CD123" s="1077"/>
      <c r="CE123" s="1077"/>
      <c r="CF123" s="1014"/>
      <c r="CG123" s="1015"/>
      <c r="CH123" s="1015"/>
      <c r="CI123" s="1015"/>
      <c r="CJ123" s="1016"/>
      <c r="CK123" s="1022"/>
      <c r="CL123" s="1023"/>
      <c r="CM123" s="1023"/>
      <c r="CN123" s="1023"/>
      <c r="CO123" s="1024"/>
      <c r="CP123" s="1032" t="s">
        <v>396</v>
      </c>
      <c r="CQ123" s="1033"/>
      <c r="CR123" s="1033"/>
      <c r="CS123" s="1033"/>
      <c r="CT123" s="1033"/>
      <c r="CU123" s="1033"/>
      <c r="CV123" s="1033"/>
      <c r="CW123" s="1033"/>
      <c r="CX123" s="1033"/>
      <c r="CY123" s="1033"/>
      <c r="CZ123" s="1033"/>
      <c r="DA123" s="1033"/>
      <c r="DB123" s="1033"/>
      <c r="DC123" s="1033"/>
      <c r="DD123" s="1033"/>
      <c r="DE123" s="1033"/>
      <c r="DF123" s="1034"/>
      <c r="DG123" s="971">
        <v>78000</v>
      </c>
      <c r="DH123" s="972"/>
      <c r="DI123" s="972"/>
      <c r="DJ123" s="972"/>
      <c r="DK123" s="973"/>
      <c r="DL123" s="974">
        <v>72000</v>
      </c>
      <c r="DM123" s="972"/>
      <c r="DN123" s="972"/>
      <c r="DO123" s="972"/>
      <c r="DP123" s="973"/>
      <c r="DQ123" s="974">
        <v>66000</v>
      </c>
      <c r="DR123" s="972"/>
      <c r="DS123" s="972"/>
      <c r="DT123" s="972"/>
      <c r="DU123" s="973"/>
      <c r="DV123" s="975">
        <v>0.8</v>
      </c>
      <c r="DW123" s="976"/>
      <c r="DX123" s="976"/>
      <c r="DY123" s="976"/>
      <c r="DZ123" s="977"/>
    </row>
    <row r="124" spans="1:130" s="224" customFormat="1" ht="26.25" customHeight="1" thickBot="1" x14ac:dyDescent="0.3">
      <c r="A124" s="1070"/>
      <c r="B124" s="962"/>
      <c r="C124" s="935" t="s">
        <v>444</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456</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127.8</v>
      </c>
      <c r="BR124" s="1040"/>
      <c r="BS124" s="1040"/>
      <c r="BT124" s="1040"/>
      <c r="BU124" s="1040"/>
      <c r="BV124" s="1040">
        <v>124</v>
      </c>
      <c r="BW124" s="1040"/>
      <c r="BX124" s="1040"/>
      <c r="BY124" s="1040"/>
      <c r="BZ124" s="1040"/>
      <c r="CA124" s="1040">
        <v>110.6</v>
      </c>
      <c r="CB124" s="1040"/>
      <c r="CC124" s="1040"/>
      <c r="CD124" s="1040"/>
      <c r="CE124" s="1040"/>
      <c r="CF124" s="1041"/>
      <c r="CG124" s="1042"/>
      <c r="CH124" s="1042"/>
      <c r="CI124" s="1042"/>
      <c r="CJ124" s="1043"/>
      <c r="CK124" s="1025"/>
      <c r="CL124" s="1025"/>
      <c r="CM124" s="1025"/>
      <c r="CN124" s="1025"/>
      <c r="CO124" s="1026"/>
      <c r="CP124" s="1032" t="s">
        <v>457</v>
      </c>
      <c r="CQ124" s="1033"/>
      <c r="CR124" s="1033"/>
      <c r="CS124" s="1033"/>
      <c r="CT124" s="1033"/>
      <c r="CU124" s="1033"/>
      <c r="CV124" s="1033"/>
      <c r="CW124" s="1033"/>
      <c r="CX124" s="1033"/>
      <c r="CY124" s="1033"/>
      <c r="CZ124" s="1033"/>
      <c r="DA124" s="1033"/>
      <c r="DB124" s="1033"/>
      <c r="DC124" s="1033"/>
      <c r="DD124" s="1033"/>
      <c r="DE124" s="1033"/>
      <c r="DF124" s="1034"/>
      <c r="DG124" s="1017">
        <v>8024</v>
      </c>
      <c r="DH124" s="999"/>
      <c r="DI124" s="999"/>
      <c r="DJ124" s="999"/>
      <c r="DK124" s="1000"/>
      <c r="DL124" s="998">
        <v>6648</v>
      </c>
      <c r="DM124" s="999"/>
      <c r="DN124" s="999"/>
      <c r="DO124" s="999"/>
      <c r="DP124" s="1000"/>
      <c r="DQ124" s="998">
        <v>4927</v>
      </c>
      <c r="DR124" s="999"/>
      <c r="DS124" s="999"/>
      <c r="DT124" s="999"/>
      <c r="DU124" s="1000"/>
      <c r="DV124" s="1001">
        <v>0.1</v>
      </c>
      <c r="DW124" s="1002"/>
      <c r="DX124" s="1002"/>
      <c r="DY124" s="1002"/>
      <c r="DZ124" s="1003"/>
    </row>
    <row r="125" spans="1:130" s="224" customFormat="1" ht="26.25" customHeight="1" x14ac:dyDescent="0.25">
      <c r="A125" s="1070"/>
      <c r="B125" s="962"/>
      <c r="C125" s="935" t="s">
        <v>446</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458</v>
      </c>
      <c r="CL125" s="1020"/>
      <c r="CM125" s="1020"/>
      <c r="CN125" s="1020"/>
      <c r="CO125" s="1021"/>
      <c r="CP125" s="942" t="s">
        <v>459</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3">
      <c r="A126" s="1070"/>
      <c r="B126" s="962"/>
      <c r="C126" s="935" t="s">
        <v>448</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8511</v>
      </c>
      <c r="AB126" s="972"/>
      <c r="AC126" s="972"/>
      <c r="AD126" s="972"/>
      <c r="AE126" s="973"/>
      <c r="AF126" s="974">
        <v>7759</v>
      </c>
      <c r="AG126" s="972"/>
      <c r="AH126" s="972"/>
      <c r="AI126" s="972"/>
      <c r="AJ126" s="973"/>
      <c r="AK126" s="974">
        <v>7168</v>
      </c>
      <c r="AL126" s="972"/>
      <c r="AM126" s="972"/>
      <c r="AN126" s="972"/>
      <c r="AO126" s="973"/>
      <c r="AP126" s="975">
        <v>0.1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460</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5">
      <c r="A127" s="1071"/>
      <c r="B127" s="964"/>
      <c r="C127" s="986" t="s">
        <v>461</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462</v>
      </c>
      <c r="AY127" s="1045"/>
      <c r="AZ127" s="1045"/>
      <c r="BA127" s="1045"/>
      <c r="BB127" s="1045"/>
      <c r="BC127" s="1045"/>
      <c r="BD127" s="1045"/>
      <c r="BE127" s="1046"/>
      <c r="BF127" s="1047" t="s">
        <v>463</v>
      </c>
      <c r="BG127" s="1045"/>
      <c r="BH127" s="1045"/>
      <c r="BI127" s="1045"/>
      <c r="BJ127" s="1045"/>
      <c r="BK127" s="1045"/>
      <c r="BL127" s="1046"/>
      <c r="BM127" s="1047" t="s">
        <v>464</v>
      </c>
      <c r="BN127" s="1045"/>
      <c r="BO127" s="1045"/>
      <c r="BP127" s="1045"/>
      <c r="BQ127" s="1045"/>
      <c r="BR127" s="1045"/>
      <c r="BS127" s="1046"/>
      <c r="BT127" s="1047" t="s">
        <v>465</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466</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3">
      <c r="A128" s="1054" t="s">
        <v>467</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468</v>
      </c>
      <c r="X128" s="1056"/>
      <c r="Y128" s="1056"/>
      <c r="Z128" s="1057"/>
      <c r="AA128" s="1058">
        <v>78574</v>
      </c>
      <c r="AB128" s="1059"/>
      <c r="AC128" s="1059"/>
      <c r="AD128" s="1059"/>
      <c r="AE128" s="1060"/>
      <c r="AF128" s="1061">
        <v>110810</v>
      </c>
      <c r="AG128" s="1059"/>
      <c r="AH128" s="1059"/>
      <c r="AI128" s="1059"/>
      <c r="AJ128" s="1060"/>
      <c r="AK128" s="1061">
        <v>75744</v>
      </c>
      <c r="AL128" s="1059"/>
      <c r="AM128" s="1059"/>
      <c r="AN128" s="1059"/>
      <c r="AO128" s="1060"/>
      <c r="AP128" s="1062"/>
      <c r="AQ128" s="1063"/>
      <c r="AR128" s="1063"/>
      <c r="AS128" s="1063"/>
      <c r="AT128" s="1064"/>
      <c r="AU128" s="226"/>
      <c r="AV128" s="226"/>
      <c r="AW128" s="226"/>
      <c r="AX128" s="909" t="s">
        <v>469</v>
      </c>
      <c r="AY128" s="910"/>
      <c r="AZ128" s="910"/>
      <c r="BA128" s="910"/>
      <c r="BB128" s="910"/>
      <c r="BC128" s="910"/>
      <c r="BD128" s="910"/>
      <c r="BE128" s="911"/>
      <c r="BF128" s="1065" t="s">
        <v>122</v>
      </c>
      <c r="BG128" s="1066"/>
      <c r="BH128" s="1066"/>
      <c r="BI128" s="1066"/>
      <c r="BJ128" s="1066"/>
      <c r="BK128" s="1066"/>
      <c r="BL128" s="1067"/>
      <c r="BM128" s="1065">
        <v>13.4</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470</v>
      </c>
      <c r="CQ128" s="739"/>
      <c r="CR128" s="739"/>
      <c r="CS128" s="739"/>
      <c r="CT128" s="739"/>
      <c r="CU128" s="739"/>
      <c r="CV128" s="739"/>
      <c r="CW128" s="739"/>
      <c r="CX128" s="739"/>
      <c r="CY128" s="739"/>
      <c r="CZ128" s="739"/>
      <c r="DA128" s="739"/>
      <c r="DB128" s="739"/>
      <c r="DC128" s="739"/>
      <c r="DD128" s="739"/>
      <c r="DE128" s="739"/>
      <c r="DF128" s="1049"/>
      <c r="DG128" s="1050">
        <v>320058</v>
      </c>
      <c r="DH128" s="1051"/>
      <c r="DI128" s="1051"/>
      <c r="DJ128" s="1051"/>
      <c r="DK128" s="1051"/>
      <c r="DL128" s="1051">
        <v>283639</v>
      </c>
      <c r="DM128" s="1051"/>
      <c r="DN128" s="1051"/>
      <c r="DO128" s="1051"/>
      <c r="DP128" s="1051"/>
      <c r="DQ128" s="1051">
        <v>247220</v>
      </c>
      <c r="DR128" s="1051"/>
      <c r="DS128" s="1051"/>
      <c r="DT128" s="1051"/>
      <c r="DU128" s="1051"/>
      <c r="DV128" s="1052">
        <v>3.1</v>
      </c>
      <c r="DW128" s="1052"/>
      <c r="DX128" s="1052"/>
      <c r="DY128" s="1052"/>
      <c r="DZ128" s="1053"/>
    </row>
    <row r="129" spans="1:131" s="224" customFormat="1" ht="26.25" customHeight="1" x14ac:dyDescent="0.2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471</v>
      </c>
      <c r="X129" s="1084"/>
      <c r="Y129" s="1084"/>
      <c r="Z129" s="1085"/>
      <c r="AA129" s="971">
        <v>9874162</v>
      </c>
      <c r="AB129" s="972"/>
      <c r="AC129" s="972"/>
      <c r="AD129" s="972"/>
      <c r="AE129" s="973"/>
      <c r="AF129" s="974">
        <v>9541424</v>
      </c>
      <c r="AG129" s="972"/>
      <c r="AH129" s="972"/>
      <c r="AI129" s="972"/>
      <c r="AJ129" s="973"/>
      <c r="AK129" s="974">
        <v>9604378</v>
      </c>
      <c r="AL129" s="972"/>
      <c r="AM129" s="972"/>
      <c r="AN129" s="972"/>
      <c r="AO129" s="973"/>
      <c r="AP129" s="1086"/>
      <c r="AQ129" s="1087"/>
      <c r="AR129" s="1087"/>
      <c r="AS129" s="1087"/>
      <c r="AT129" s="1088"/>
      <c r="AU129" s="227"/>
      <c r="AV129" s="227"/>
      <c r="AW129" s="227"/>
      <c r="AX129" s="1078" t="s">
        <v>472</v>
      </c>
      <c r="AY129" s="936"/>
      <c r="AZ129" s="936"/>
      <c r="BA129" s="936"/>
      <c r="BB129" s="936"/>
      <c r="BC129" s="936"/>
      <c r="BD129" s="936"/>
      <c r="BE129" s="937"/>
      <c r="BF129" s="1079" t="s">
        <v>122</v>
      </c>
      <c r="BG129" s="1080"/>
      <c r="BH129" s="1080"/>
      <c r="BI129" s="1080"/>
      <c r="BJ129" s="1080"/>
      <c r="BK129" s="1080"/>
      <c r="BL129" s="1081"/>
      <c r="BM129" s="1079">
        <v>18.399999999999999</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947" t="s">
        <v>473</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474</v>
      </c>
      <c r="X130" s="1084"/>
      <c r="Y130" s="1084"/>
      <c r="Z130" s="1085"/>
      <c r="AA130" s="971">
        <v>1679434</v>
      </c>
      <c r="AB130" s="972"/>
      <c r="AC130" s="972"/>
      <c r="AD130" s="972"/>
      <c r="AE130" s="973"/>
      <c r="AF130" s="974">
        <v>1694885</v>
      </c>
      <c r="AG130" s="972"/>
      <c r="AH130" s="972"/>
      <c r="AI130" s="972"/>
      <c r="AJ130" s="973"/>
      <c r="AK130" s="974">
        <v>1699909</v>
      </c>
      <c r="AL130" s="972"/>
      <c r="AM130" s="972"/>
      <c r="AN130" s="972"/>
      <c r="AO130" s="973"/>
      <c r="AP130" s="1086"/>
      <c r="AQ130" s="1087"/>
      <c r="AR130" s="1087"/>
      <c r="AS130" s="1087"/>
      <c r="AT130" s="1088"/>
      <c r="AU130" s="227"/>
      <c r="AV130" s="227"/>
      <c r="AW130" s="227"/>
      <c r="AX130" s="1078" t="s">
        <v>475</v>
      </c>
      <c r="AY130" s="936"/>
      <c r="AZ130" s="936"/>
      <c r="BA130" s="936"/>
      <c r="BB130" s="936"/>
      <c r="BC130" s="936"/>
      <c r="BD130" s="936"/>
      <c r="BE130" s="937"/>
      <c r="BF130" s="1114">
        <v>13.1</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476</v>
      </c>
      <c r="X131" s="1121"/>
      <c r="Y131" s="1121"/>
      <c r="Z131" s="1122"/>
      <c r="AA131" s="1017">
        <v>8194728</v>
      </c>
      <c r="AB131" s="999"/>
      <c r="AC131" s="999"/>
      <c r="AD131" s="999"/>
      <c r="AE131" s="1000"/>
      <c r="AF131" s="998">
        <v>7846539</v>
      </c>
      <c r="AG131" s="999"/>
      <c r="AH131" s="999"/>
      <c r="AI131" s="999"/>
      <c r="AJ131" s="1000"/>
      <c r="AK131" s="998">
        <v>7904469</v>
      </c>
      <c r="AL131" s="999"/>
      <c r="AM131" s="999"/>
      <c r="AN131" s="999"/>
      <c r="AO131" s="1000"/>
      <c r="AP131" s="1123"/>
      <c r="AQ131" s="1124"/>
      <c r="AR131" s="1124"/>
      <c r="AS131" s="1124"/>
      <c r="AT131" s="1125"/>
      <c r="AU131" s="227"/>
      <c r="AV131" s="227"/>
      <c r="AW131" s="227"/>
      <c r="AX131" s="1096" t="s">
        <v>477</v>
      </c>
      <c r="AY131" s="739"/>
      <c r="AZ131" s="739"/>
      <c r="BA131" s="739"/>
      <c r="BB131" s="739"/>
      <c r="BC131" s="739"/>
      <c r="BD131" s="739"/>
      <c r="BE131" s="1049"/>
      <c r="BF131" s="1097">
        <v>110.6</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1103" t="s">
        <v>478</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479</v>
      </c>
      <c r="W132" s="1107"/>
      <c r="X132" s="1107"/>
      <c r="Y132" s="1107"/>
      <c r="Z132" s="1108"/>
      <c r="AA132" s="1109">
        <v>12.456752679999999</v>
      </c>
      <c r="AB132" s="1110"/>
      <c r="AC132" s="1110"/>
      <c r="AD132" s="1110"/>
      <c r="AE132" s="1111"/>
      <c r="AF132" s="1112">
        <v>12.888000679999999</v>
      </c>
      <c r="AG132" s="1110"/>
      <c r="AH132" s="1110"/>
      <c r="AI132" s="1110"/>
      <c r="AJ132" s="1111"/>
      <c r="AK132" s="1112">
        <v>13.96999688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480</v>
      </c>
      <c r="W133" s="1090"/>
      <c r="X133" s="1090"/>
      <c r="Y133" s="1090"/>
      <c r="Z133" s="1091"/>
      <c r="AA133" s="1092">
        <v>12.5</v>
      </c>
      <c r="AB133" s="1093"/>
      <c r="AC133" s="1093"/>
      <c r="AD133" s="1093"/>
      <c r="AE133" s="1094"/>
      <c r="AF133" s="1092">
        <v>12.6</v>
      </c>
      <c r="AG133" s="1093"/>
      <c r="AH133" s="1093"/>
      <c r="AI133" s="1093"/>
      <c r="AJ133" s="1094"/>
      <c r="AK133" s="1092">
        <v>13.1</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pBx0AMxrdg4pz9G2rLvmzqB4QasXypV1gEihcI0+3SZdX16hmFdoq8PGF3cnMgNODo/yPrrxcehxMAZ7kkFSA==" saltValue="LE9GbFisNn6Ih5Jqf5XC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481</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NBn8QfU8Wdrgl82YgC+P8oDh5m67LAoPocQounvsmTqKZ1ok9+o3+o35u2mO1qlCp+OsSr7R9DJux0uOggkgjw==" saltValue="lBQjz4N0sBWTIEG5CPLb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election sqref="A1:A1048576"/>
    </sheetView>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fb7Xr6exR9StVQ14bud3OL9FFx9KgCykj03e3CQadvSyuUj03F39eO6nwwAYxS2bIb6qTPSD3N2HRY3aetxfg==" saltValue="hKI0vW1bpKokI6/z22Blo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75" zoomScaleSheetLayoutView="75"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482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483</v>
      </c>
      <c r="AL6" s="260"/>
      <c r="AM6" s="260"/>
      <c r="AN6" s="260"/>
    </row>
    <row r="7" spans="1:46" ht="13.5" customHeight="1" x14ac:dyDescent="0.25">
      <c r="A7" s="259"/>
      <c r="AK7" s="262"/>
      <c r="AL7" s="263"/>
      <c r="AM7" s="263"/>
      <c r="AN7" s="264"/>
      <c r="AO7" s="1127" t="s">
        <v>484</v>
      </c>
      <c r="AP7" s="265"/>
      <c r="AQ7" s="266" t="s">
        <v>485</v>
      </c>
      <c r="AR7" s="267"/>
    </row>
    <row r="8" spans="1:46" ht="12.75" x14ac:dyDescent="0.25">
      <c r="A8" s="259"/>
      <c r="AK8" s="268"/>
      <c r="AL8" s="269"/>
      <c r="AM8" s="269"/>
      <c r="AN8" s="270"/>
      <c r="AO8" s="1128"/>
      <c r="AP8" s="271" t="s">
        <v>486</v>
      </c>
      <c r="AQ8" s="272" t="s">
        <v>487</v>
      </c>
      <c r="AR8" s="273" t="s">
        <v>488</v>
      </c>
    </row>
    <row r="9" spans="1:46" ht="12.75" x14ac:dyDescent="0.25">
      <c r="A9" s="259"/>
      <c r="AK9" s="1129" t="s">
        <v>489</v>
      </c>
      <c r="AL9" s="1130"/>
      <c r="AM9" s="1130"/>
      <c r="AN9" s="1131"/>
      <c r="AO9" s="274">
        <v>2766133</v>
      </c>
      <c r="AP9" s="274">
        <v>101383</v>
      </c>
      <c r="AQ9" s="275">
        <v>97843</v>
      </c>
      <c r="AR9" s="276">
        <v>3.6</v>
      </c>
    </row>
    <row r="10" spans="1:46" ht="13.5" customHeight="1" x14ac:dyDescent="0.25">
      <c r="A10" s="259"/>
      <c r="AK10" s="1129" t="s">
        <v>490</v>
      </c>
      <c r="AL10" s="1130"/>
      <c r="AM10" s="1130"/>
      <c r="AN10" s="1131"/>
      <c r="AO10" s="277">
        <v>324774</v>
      </c>
      <c r="AP10" s="277">
        <v>11903</v>
      </c>
      <c r="AQ10" s="278">
        <v>9606</v>
      </c>
      <c r="AR10" s="279">
        <v>23.9</v>
      </c>
    </row>
    <row r="11" spans="1:46" ht="13.5" customHeight="1" x14ac:dyDescent="0.25">
      <c r="A11" s="259"/>
      <c r="AK11" s="1129" t="s">
        <v>491</v>
      </c>
      <c r="AL11" s="1130"/>
      <c r="AM11" s="1130"/>
      <c r="AN11" s="1131"/>
      <c r="AO11" s="277">
        <v>1230</v>
      </c>
      <c r="AP11" s="277">
        <v>45</v>
      </c>
      <c r="AQ11" s="278">
        <v>1489</v>
      </c>
      <c r="AR11" s="279">
        <v>-97</v>
      </c>
    </row>
    <row r="12" spans="1:46" ht="13.5" customHeight="1" x14ac:dyDescent="0.25">
      <c r="A12" s="259"/>
      <c r="AK12" s="1129" t="s">
        <v>492</v>
      </c>
      <c r="AL12" s="1130"/>
      <c r="AM12" s="1130"/>
      <c r="AN12" s="1131"/>
      <c r="AO12" s="277" t="s">
        <v>493</v>
      </c>
      <c r="AP12" s="277" t="s">
        <v>493</v>
      </c>
      <c r="AQ12" s="278">
        <v>32</v>
      </c>
      <c r="AR12" s="279" t="s">
        <v>493</v>
      </c>
    </row>
    <row r="13" spans="1:46" ht="13.5" customHeight="1" x14ac:dyDescent="0.25">
      <c r="A13" s="259"/>
      <c r="AK13" s="1129" t="s">
        <v>494</v>
      </c>
      <c r="AL13" s="1130"/>
      <c r="AM13" s="1130"/>
      <c r="AN13" s="1131"/>
      <c r="AO13" s="277">
        <v>97260</v>
      </c>
      <c r="AP13" s="277">
        <v>3565</v>
      </c>
      <c r="AQ13" s="278">
        <v>3914</v>
      </c>
      <c r="AR13" s="279">
        <v>-8.9</v>
      </c>
    </row>
    <row r="14" spans="1:46" ht="13.5" customHeight="1" x14ac:dyDescent="0.25">
      <c r="A14" s="259"/>
      <c r="AK14" s="1129" t="s">
        <v>495</v>
      </c>
      <c r="AL14" s="1130"/>
      <c r="AM14" s="1130"/>
      <c r="AN14" s="1131"/>
      <c r="AO14" s="277">
        <v>110643</v>
      </c>
      <c r="AP14" s="277">
        <v>4055</v>
      </c>
      <c r="AQ14" s="278">
        <v>2436</v>
      </c>
      <c r="AR14" s="279">
        <v>66.5</v>
      </c>
    </row>
    <row r="15" spans="1:46" ht="13.5" customHeight="1" x14ac:dyDescent="0.25">
      <c r="A15" s="259"/>
      <c r="AK15" s="1132" t="s">
        <v>496</v>
      </c>
      <c r="AL15" s="1133"/>
      <c r="AM15" s="1133"/>
      <c r="AN15" s="1134"/>
      <c r="AO15" s="277">
        <v>-226284</v>
      </c>
      <c r="AP15" s="277">
        <v>-8294</v>
      </c>
      <c r="AQ15" s="278">
        <v>-5849</v>
      </c>
      <c r="AR15" s="279">
        <v>41.8</v>
      </c>
    </row>
    <row r="16" spans="1:46" ht="12.75" x14ac:dyDescent="0.25">
      <c r="A16" s="259"/>
      <c r="AK16" s="1132" t="s">
        <v>177</v>
      </c>
      <c r="AL16" s="1133"/>
      <c r="AM16" s="1133"/>
      <c r="AN16" s="1134"/>
      <c r="AO16" s="277">
        <v>3073756</v>
      </c>
      <c r="AP16" s="277">
        <v>112658</v>
      </c>
      <c r="AQ16" s="278">
        <v>109470</v>
      </c>
      <c r="AR16" s="279">
        <v>2.9</v>
      </c>
    </row>
    <row r="17" spans="1:46" ht="12.75" x14ac:dyDescent="0.25">
      <c r="A17" s="259"/>
    </row>
    <row r="18" spans="1:46" ht="12.75" x14ac:dyDescent="0.25">
      <c r="A18" s="259"/>
      <c r="AQ18" s="280"/>
      <c r="AR18" s="280"/>
    </row>
    <row r="19" spans="1:46" ht="12.75" x14ac:dyDescent="0.25">
      <c r="A19" s="259"/>
      <c r="AK19" s="255" t="s">
        <v>497</v>
      </c>
    </row>
    <row r="20" spans="1:46" ht="12.75" x14ac:dyDescent="0.25">
      <c r="A20" s="259"/>
      <c r="AK20" s="281"/>
      <c r="AL20" s="282"/>
      <c r="AM20" s="282"/>
      <c r="AN20" s="283"/>
      <c r="AO20" s="284" t="s">
        <v>498</v>
      </c>
      <c r="AP20" s="285" t="s">
        <v>499</v>
      </c>
      <c r="AQ20" s="286" t="s">
        <v>500</v>
      </c>
      <c r="AR20" s="287"/>
    </row>
    <row r="21" spans="1:46" s="260" customFormat="1" ht="12.75" x14ac:dyDescent="0.25">
      <c r="A21" s="288"/>
      <c r="AK21" s="1135" t="s">
        <v>501</v>
      </c>
      <c r="AL21" s="1136"/>
      <c r="AM21" s="1136"/>
      <c r="AN21" s="1137"/>
      <c r="AO21" s="289">
        <v>11.25</v>
      </c>
      <c r="AP21" s="290">
        <v>10.17</v>
      </c>
      <c r="AQ21" s="291">
        <v>1.08</v>
      </c>
      <c r="AS21" s="292"/>
      <c r="AT21" s="288"/>
    </row>
    <row r="22" spans="1:46" s="260" customFormat="1" ht="12.75" x14ac:dyDescent="0.25">
      <c r="A22" s="288"/>
      <c r="AK22" s="1135" t="s">
        <v>502</v>
      </c>
      <c r="AL22" s="1136"/>
      <c r="AM22" s="1136"/>
      <c r="AN22" s="1137"/>
      <c r="AO22" s="293">
        <v>92.8</v>
      </c>
      <c r="AP22" s="294">
        <v>97.1</v>
      </c>
      <c r="AQ22" s="295">
        <v>-4.3</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26" t="s">
        <v>503</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2.75" x14ac:dyDescent="0.25">
      <c r="A27" s="300"/>
      <c r="AS27" s="255"/>
      <c r="AT27" s="255"/>
    </row>
    <row r="28" spans="1:46" ht="16.149999999999999" x14ac:dyDescent="0.25">
      <c r="A28" s="256" t="s">
        <v>504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505</v>
      </c>
      <c r="AL29" s="260"/>
      <c r="AM29" s="260"/>
      <c r="AN29" s="260"/>
      <c r="AS29" s="302"/>
    </row>
    <row r="30" spans="1:46" ht="13.5" customHeight="1" x14ac:dyDescent="0.25">
      <c r="A30" s="259"/>
      <c r="AK30" s="262"/>
      <c r="AL30" s="263"/>
      <c r="AM30" s="263"/>
      <c r="AN30" s="264"/>
      <c r="AO30" s="1127" t="s">
        <v>484</v>
      </c>
      <c r="AP30" s="265"/>
      <c r="AQ30" s="266" t="s">
        <v>485</v>
      </c>
      <c r="AR30" s="267"/>
    </row>
    <row r="31" spans="1:46" ht="12.75" x14ac:dyDescent="0.25">
      <c r="A31" s="259"/>
      <c r="AK31" s="268"/>
      <c r="AL31" s="269"/>
      <c r="AM31" s="269"/>
      <c r="AN31" s="270"/>
      <c r="AO31" s="1128"/>
      <c r="AP31" s="271" t="s">
        <v>486</v>
      </c>
      <c r="AQ31" s="272" t="s">
        <v>487</v>
      </c>
      <c r="AR31" s="273" t="s">
        <v>488</v>
      </c>
    </row>
    <row r="32" spans="1:46" ht="27" customHeight="1" x14ac:dyDescent="0.25">
      <c r="A32" s="259"/>
      <c r="AK32" s="1143" t="s">
        <v>506</v>
      </c>
      <c r="AL32" s="1144"/>
      <c r="AM32" s="1144"/>
      <c r="AN32" s="1145"/>
      <c r="AO32" s="303">
        <v>2051398</v>
      </c>
      <c r="AP32" s="303">
        <v>75187</v>
      </c>
      <c r="AQ32" s="304">
        <v>69401</v>
      </c>
      <c r="AR32" s="305">
        <v>8.3000000000000007</v>
      </c>
    </row>
    <row r="33" spans="1:46" ht="13.5" customHeight="1" x14ac:dyDescent="0.25">
      <c r="A33" s="259"/>
      <c r="AK33" s="1143" t="s">
        <v>507</v>
      </c>
      <c r="AL33" s="1144"/>
      <c r="AM33" s="1144"/>
      <c r="AN33" s="1145"/>
      <c r="AO33" s="303" t="s">
        <v>493</v>
      </c>
      <c r="AP33" s="303" t="s">
        <v>493</v>
      </c>
      <c r="AQ33" s="304" t="s">
        <v>493</v>
      </c>
      <c r="AR33" s="305" t="s">
        <v>493</v>
      </c>
    </row>
    <row r="34" spans="1:46" ht="27" customHeight="1" x14ac:dyDescent="0.25">
      <c r="A34" s="259"/>
      <c r="AK34" s="1143" t="s">
        <v>508</v>
      </c>
      <c r="AL34" s="1144"/>
      <c r="AM34" s="1144"/>
      <c r="AN34" s="1145"/>
      <c r="AO34" s="303" t="s">
        <v>493</v>
      </c>
      <c r="AP34" s="303" t="s">
        <v>493</v>
      </c>
      <c r="AQ34" s="304">
        <v>9</v>
      </c>
      <c r="AR34" s="305" t="s">
        <v>493</v>
      </c>
    </row>
    <row r="35" spans="1:46" ht="27" customHeight="1" x14ac:dyDescent="0.25">
      <c r="A35" s="259"/>
      <c r="AK35" s="1143" t="s">
        <v>509</v>
      </c>
      <c r="AL35" s="1144"/>
      <c r="AM35" s="1144"/>
      <c r="AN35" s="1145"/>
      <c r="AO35" s="303">
        <v>725486</v>
      </c>
      <c r="AP35" s="303">
        <v>26590</v>
      </c>
      <c r="AQ35" s="304">
        <v>18088</v>
      </c>
      <c r="AR35" s="305">
        <v>47</v>
      </c>
    </row>
    <row r="36" spans="1:46" ht="27" customHeight="1" x14ac:dyDescent="0.25">
      <c r="A36" s="259"/>
      <c r="AK36" s="1143" t="s">
        <v>510</v>
      </c>
      <c r="AL36" s="1144"/>
      <c r="AM36" s="1144"/>
      <c r="AN36" s="1145"/>
      <c r="AO36" s="303">
        <v>93491</v>
      </c>
      <c r="AP36" s="303">
        <v>3427</v>
      </c>
      <c r="AQ36" s="304">
        <v>3145</v>
      </c>
      <c r="AR36" s="305">
        <v>9</v>
      </c>
    </row>
    <row r="37" spans="1:46" ht="13.5" customHeight="1" x14ac:dyDescent="0.25">
      <c r="A37" s="259"/>
      <c r="AK37" s="1143" t="s">
        <v>511</v>
      </c>
      <c r="AL37" s="1144"/>
      <c r="AM37" s="1144"/>
      <c r="AN37" s="1145"/>
      <c r="AO37" s="303">
        <v>9269</v>
      </c>
      <c r="AP37" s="303">
        <v>340</v>
      </c>
      <c r="AQ37" s="304">
        <v>424</v>
      </c>
      <c r="AR37" s="305">
        <v>-19.8</v>
      </c>
    </row>
    <row r="38" spans="1:46" ht="27" customHeight="1" x14ac:dyDescent="0.25">
      <c r="A38" s="259"/>
      <c r="AK38" s="1146" t="s">
        <v>512</v>
      </c>
      <c r="AL38" s="1147"/>
      <c r="AM38" s="1147"/>
      <c r="AN38" s="1148"/>
      <c r="AO38" s="306">
        <v>263</v>
      </c>
      <c r="AP38" s="306">
        <v>10</v>
      </c>
      <c r="AQ38" s="307">
        <v>3</v>
      </c>
      <c r="AR38" s="295">
        <v>233.3</v>
      </c>
      <c r="AS38" s="302"/>
    </row>
    <row r="39" spans="1:46" ht="12.75" x14ac:dyDescent="0.25">
      <c r="A39" s="259"/>
      <c r="AK39" s="1146" t="s">
        <v>513</v>
      </c>
      <c r="AL39" s="1147"/>
      <c r="AM39" s="1147"/>
      <c r="AN39" s="1148"/>
      <c r="AO39" s="303">
        <v>-75744</v>
      </c>
      <c r="AP39" s="303">
        <v>-2776</v>
      </c>
      <c r="AQ39" s="304">
        <v>-2976</v>
      </c>
      <c r="AR39" s="305">
        <v>-6.7</v>
      </c>
      <c r="AS39" s="302"/>
    </row>
    <row r="40" spans="1:46" ht="27" customHeight="1" x14ac:dyDescent="0.25">
      <c r="A40" s="259"/>
      <c r="AK40" s="1143" t="s">
        <v>514</v>
      </c>
      <c r="AL40" s="1144"/>
      <c r="AM40" s="1144"/>
      <c r="AN40" s="1145"/>
      <c r="AO40" s="303">
        <v>-1699909</v>
      </c>
      <c r="AP40" s="303">
        <v>-62304</v>
      </c>
      <c r="AQ40" s="304">
        <v>-62148</v>
      </c>
      <c r="AR40" s="305">
        <v>0.3</v>
      </c>
      <c r="AS40" s="302"/>
    </row>
    <row r="41" spans="1:46" ht="12.75" x14ac:dyDescent="0.25">
      <c r="A41" s="259"/>
      <c r="AK41" s="1149" t="s">
        <v>287</v>
      </c>
      <c r="AL41" s="1150"/>
      <c r="AM41" s="1150"/>
      <c r="AN41" s="1151"/>
      <c r="AO41" s="303">
        <v>1104254</v>
      </c>
      <c r="AP41" s="303">
        <v>40473</v>
      </c>
      <c r="AQ41" s="304">
        <v>25946</v>
      </c>
      <c r="AR41" s="305">
        <v>56</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515</v>
      </c>
    </row>
    <row r="48" spans="1:46" ht="12.75" x14ac:dyDescent="0.25">
      <c r="A48" s="259"/>
      <c r="AK48" s="313" t="s">
        <v>516</v>
      </c>
      <c r="AL48" s="313"/>
      <c r="AM48" s="313"/>
      <c r="AN48" s="313"/>
      <c r="AO48" s="313"/>
      <c r="AP48" s="313"/>
      <c r="AQ48" s="314"/>
      <c r="AR48" s="313"/>
    </row>
    <row r="49" spans="1:44" ht="13.5" customHeight="1" x14ac:dyDescent="0.25">
      <c r="A49" s="259"/>
      <c r="AK49" s="315"/>
      <c r="AL49" s="316"/>
      <c r="AM49" s="1138" t="s">
        <v>484</v>
      </c>
      <c r="AN49" s="1140" t="s">
        <v>517</v>
      </c>
      <c r="AO49" s="1141"/>
      <c r="AP49" s="1141"/>
      <c r="AQ49" s="1141"/>
      <c r="AR49" s="1142"/>
    </row>
    <row r="50" spans="1:44" ht="12.75" x14ac:dyDescent="0.25">
      <c r="A50" s="259"/>
      <c r="AK50" s="317"/>
      <c r="AL50" s="318"/>
      <c r="AM50" s="1139"/>
      <c r="AN50" s="319" t="s">
        <v>518</v>
      </c>
      <c r="AO50" s="320" t="s">
        <v>519</v>
      </c>
      <c r="AP50" s="321" t="s">
        <v>520</v>
      </c>
      <c r="AQ50" s="322" t="s">
        <v>521</v>
      </c>
      <c r="AR50" s="323" t="s">
        <v>522</v>
      </c>
    </row>
    <row r="51" spans="1:44" ht="12.75" x14ac:dyDescent="0.25">
      <c r="A51" s="259"/>
      <c r="AK51" s="315" t="s">
        <v>523</v>
      </c>
      <c r="AL51" s="316"/>
      <c r="AM51" s="324">
        <v>1911664</v>
      </c>
      <c r="AN51" s="325">
        <v>66054</v>
      </c>
      <c r="AO51" s="326">
        <v>-28.3</v>
      </c>
      <c r="AP51" s="327">
        <v>132981</v>
      </c>
      <c r="AQ51" s="328">
        <v>58.7</v>
      </c>
      <c r="AR51" s="329">
        <v>-87</v>
      </c>
    </row>
    <row r="52" spans="1:44" ht="12.75" x14ac:dyDescent="0.25">
      <c r="A52" s="259"/>
      <c r="AK52" s="330"/>
      <c r="AL52" s="331" t="s">
        <v>524</v>
      </c>
      <c r="AM52" s="332">
        <v>955009</v>
      </c>
      <c r="AN52" s="333">
        <v>32998</v>
      </c>
      <c r="AO52" s="334">
        <v>-60.9</v>
      </c>
      <c r="AP52" s="335">
        <v>56973</v>
      </c>
      <c r="AQ52" s="336">
        <v>9.1999999999999993</v>
      </c>
      <c r="AR52" s="337">
        <v>-70.099999999999994</v>
      </c>
    </row>
    <row r="53" spans="1:44" ht="12.75" x14ac:dyDescent="0.25">
      <c r="A53" s="259"/>
      <c r="AK53" s="315" t="s">
        <v>525</v>
      </c>
      <c r="AL53" s="316"/>
      <c r="AM53" s="324">
        <v>2275929</v>
      </c>
      <c r="AN53" s="325">
        <v>79871</v>
      </c>
      <c r="AO53" s="326">
        <v>20.9</v>
      </c>
      <c r="AP53" s="327">
        <v>128523</v>
      </c>
      <c r="AQ53" s="328">
        <v>-3.4</v>
      </c>
      <c r="AR53" s="329">
        <v>24.3</v>
      </c>
    </row>
    <row r="54" spans="1:44" ht="12.75" x14ac:dyDescent="0.25">
      <c r="A54" s="259"/>
      <c r="AK54" s="330"/>
      <c r="AL54" s="331" t="s">
        <v>524</v>
      </c>
      <c r="AM54" s="332">
        <v>1226604</v>
      </c>
      <c r="AN54" s="333">
        <v>43046</v>
      </c>
      <c r="AO54" s="334">
        <v>30.5</v>
      </c>
      <c r="AP54" s="335">
        <v>56792</v>
      </c>
      <c r="AQ54" s="336">
        <v>-0.3</v>
      </c>
      <c r="AR54" s="337">
        <v>30.8</v>
      </c>
    </row>
    <row r="55" spans="1:44" ht="12.75" x14ac:dyDescent="0.25">
      <c r="A55" s="259"/>
      <c r="AK55" s="315" t="s">
        <v>526</v>
      </c>
      <c r="AL55" s="316"/>
      <c r="AM55" s="324">
        <v>2006863</v>
      </c>
      <c r="AN55" s="325">
        <v>71564</v>
      </c>
      <c r="AO55" s="326">
        <v>-10.4</v>
      </c>
      <c r="AP55" s="327">
        <v>92919</v>
      </c>
      <c r="AQ55" s="328">
        <v>-27.7</v>
      </c>
      <c r="AR55" s="329">
        <v>17.3</v>
      </c>
    </row>
    <row r="56" spans="1:44" ht="12.75" x14ac:dyDescent="0.25">
      <c r="A56" s="259"/>
      <c r="AK56" s="330"/>
      <c r="AL56" s="331" t="s">
        <v>524</v>
      </c>
      <c r="AM56" s="332">
        <v>1633094</v>
      </c>
      <c r="AN56" s="333">
        <v>58235</v>
      </c>
      <c r="AO56" s="334">
        <v>35.299999999999997</v>
      </c>
      <c r="AP56" s="335">
        <v>54128</v>
      </c>
      <c r="AQ56" s="336">
        <v>-4.7</v>
      </c>
      <c r="AR56" s="337">
        <v>40</v>
      </c>
    </row>
    <row r="57" spans="1:44" ht="12.75" x14ac:dyDescent="0.25">
      <c r="A57" s="259"/>
      <c r="AK57" s="315" t="s">
        <v>527</v>
      </c>
      <c r="AL57" s="316"/>
      <c r="AM57" s="324">
        <v>2033259</v>
      </c>
      <c r="AN57" s="325">
        <v>73355</v>
      </c>
      <c r="AO57" s="326">
        <v>2.5</v>
      </c>
      <c r="AP57" s="327">
        <v>103663</v>
      </c>
      <c r="AQ57" s="328">
        <v>11.6</v>
      </c>
      <c r="AR57" s="329">
        <v>-9.1</v>
      </c>
    </row>
    <row r="58" spans="1:44" ht="12.75" x14ac:dyDescent="0.25">
      <c r="A58" s="259"/>
      <c r="AK58" s="330"/>
      <c r="AL58" s="331" t="s">
        <v>524</v>
      </c>
      <c r="AM58" s="332">
        <v>1565453</v>
      </c>
      <c r="AN58" s="333">
        <v>56478</v>
      </c>
      <c r="AO58" s="334">
        <v>-3</v>
      </c>
      <c r="AP58" s="335">
        <v>64346</v>
      </c>
      <c r="AQ58" s="336">
        <v>18.899999999999999</v>
      </c>
      <c r="AR58" s="337">
        <v>-21.9</v>
      </c>
    </row>
    <row r="59" spans="1:44" ht="12.75" x14ac:dyDescent="0.25">
      <c r="A59" s="259"/>
      <c r="AK59" s="315" t="s">
        <v>528</v>
      </c>
      <c r="AL59" s="316"/>
      <c r="AM59" s="324">
        <v>2481416</v>
      </c>
      <c r="AN59" s="325">
        <v>90948</v>
      </c>
      <c r="AO59" s="326">
        <v>24</v>
      </c>
      <c r="AP59" s="327">
        <v>92012</v>
      </c>
      <c r="AQ59" s="328">
        <v>-11.2</v>
      </c>
      <c r="AR59" s="329">
        <v>35.200000000000003</v>
      </c>
    </row>
    <row r="60" spans="1:44" ht="12.75" x14ac:dyDescent="0.25">
      <c r="A60" s="259"/>
      <c r="AK60" s="330"/>
      <c r="AL60" s="331" t="s">
        <v>524</v>
      </c>
      <c r="AM60" s="332">
        <v>1847324</v>
      </c>
      <c r="AN60" s="333">
        <v>67707</v>
      </c>
      <c r="AO60" s="334">
        <v>19.899999999999999</v>
      </c>
      <c r="AP60" s="335">
        <v>61382</v>
      </c>
      <c r="AQ60" s="336">
        <v>-4.5999999999999996</v>
      </c>
      <c r="AR60" s="337">
        <v>24.5</v>
      </c>
    </row>
    <row r="61" spans="1:44" ht="12.75" x14ac:dyDescent="0.25">
      <c r="A61" s="259"/>
      <c r="AK61" s="315" t="s">
        <v>529</v>
      </c>
      <c r="AL61" s="338"/>
      <c r="AM61" s="324">
        <v>2141826</v>
      </c>
      <c r="AN61" s="325">
        <v>76358</v>
      </c>
      <c r="AO61" s="326">
        <v>1.7</v>
      </c>
      <c r="AP61" s="327">
        <v>110020</v>
      </c>
      <c r="AQ61" s="339">
        <v>5.6</v>
      </c>
      <c r="AR61" s="329">
        <v>-3.9</v>
      </c>
    </row>
    <row r="62" spans="1:44" ht="12.75" x14ac:dyDescent="0.25">
      <c r="A62" s="259"/>
      <c r="AK62" s="330"/>
      <c r="AL62" s="331" t="s">
        <v>524</v>
      </c>
      <c r="AM62" s="332">
        <v>1445497</v>
      </c>
      <c r="AN62" s="333">
        <v>51693</v>
      </c>
      <c r="AO62" s="334">
        <v>4.4000000000000004</v>
      </c>
      <c r="AP62" s="335">
        <v>58724</v>
      </c>
      <c r="AQ62" s="336">
        <v>3.7</v>
      </c>
      <c r="AR62" s="337">
        <v>0.7</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sheetData>
  <sheetProtection algorithmName="SHA-512" hashValue="bejyd5efxmQHoDCt0eCcmnrAeQt00BZOOJihSrwFTh9Y2iYbNRLDFqULigNVtsHBQp+UyGZA8rQ4QcEWYonVfA==" saltValue="sWIWFquawIedNRXjaW/S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election sqref="A1:A4"/>
    </sheetView>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481</v>
      </c>
    </row>
    <row r="121" spans="125:125" ht="13.5" hidden="1" customHeight="1" x14ac:dyDescent="0.25">
      <c r="DU121" s="253"/>
    </row>
  </sheetData>
  <sheetProtection algorithmName="SHA-512" hashValue="mRNaQy/BOJ+mg49Uu9/yzvQ2K9HCQ1c1KhqUKnz1ifO1M4u/5Nd5vuVjCpIPkQksI0x57C/z+tB5fgycmip8tQ==" saltValue="km/1O53295pASp45miCuP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481</v>
      </c>
    </row>
  </sheetData>
  <sheetProtection algorithmName="SHA-512" hashValue="yBfwgESk6ltIjaDwitwXX0D+7h02zqjghFwiHojkyr7DW9GXDuDx3kmrGymIVczGJDUmrAKQGasu0elxw5j95Q==" saltValue="tMxktPp1npEXogmu5zXwx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election activeCell="A45" sqref="A45"/>
    </sheetView>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s="1" customFormat="1" ht="16.5" customHeight="1" x14ac:dyDescent="0.25"/>
    <row r="15" s="1" customFormat="1" ht="16.5" customHeight="1" x14ac:dyDescent="0.25"/>
    <row r="16" s="1" customFormat="1" ht="16.5" customHeight="1" x14ac:dyDescent="0.25"/>
    <row r="17" s="1" customFormat="1" ht="16.5" customHeight="1" x14ac:dyDescent="0.25"/>
    <row r="18" s="1" customFormat="1" ht="16.5" customHeight="1" x14ac:dyDescent="0.25"/>
    <row r="19" s="1" customFormat="1" ht="16.5" customHeight="1" x14ac:dyDescent="0.25"/>
    <row r="20" s="1" customFormat="1" ht="16.5" customHeight="1" x14ac:dyDescent="0.25"/>
    <row r="21" s="1" customFormat="1" ht="16.5" customHeight="1" x14ac:dyDescent="0.25"/>
    <row r="22" s="1" customFormat="1" ht="16.5" customHeight="1" x14ac:dyDescent="0.25"/>
    <row r="23" s="1" customFormat="1" ht="16.5" customHeight="1" x14ac:dyDescent="0.25"/>
    <row r="24" s="1" customFormat="1" ht="16.5" customHeight="1" x14ac:dyDescent="0.25"/>
    <row r="25" s="1" customFormat="1" ht="16.5" customHeight="1" x14ac:dyDescent="0.25"/>
    <row r="26" s="1" customFormat="1"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531</v>
      </c>
      <c r="G46" s="8" t="s">
        <v>532</v>
      </c>
      <c r="H46" s="8" t="s">
        <v>533</v>
      </c>
      <c r="I46" s="8" t="s">
        <v>534</v>
      </c>
      <c r="J46" s="9" t="s">
        <v>535</v>
      </c>
    </row>
    <row r="47" spans="2:10" ht="57.75" customHeight="1" x14ac:dyDescent="0.25">
      <c r="B47" s="10"/>
      <c r="C47" s="1152" t="s">
        <v>3</v>
      </c>
      <c r="D47" s="1152"/>
      <c r="E47" s="1153"/>
      <c r="F47" s="11">
        <v>4.5</v>
      </c>
      <c r="G47" s="12">
        <v>4.37</v>
      </c>
      <c r="H47" s="12">
        <v>9.9</v>
      </c>
      <c r="I47" s="12">
        <v>13.71</v>
      </c>
      <c r="J47" s="13">
        <v>17.57</v>
      </c>
    </row>
    <row r="48" spans="2:10" ht="57.75" customHeight="1" x14ac:dyDescent="0.25">
      <c r="B48" s="14"/>
      <c r="C48" s="1154" t="s">
        <v>4</v>
      </c>
      <c r="D48" s="1154"/>
      <c r="E48" s="1155"/>
      <c r="F48" s="15">
        <v>6.33</v>
      </c>
      <c r="G48" s="16">
        <v>10.46</v>
      </c>
      <c r="H48" s="16">
        <v>15.54</v>
      </c>
      <c r="I48" s="16">
        <v>11.56</v>
      </c>
      <c r="J48" s="17">
        <v>9.4499999999999993</v>
      </c>
    </row>
    <row r="49" spans="2:10" ht="57.75" customHeight="1" thickBot="1" x14ac:dyDescent="0.3">
      <c r="B49" s="18"/>
      <c r="C49" s="1156" t="s">
        <v>5</v>
      </c>
      <c r="D49" s="1156"/>
      <c r="E49" s="1157"/>
      <c r="F49" s="19" t="s">
        <v>536</v>
      </c>
      <c r="G49" s="20">
        <v>4.3099999999999996</v>
      </c>
      <c r="H49" s="20">
        <v>11.28</v>
      </c>
      <c r="I49" s="20" t="s">
        <v>537</v>
      </c>
      <c r="J49" s="21">
        <v>1.91</v>
      </c>
    </row>
    <row r="50" spans="2:10" ht="12.75" x14ac:dyDescent="0.25"/>
  </sheetData>
  <sheetProtection algorithmName="SHA-512" hashValue="sTgnsM33onVYhgeo39EubH9ECXzmepwdPQUUsWu6bx6AOwrMgKduk8HdOulLxLMB/rHiQ+Km509PoKo/AoksVw==" saltValue="cGxp2hK+pAnY0h0inniV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2025-03-17T00:59:42Z</cp:lastPrinted>
  <dcterms:created xsi:type="dcterms:W3CDTF">2025-02-19T02:08:07Z</dcterms:created>
  <dcterms:modified xsi:type="dcterms:W3CDTF">2025-10-02T09:22:46Z</dcterms:modified>
  <cp:category/>
</cp:coreProperties>
</file>