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E12CE362-799C-463E-AE77-38C358E05147}"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U34" i="10"/>
  <c r="U35" i="10" s="1"/>
  <c r="U36" i="10" s="1"/>
  <c r="U37"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<sst xmlns="http://schemas.openxmlformats.org/spreadsheetml/2006/main" count="1139" uniqueCount="578">
  <si>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</si>
  <si>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</si>
  <si>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</si>
  <si>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</si>
  <si>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</si>
  <si>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</si>
  <si>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</si>
  <si>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</si>
  <si>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</si>
  <si>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</si>
  <si>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</si>
  <si>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</si>
  <si>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</si>
  <si>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</si>
  <si>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</si>
  <si>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</si>
  <si>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</si>
  <si>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</si>
  <si>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</si>
  <si>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</si>
  <si>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</si>
  <si>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</si>
  <si>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</si>
  <si>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</si>
  <si>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</si>
  <si>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</si>
  <si>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</si>
  <si>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</si>
  <si>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</si>
  <si>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</si>
  <si>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</si>
  <si>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</si>
  <si>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</si>
  <si>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</si>
  <si>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</si>
  <si>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</si>
  <si>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</si>
  <si>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</si>
  <si>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</si>
  <si>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</si>
  <si>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</si>
  <si>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</si>
  <si>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</si>
  <si>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</si>
  <si>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</si>
  <si>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</si>
  <si>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</si>
  <si>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</si>
  <si>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</si>
  <si>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</si>
  <si>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</si>
  <si>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</si>
  <si>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</si>
  <si>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</si>
  <si>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</si>
  <si>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</si>
  <si>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</si>
  <si>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</si>
  <si>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</si>
  <si>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</si>
  <si>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</si>
  <si>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</si>
  <si>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</si>
  <si>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</si>
  <si>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</si>
  <si>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</si>
  <si>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</si>
  <si>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</si>
  <si>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</si>
  <si>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</si>
  <si>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</si>
  <si>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</si>
  <si>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</si>
  <si>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</si>
  <si>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</si>
  <si>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</si>
  <si>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</si>
  <si>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</si>
  <si>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</si>
  <si>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</si>
  <si>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</si>
  <si>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</si>
  <si>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</si>
  <si>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</si>
  <si>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</si>
  <si>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</si>
  <si>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</si>
  <si>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</si>
  <si>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</si>
  <si>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</si>
  <si>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</si>
  <si>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</si>
  <si>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</si>
  <si>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</si>
  <si>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弥彦村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</si>
  <si>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</si>
  <si>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</si>
  <si>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</si>
  <si>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</si>
  <si>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</si>
  <si>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</si>
  <si>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</si>
  <si>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</si>
  <si>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</si>
  <si>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</si>
  <si>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</si>
  <si>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</si>
  <si>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</si>
  <si>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</si>
  <si>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</si>
  <si>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</si>
  <si>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</si>
  <si>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</si>
  <si>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</si>
  <si>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</si>
  <si>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</si>
  <si>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</si>
  <si>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</si>
  <si>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</si>
  <si>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</si>
  <si>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</si>
  <si>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</si>
  <si>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</si>
  <si>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</si>
  <si>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</si>
  <si>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</si>
  <si>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</si>
  <si>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</si>
  <si>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</si>
  <si>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</si>
  <si>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</si>
  <si>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</si>
  <si>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</si>
  <si>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</si>
  <si>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</si>
  <si>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</si>
  <si>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</si>
  <si>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</si>
  <si>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</si>
  <si>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</si>
  <si>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</si>
  <si>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</si>
  <si>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</si>
  <si>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</si>
  <si>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</si>
  <si>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</si>
  <si>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</si>
  <si>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</si>
  <si>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</si>
  <si>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</si>
  <si>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</si>
  <si>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</si>
  <si>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</si>
  <si>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</si>
  <si>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</si>
  <si>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</si>
  <si>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</si>
  <si>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</si>
  <si>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</si>
  <si>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</si>
  <si>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</si>
  <si>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</si>
  <si>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</si>
  <si>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</si>
  <si>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</si>
  <si>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</si>
  <si>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</si>
  <si>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</si>
  <si>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</si>
  <si>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</si>
  <si>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</si>
  <si>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</si>
  <si>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</si>
  <si>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</si>
  <si>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</si>
  <si>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</si>
  <si>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</si>
  <si>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</si>
  <si>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</si>
  <si>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</si>
  <si>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</si>
  <si>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</si>
  <si>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</si>
  <si>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</si>
  <si>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</si>
  <si>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</si>
  <si>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</si>
  <si>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</si>
  <si>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</si>
  <si>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</si>
  <si>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</si>
  <si>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</si>
  <si>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</si>
  <si>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</si>
  <si>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</si>
  <si>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</si>
  <si>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</si>
  <si>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</si>
  <si>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</si>
  <si>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</si>
  <si>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</si>
  <si>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</si>
  <si>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</si>
  <si>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新潟県弥彦村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</si>
  <si>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</si>
  <si>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</si>
  <si>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</si>
  <si>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</si>
  <si>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</si>
  <si>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</si>
  <si>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</si>
  <si>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</si>
  <si>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</si>
  <si>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</si>
  <si>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</si>
  <si>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</si>
  <si>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</si>
  <si>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</si>
  <si>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</si>
  <si>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</si>
  <si>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</si>
  <si>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</si>
  <si>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</si>
  <si>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</si>
  <si>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</si>
  <si>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</si>
  <si>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</si>
  <si>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</si>
  <si>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</si>
  <si>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</si>
  <si>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</si>
  <si>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</si>
  <si>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</si>
  <si>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</si>
  <si>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</si>
  <si>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</si>
  <si>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</si>
  <si>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</si>
  <si>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</si>
  <si>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</si>
  <si>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</si>
  <si>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</si>
  <si>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</si>
  <si>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</si>
  <si>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</si>
  <si>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</si>
  <si>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</si>
  <si>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</si>
  <si>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</si>
  <si>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</si>
  <si>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</si>
  <si>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</si>
  <si>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</si>
  <si>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</si>
  <si>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</si>
  <si>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</si>
  <si>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</si>
  <si>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</si>
  <si>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</si>
  <si>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</si>
  <si>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</si>
  <si>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</si>
  <si>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</si>
  <si>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</si>
  <si>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</si>
  <si>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</si>
  <si>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</si>
  <si>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</si>
  <si>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</si>
  <si>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</si>
  <si>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</si>
  <si>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</si>
  <si>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</si>
  <si>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</si>
  <si>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</si>
  <si>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</si>
  <si>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</si>
  <si>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</si>
  <si>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</si>
  <si>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</si>
  <si>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</si>
  <si>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</si>
  <si>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</si>
  <si>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</si>
  <si>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</si>
  <si>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</si>
  <si>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</si>
  <si>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</si>
  <si>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</si>
  <si>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</si>
  <si>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</si>
  <si>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</si>
  <si>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</si>
  <si>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</si>
  <si>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</si>
  <si>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</si>
  <si>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</si>
  <si>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</si>
  <si>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</si>
  <si>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</si>
  <si>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</si>
  <si>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</si>
  <si>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</si>
  <si>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</si>
  <si>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</si>
  <si>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</si>
  <si>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</si>
  <si>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</si>
  <si>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</si>
  <si>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</si>
  <si>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</si>
  <si>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</si>
  <si>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</si>
  <si>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</si>
  <si>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</si>
  <si>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</si>
  <si>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</si>
  <si>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</si>
  <si>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</si>
  <si>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</si>
  <si>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</si>
  <si>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</si>
  <si>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</si>
  <si>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</si>
  <si>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</si>
  <si>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</si>
  <si>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</si>
  <si>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</si>
  <si>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</si>
  <si>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</si>
  <si>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</si>
  <si>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</si>
  <si>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</si>
  <si>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</si>
  <si>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</si>
  <si>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</si>
  <si>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</si>
  <si>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</si>
  <si>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</si>
  <si>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</si>
  <si>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</si>
  <si>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</si>
  <si>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</si>
  <si>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</si>
  <si>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</si>
  <si>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</si>
  <si>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</si>
  <si>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</si>
  <si>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</si>
  <si>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</si>
  <si>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</si>
  <si>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</si>
  <si>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</si>
  <si>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</si>
  <si>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新潟県弥彦村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</si>
  <si>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</si>
  <si>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</si>
  <si>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</si>
  <si>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</si>
  <si>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</si>
  <si>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</si>
  <si>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</si>
  <si>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</si>
  <si>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</si>
  <si>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</si>
  <si>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</si>
  <si>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</si>
  <si>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</si>
  <si>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</si>
  <si>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</si>
  <si>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</si>
  <si>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</si>
  <si>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</si>
  <si>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</si>
  <si>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</si>
  <si>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</si>
  <si>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</si>
  <si>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</si>
  <si>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</si>
  <si>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</si>
  <si>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</si>
  <si>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</si>
  <si>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</si>
  <si>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</si>
  <si>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</si>
  <si>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</si>
  <si>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</si>
  <si>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</si>
  <si>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</si>
  <si>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</si>
  <si>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</si>
  <si>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</si>
  <si>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特定環境保全公共下水道事業会計</t>
    <phoneticPr fontId="5"/>
  </si>
  <si>
    <t>法適用企業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</si>
  <si>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</si>
  <si>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</si>
  <si>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</si>
  <si>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</si>
  <si>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</si>
  <si>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</si>
  <si>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</si>
  <si>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</si>
  <si>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</si>
  <si>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</si>
  <si>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</si>
  <si>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</si>
  <si>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</si>
  <si>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</si>
  <si>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</si>
  <si>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</si>
  <si>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</si>
  <si>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</si>
  <si>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</si>
  <si>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</si>
  <si>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</si>
  <si>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</si>
  <si>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</si>
  <si>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</si>
  <si>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</si>
  <si>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</si>
  <si>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</si>
  <si>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</si>
  <si>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</si>
  <si>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</si>
  <si>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</si>
  <si>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</si>
  <si>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</si>
  <si>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</si>
  <si>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</si>
  <si>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</si>
  <si>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</si>
  <si>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</si>
  <si>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</si>
  <si>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</si>
  <si>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</si>
  <si>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</si>
  <si>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</si>
  <si>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</si>
  <si>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</si>
  <si>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</si>
  <si>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</si>
  <si>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</si>
  <si>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</si>
  <si>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</si>
  <si>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</si>
  <si>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</si>
  <si>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</si>
  <si>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</si>
  <si>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</si>
  <si>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</si>
  <si>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</si>
  <si>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</si>
  <si>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</si>
  <si>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</si>
  <si>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</si>
  <si>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</si>
  <si>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</si>
  <si>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</si>
  <si>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</si>
  <si>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</si>
  <si>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</si>
  <si>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</si>
  <si>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</si>
  <si>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</si>
  <si>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</si>
  <si>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</si>
  <si>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</si>
  <si>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</si>
  <si>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</si>
  <si>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</si>
  <si>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</si>
  <si>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</si>
  <si>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</si>
  <si>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</si>
  <si>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</si>
  <si>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</si>
  <si>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</si>
  <si>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</si>
  <si>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</si>
  <si>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</si>
  <si>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</si>
  <si>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</si>
  <si>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</si>
  <si>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</si>
  <si>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</si>
  <si>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</si>
  <si>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</si>
  <si>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</si>
  <si>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</si>
  <si>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</si>
  <si>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</si>
  <si>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</si>
  <si>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</si>
  <si>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</si>
  <si>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</si>
  <si>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</si>
  <si>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</si>
  <si>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</si>
  <si>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</si>
  <si>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</si>
  <si>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</si>
  <si>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</si>
  <si>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</si>
  <si>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</si>
  <si>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</si>
  <si>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</si>
  <si>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</si>
  <si>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</si>
  <si>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</si>
  <si>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</si>
  <si>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</si>
  <si>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</si>
  <si>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</si>
  <si>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</si>
  <si>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</si>
  <si>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</si>
  <si>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</si>
  <si>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</si>
  <si>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</si>
  <si>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</si>
  <si>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</si>
  <si>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</si>
  <si>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</si>
  <si>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</si>
  <si>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</si>
  <si>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</si>
  <si>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</si>
  <si>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</si>
  <si>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</si>
  <si>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</si>
  <si>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</si>
  <si>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1.41</t>
  </si>
  <si>
    <t>一般会計</t>
  </si>
  <si>
    <t>競輪事業特別会計</t>
  </si>
  <si>
    <t>介護保険特別会計</t>
  </si>
  <si>
    <t>国民健康保険特別会計</t>
  </si>
  <si>
    <t>温泉事業特別会計</t>
  </si>
  <si>
    <t>特定環境保全公共下水道事業会計</t>
  </si>
  <si>
    <t>▲ 0.57</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</si>
  <si>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</si>
  <si>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</si>
  <si>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</si>
  <si>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</si>
  <si>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</si>
  <si>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</si>
  <si>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</si>
  <si>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</si>
  <si>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</si>
  <si>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新潟県市町村総合事務組合（一般会計）</t>
    <rPh sb="0" eb="3">
      <t>ニイガタケン</t>
    </rPh>
    <rPh sb="3" eb="6">
      <t>シチョウソン</t>
    </rPh>
    <rPh sb="6" eb="12">
      <t>ソウゴウジムクミアイ</t>
    </rPh>
    <rPh sb="13" eb="15">
      <t>イッパン</t>
    </rPh>
    <rPh sb="15" eb="17">
      <t>カイケイ</t>
    </rPh>
    <phoneticPr fontId="2"/>
  </si>
  <si>
    <t>新潟県市町村総合事務組合（職員退職手当支給事業特別会計）</t>
    <rPh sb="0" eb="3">
      <t>ニイガタケン</t>
    </rPh>
    <rPh sb="3" eb="6">
      <t>シチョウソン</t>
    </rPh>
    <rPh sb="6" eb="12">
      <t>ソウゴウジムクミアイ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</si>
  <si>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2">
      <t>ジムクミアイ</t>
    </rPh>
    <rPh sb="13" eb="16">
      <t>ショウボウダン</t>
    </rPh>
    <rPh sb="16" eb="17">
      <t>イン</t>
    </rPh>
    <rPh sb="17" eb="18">
      <t>トウ</t>
    </rPh>
    <rPh sb="18" eb="20">
      <t>コウム</t>
    </rPh>
    <rPh sb="20" eb="22">
      <t>サイガイ</t>
    </rPh>
    <rPh sb="22" eb="24">
      <t>ホショウ</t>
    </rPh>
    <rPh sb="24" eb="26">
      <t>ジギョウ</t>
    </rPh>
    <rPh sb="26" eb="30">
      <t>トクベツカイケイ</t>
    </rPh>
    <phoneticPr fontId="2"/>
  </si>
  <si>
    <t>新潟県市町村総合事務組合（交通災害共済事業特別会計）</t>
    <rPh sb="0" eb="12">
      <t>ニイガタケンシチョウソンソウゴウジムクミアイ</t>
    </rPh>
    <rPh sb="13" eb="15">
      <t>コウツウ</t>
    </rPh>
    <rPh sb="15" eb="19">
      <t>サイガイキョウサイ</t>
    </rPh>
    <rPh sb="19" eb="21">
      <t>ジギョウ</t>
    </rPh>
    <rPh sb="21" eb="25">
      <t>トクベツカイケイ</t>
    </rPh>
    <phoneticPr fontId="2"/>
  </si>
  <si>
    <t>燕・弥彦総合事務組合（一般会計）</t>
    <rPh sb="0" eb="1">
      <t>ツバメ</t>
    </rPh>
    <rPh sb="2" eb="4">
      <t>ヤヒコ</t>
    </rPh>
    <rPh sb="4" eb="10">
      <t>ソウゴウジムクミアイ</t>
    </rPh>
    <rPh sb="11" eb="13">
      <t>イッパン</t>
    </rPh>
    <rPh sb="13" eb="15">
      <t>カイケイ</t>
    </rPh>
    <phoneticPr fontId="2"/>
  </si>
  <si>
    <t>燕・弥彦総合事務組合（水道事業会計）</t>
    <rPh sb="0" eb="1">
      <t>ツバメ</t>
    </rPh>
    <rPh sb="2" eb="4">
      <t>ヤヒコ</t>
    </rPh>
    <rPh sb="4" eb="6">
      <t>ソウゴウ</t>
    </rPh>
    <rPh sb="6" eb="10">
      <t>ジムクミアイ</t>
    </rPh>
    <rPh sb="11" eb="13">
      <t>スイドウ</t>
    </rPh>
    <rPh sb="13" eb="15">
      <t>ジギョウ</t>
    </rPh>
    <rPh sb="15" eb="17">
      <t>カイケイ</t>
    </rPh>
    <phoneticPr fontId="2"/>
  </si>
  <si>
    <t>西蒲原福祉事務組合（一般会計）</t>
    <rPh sb="0" eb="5">
      <t>ニシカンバラフクシ</t>
    </rPh>
    <rPh sb="5" eb="9">
      <t>ジムクミアイ</t>
    </rPh>
    <rPh sb="10" eb="14">
      <t>イッパンカイケイ</t>
    </rPh>
    <phoneticPr fontId="2"/>
  </si>
  <si>
    <t>西蒲原福祉事務組合（西蒲原地区休日夜間急患センター事業特別会計）</t>
    <rPh sb="0" eb="9">
      <t>ニシカンバラフクシジムクミアイ</t>
    </rPh>
    <rPh sb="10" eb="13">
      <t>ニシカンバラ</t>
    </rPh>
    <rPh sb="13" eb="15">
      <t>チク</t>
    </rPh>
    <rPh sb="15" eb="19">
      <t>キュウジツヤカン</t>
    </rPh>
    <rPh sb="19" eb="21">
      <t>キュウカン</t>
    </rPh>
    <rPh sb="25" eb="27">
      <t>ジギョウ</t>
    </rPh>
    <rPh sb="27" eb="29">
      <t>トクベツ</t>
    </rPh>
    <rPh sb="29" eb="31">
      <t>カイケイ</t>
    </rPh>
    <phoneticPr fontId="2"/>
  </si>
  <si>
    <t>新潟県後期高齢者医療広域連合（一般会計）</t>
    <rPh sb="0" eb="3">
      <t>ニイガタケン</t>
    </rPh>
    <rPh sb="3" eb="5">
      <t>コウキ</t>
    </rPh>
    <rPh sb="5" eb="8">
      <t>コウレイシャ</t>
    </rPh>
    <rPh sb="8" eb="10">
      <t>イリョウ</t>
    </rPh>
    <rPh sb="10" eb="14">
      <t>コウイキ</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</si>
  <si>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</si>
  <si>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新潟県市町村総合事務組合（消防賞じゅつ金等支給事業特別会計）</t>
    <rPh sb="0" eb="12">
      <t>ニイガタケンシチョウソンソウゴウジムクミアイ</t>
    </rPh>
    <rPh sb="13" eb="15">
      <t>ショウボウ</t>
    </rPh>
    <rPh sb="15" eb="16">
      <t>ショウ</t>
    </rPh>
    <rPh sb="19" eb="20">
      <t>キン</t>
    </rPh>
    <rPh sb="20" eb="21">
      <t>トウ</t>
    </rPh>
    <rPh sb="21" eb="23">
      <t>シキュウ</t>
    </rPh>
    <rPh sb="23" eb="25">
      <t>ジギョウ</t>
    </rPh>
    <rPh sb="25" eb="29">
      <t>トクベツカイケイ</t>
    </rPh>
    <phoneticPr fontId="2"/>
  </si>
  <si>
    <t>特例民法法人　弥彦サイクリングパーク</t>
    <rPh sb="0" eb="2">
      <t>トクレイ</t>
    </rPh>
    <rPh sb="2" eb="4">
      <t>ミンポウ</t>
    </rPh>
    <rPh sb="4" eb="6">
      <t>ホウジン</t>
    </rPh>
    <rPh sb="7" eb="9">
      <t>ヤヒコ</t>
    </rPh>
    <phoneticPr fontId="2"/>
  </si>
  <si>
    <t>県央土地開発公社</t>
    <rPh sb="0" eb="2">
      <t>ケンオウ</t>
    </rPh>
    <rPh sb="2" eb="4">
      <t>トチ</t>
    </rPh>
    <rPh sb="4" eb="8">
      <t>カイハツコウシャ</t>
    </rPh>
    <phoneticPr fontId="2"/>
  </si>
  <si>
    <t>弥彦村寄附金積立基金</t>
    <rPh sb="0" eb="3">
      <t>ヤヒコムラ</t>
    </rPh>
    <rPh sb="3" eb="6">
      <t>キフキン</t>
    </rPh>
    <rPh sb="6" eb="10">
      <t>ツミタテキキン</t>
    </rPh>
    <phoneticPr fontId="5"/>
  </si>
  <si>
    <t>弥彦村防犯灯及び街路灯整備基金</t>
    <rPh sb="0" eb="3">
      <t>ヤヒコムラ</t>
    </rPh>
    <rPh sb="3" eb="6">
      <t>ボウハントウ</t>
    </rPh>
    <rPh sb="6" eb="7">
      <t>オヨ</t>
    </rPh>
    <rPh sb="8" eb="11">
      <t>ガイロトウ</t>
    </rPh>
    <rPh sb="11" eb="15">
      <t>セイビキキン</t>
    </rPh>
    <phoneticPr fontId="2"/>
  </si>
  <si>
    <t>弥彦村ふるさとおこし基金</t>
    <rPh sb="0" eb="3">
      <t>ヤヒコムラ</t>
    </rPh>
    <rPh sb="10" eb="12">
      <t>キキン</t>
    </rPh>
    <phoneticPr fontId="2"/>
  </si>
  <si>
    <t>弥彦村公共施設整備等基金</t>
    <rPh sb="0" eb="3">
      <t>ヤヒコムラ</t>
    </rPh>
    <rPh sb="3" eb="5">
      <t>コウキョウ</t>
    </rPh>
    <rPh sb="5" eb="7">
      <t>シセツ</t>
    </rPh>
    <rPh sb="7" eb="9">
      <t>セイビ</t>
    </rPh>
    <rPh sb="9" eb="10">
      <t>トウ</t>
    </rPh>
    <rPh sb="10" eb="12">
      <t>キキン</t>
    </rPh>
    <phoneticPr fontId="2"/>
  </si>
  <si>
    <t>弥彦村子育て支援基金</t>
    <rPh sb="0" eb="3">
      <t>ヤヒコムラ</t>
    </rPh>
    <rPh sb="3" eb="5">
      <t>コソダ</t>
    </rPh>
    <rPh sb="6" eb="8">
      <t>シエン</t>
    </rPh>
    <rPh sb="8" eb="10">
      <t>キキン</t>
    </rPh>
    <phoneticPr fontId="2"/>
  </si>
  <si>
    <t>新潟県市町村総合事務組合（非常勤職員公務災害補償等事業特別会計）</t>
    <rPh sb="0" eb="12">
      <t>ニイガタケンシチョウソンソウゴウジムクミアイ</t>
    </rPh>
    <rPh sb="13" eb="16">
      <t>ヒジョウキン</t>
    </rPh>
    <rPh sb="16" eb="18">
      <t>ショクイン</t>
    </rPh>
    <rPh sb="18" eb="20">
      <t>コウム</t>
    </rPh>
    <rPh sb="20" eb="22">
      <t>サイガイ</t>
    </rPh>
    <rPh sb="22" eb="24">
      <t>ホショウ</t>
    </rPh>
    <rPh sb="24" eb="25">
      <t>トウ</t>
    </rPh>
    <rPh sb="25" eb="27">
      <t>ジギョウ</t>
    </rPh>
    <rPh sb="27" eb="31">
      <t>トクベツカイケイ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</si>
  <si>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</si>
  <si>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</si>
  <si>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</si>
  <si>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</si>
  <si>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</si>
  <si>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</si>
  <si>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</si>
  <si>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</si>
  <si>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</si>
  <si>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R1以降４年連続で減少していたが、R5で微増した。実質公債費比率はR1以降14.5％→14.0％→13.2％→13.1％→12.9％と減少傾向となっているが、一般会計の元利償還金のピークであるR5以降、今後は高止まりを維持するものと思われる。</t>
    <rPh sb="27" eb="29">
      <t>ビゾウ</t>
    </rPh>
    <rPh sb="105" eb="107">
      <t>イコウ</t>
    </rPh>
    <phoneticPr fontId="5"/>
  </si>
  <si>
    <t>将来負担比率はR1以降79.6％→55.8％→49.8％→48.9％→51.3％とR4まで連続で減少傾向であったが、R5には基準財政需要額算入見込額の減少により微増した。一方、有形固定資産減価償却率は66.5％→66.6％→66.8％→67.1％→67.5％と上昇傾向にある。R5に弥彦図書館「らいわ弥彦」が竣工したことで資産の増加したが、既存施設の減価償却は順調に進行している。</t>
    <rPh sb="62" eb="69">
      <t>キジュンザイセイジュヨウガク</t>
    </rPh>
    <rPh sb="80" eb="82">
      <t>ビゾウ</t>
    </rPh>
    <rPh sb="141" eb="146">
      <t>ヤヒコトショカン</t>
    </rPh>
    <rPh sb="150" eb="152">
      <t>ヤヒコ</t>
    </rPh>
    <rPh sb="154" eb="156">
      <t>シュンコウ</t>
    </rPh>
    <rPh sb="180" eb="182">
      <t>ジュンチョウ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</si>
</sst>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1D4AD12-3F14-40D4-80AF-ED97262C21B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F243-4184-A558-4F678FB9AB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89002</c:v>
                </c:pt>
                <c:pt idx="1">
                  <c:v>72195</c:v>
                </c:pt>
                <c:pt idx="2">
                  <c:v>107982</c:v>
                </c:pt>
                <c:pt idx="3">
                  <c:v>78426</c:v>
                </c:pt>
                <c:pt idx="4">
                  <c:v>101495</c:v>
                </c:pt>
              </c:numCache>
            </c:numRef>
          </c:val>
          <c:smooth val="0"/>
          <c:extLst>
            <c:ext xmlns:c16="http://schemas.microsoft.com/office/drawing/2014/chart" uri="{C3380CC4-5D6E-409C-BE32-E72D297353CC}">
              <c16:uniqueId val="{00000001-F243-4184-A558-4F678FB9AB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6.39</c:v>
                </c:pt>
                <c:pt idx="1">
                  <c:v>7.57</c:v>
                </c:pt>
                <c:pt idx="2">
                  <c:v>23.7</c:v>
                </c:pt>
                <c:pt idx="3">
                  <c:v>16.27</c:v>
                </c:pt>
                <c:pt idx="4">
                  <c:v>13.91</c:v>
                </c:pt>
              </c:numCache>
            </c:numRef>
          </c:val>
          <c:extLst>
            <c:ext xmlns:c16="http://schemas.microsoft.com/office/drawing/2014/chart" uri="{C3380CC4-5D6E-409C-BE32-E72D297353CC}">
              <c16:uniqueId val="{00000000-C9F8-406F-88D6-E56D1C7EBA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12.91</c:v>
                </c:pt>
                <c:pt idx="1">
                  <c:v>12.25</c:v>
                </c:pt>
                <c:pt idx="2">
                  <c:v>13.87</c:v>
                </c:pt>
                <c:pt idx="3">
                  <c:v>22.13</c:v>
                </c:pt>
                <c:pt idx="4">
                  <c:v>22.08</c:v>
                </c:pt>
              </c:numCache>
            </c:numRef>
          </c:val>
          <c:extLst>
            <c:ext xmlns:c16="http://schemas.microsoft.com/office/drawing/2014/chart" uri="{C3380CC4-5D6E-409C-BE32-E72D297353CC}">
              <c16:uniqueId val="{00000001-C9F8-406F-88D6-E56D1C7EBA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2.48</c:v>
                </c:pt>
                <c:pt idx="1">
                  <c:v>1.51</c:v>
                </c:pt>
                <c:pt idx="2">
                  <c:v>19.13</c:v>
                </c:pt>
                <c:pt idx="3">
                  <c:v>0.18</c:v>
                </c:pt>
                <c:pt idx="4">
                  <c:v>-1.41</c:v>
                </c:pt>
              </c:numCache>
            </c:numRef>
          </c:val>
          <c:smooth val="0"/>
          <c:extLst>
            <c:ext xmlns:c16="http://schemas.microsoft.com/office/drawing/2014/chart" uri="{C3380CC4-5D6E-409C-BE32-E72D297353CC}">
              <c16:uniqueId val="{00000002-C9F8-406F-88D6-E56D1C7EBA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28-4655-89FB-3E03A3D8E8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28-4655-89FB-3E03A3D8E8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28-4655-89FB-3E03A3D8E84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0.04</c:v>
                </c:pt>
                <c:pt idx="4">
                  <c:v>#N/A</c:v>
                </c:pt>
                <c:pt idx="5">
                  <c:v>0.04</c:v>
                </c:pt>
                <c:pt idx="6">
                  <c:v>#N/A</c:v>
                </c:pt>
                <c:pt idx="7">
                  <c:v>0.03</c:v>
                </c:pt>
                <c:pt idx="8">
                  <c:v>#N/A</c:v>
                </c:pt>
                <c:pt idx="9">
                  <c:v>0.08</c:v>
                </c:pt>
              </c:numCache>
            </c:numRef>
          </c:val>
          <c:extLst>
            <c:ext xmlns:c16="http://schemas.microsoft.com/office/drawing/2014/chart" uri="{C3380CC4-5D6E-409C-BE32-E72D297353CC}">
              <c16:uniqueId val="{00000003-9928-4655-89FB-3E03A3D8E84B}"/>
            </c:ext>
          </c:extLst>
        </c:ser>
        <c:ser>
          <c:idx val="4"/>
          <c:order val="4"/>
          <c:tx>
            <c:strRef>
              <c:f>データシート!$A$31</c:f>
              <c:strCache>
                <c:ptCount val="1"/>
                <c:pt idx="0">
                  <c:v>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0.56999999999999995</c:v>
                </c:pt>
                <c:pt idx="1">
                  <c:v>#N/A</c:v>
                </c:pt>
                <c:pt idx="2">
                  <c:v>#N/A</c:v>
                </c:pt>
                <c:pt idx="3">
                  <c:v>0.25</c:v>
                </c:pt>
                <c:pt idx="4">
                  <c:v>#N/A</c:v>
                </c:pt>
                <c:pt idx="5">
                  <c:v>0.75</c:v>
                </c:pt>
                <c:pt idx="6">
                  <c:v>#N/A</c:v>
                </c:pt>
                <c:pt idx="7">
                  <c:v>0.87</c:v>
                </c:pt>
                <c:pt idx="8">
                  <c:v>#N/A</c:v>
                </c:pt>
                <c:pt idx="9">
                  <c:v>0.54</c:v>
                </c:pt>
              </c:numCache>
            </c:numRef>
          </c:val>
          <c:extLst>
            <c:ext xmlns:c16="http://schemas.microsoft.com/office/drawing/2014/chart" uri="{C3380CC4-5D6E-409C-BE32-E72D297353CC}">
              <c16:uniqueId val="{00000004-9928-4655-89FB-3E03A3D8E84B}"/>
            </c:ext>
          </c:extLst>
        </c:ser>
        <c:ser>
          <c:idx val="5"/>
          <c:order val="5"/>
          <c:tx>
            <c:strRef>
              <c:f>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0.19</c:v>
                </c:pt>
                <c:pt idx="4">
                  <c:v>#N/A</c:v>
                </c:pt>
                <c:pt idx="5">
                  <c:v>0.19</c:v>
                </c:pt>
                <c:pt idx="6">
                  <c:v>#N/A</c:v>
                </c:pt>
                <c:pt idx="7">
                  <c:v>0.46</c:v>
                </c:pt>
                <c:pt idx="8">
                  <c:v>#N/A</c:v>
                </c:pt>
                <c:pt idx="9">
                  <c:v>0.65</c:v>
                </c:pt>
              </c:numCache>
            </c:numRef>
          </c:val>
          <c:extLst>
            <c:ext xmlns:c16="http://schemas.microsoft.com/office/drawing/2014/chart" uri="{C3380CC4-5D6E-409C-BE32-E72D297353CC}">
              <c16:uniqueId val="{00000005-9928-4655-89FB-3E03A3D8E84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1.18</c:v>
                </c:pt>
                <c:pt idx="2">
                  <c:v>#N/A</c:v>
                </c:pt>
                <c:pt idx="3">
                  <c:v>1.64</c:v>
                </c:pt>
                <c:pt idx="4">
                  <c:v>#N/A</c:v>
                </c:pt>
                <c:pt idx="5">
                  <c:v>1.45</c:v>
                </c:pt>
                <c:pt idx="6">
                  <c:v>#N/A</c:v>
                </c:pt>
                <c:pt idx="7">
                  <c:v>2.2599999999999998</c:v>
                </c:pt>
                <c:pt idx="8">
                  <c:v>#N/A</c:v>
                </c:pt>
                <c:pt idx="9">
                  <c:v>2.33</c:v>
                </c:pt>
              </c:numCache>
            </c:numRef>
          </c:val>
          <c:extLst>
            <c:ext xmlns:c16="http://schemas.microsoft.com/office/drawing/2014/chart" uri="{C3380CC4-5D6E-409C-BE32-E72D297353CC}">
              <c16:uniqueId val="{00000006-9928-4655-89FB-3E03A3D8E84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3.66</c:v>
                </c:pt>
                <c:pt idx="2">
                  <c:v>#N/A</c:v>
                </c:pt>
                <c:pt idx="3">
                  <c:v>1.68</c:v>
                </c:pt>
                <c:pt idx="4">
                  <c:v>#N/A</c:v>
                </c:pt>
                <c:pt idx="5">
                  <c:v>1.65</c:v>
                </c:pt>
                <c:pt idx="6">
                  <c:v>#N/A</c:v>
                </c:pt>
                <c:pt idx="7">
                  <c:v>3.33</c:v>
                </c:pt>
                <c:pt idx="8">
                  <c:v>#N/A</c:v>
                </c:pt>
                <c:pt idx="9">
                  <c:v>3.61</c:v>
                </c:pt>
              </c:numCache>
            </c:numRef>
          </c:val>
          <c:extLst>
            <c:ext xmlns:c16="http://schemas.microsoft.com/office/drawing/2014/chart" uri="{C3380CC4-5D6E-409C-BE32-E72D297353CC}">
              <c16:uniqueId val="{00000007-9928-4655-89FB-3E03A3D8E84B}"/>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0.09</c:v>
                </c:pt>
                <c:pt idx="2">
                  <c:v>#N/A</c:v>
                </c:pt>
                <c:pt idx="3">
                  <c:v>0.68</c:v>
                </c:pt>
                <c:pt idx="4">
                  <c:v>#N/A</c:v>
                </c:pt>
                <c:pt idx="5">
                  <c:v>0.35</c:v>
                </c:pt>
                <c:pt idx="6">
                  <c:v>#N/A</c:v>
                </c:pt>
                <c:pt idx="7">
                  <c:v>0.53</c:v>
                </c:pt>
                <c:pt idx="8">
                  <c:v>#N/A</c:v>
                </c:pt>
                <c:pt idx="9">
                  <c:v>4.29</c:v>
                </c:pt>
              </c:numCache>
            </c:numRef>
          </c:val>
          <c:extLst>
            <c:ext xmlns:c16="http://schemas.microsoft.com/office/drawing/2014/chart" uri="{C3380CC4-5D6E-409C-BE32-E72D297353CC}">
              <c16:uniqueId val="{00000008-9928-4655-89FB-3E03A3D8E8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6.39</c:v>
                </c:pt>
                <c:pt idx="2">
                  <c:v>#N/A</c:v>
                </c:pt>
                <c:pt idx="3">
                  <c:v>7.57</c:v>
                </c:pt>
                <c:pt idx="4">
                  <c:v>#N/A</c:v>
                </c:pt>
                <c:pt idx="5">
                  <c:v>23.69</c:v>
                </c:pt>
                <c:pt idx="6">
                  <c:v>#N/A</c:v>
                </c:pt>
                <c:pt idx="7">
                  <c:v>16.260000000000002</c:v>
                </c:pt>
                <c:pt idx="8">
                  <c:v>#N/A</c:v>
                </c:pt>
                <c:pt idx="9">
                  <c:v>13.91</c:v>
                </c:pt>
              </c:numCache>
            </c:numRef>
          </c:val>
          <c:extLst>
            <c:ext xmlns:c16="http://schemas.microsoft.com/office/drawing/2014/chart" uri="{C3380CC4-5D6E-409C-BE32-E72D297353CC}">
              <c16:uniqueId val="{00000009-9928-4655-89FB-3E03A3D8E8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354</c:v>
                </c:pt>
                <c:pt idx="5">
                  <c:v>336</c:v>
                </c:pt>
                <c:pt idx="8">
                  <c:v>337</c:v>
                </c:pt>
                <c:pt idx="11">
                  <c:v>337</c:v>
                </c:pt>
                <c:pt idx="14">
                  <c:v>343</c:v>
                </c:pt>
              </c:numCache>
            </c:numRef>
          </c:val>
          <c:extLst>
            <c:ext xmlns:c16="http://schemas.microsoft.com/office/drawing/2014/chart" uri="{C3380CC4-5D6E-409C-BE32-E72D297353CC}">
              <c16:uniqueId val="{00000000-34ED-46DB-85D6-583B97A57D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ED-46DB-85D6-583B97A57D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32</c:v>
                </c:pt>
                <c:pt idx="3">
                  <c:v>15</c:v>
                </c:pt>
                <c:pt idx="6">
                  <c:v>19</c:v>
                </c:pt>
                <c:pt idx="9">
                  <c:v>13</c:v>
                </c:pt>
                <c:pt idx="12">
                  <c:v>41</c:v>
                </c:pt>
              </c:numCache>
            </c:numRef>
          </c:val>
          <c:extLst>
            <c:ext xmlns:c16="http://schemas.microsoft.com/office/drawing/2014/chart" uri="{C3380CC4-5D6E-409C-BE32-E72D297353CC}">
              <c16:uniqueId val="{00000002-34ED-46DB-85D6-583B97A57D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36</c:v>
                </c:pt>
                <c:pt idx="6">
                  <c:v>33</c:v>
                </c:pt>
                <c:pt idx="9">
                  <c:v>34</c:v>
                </c:pt>
                <c:pt idx="12">
                  <c:v>26</c:v>
                </c:pt>
              </c:numCache>
            </c:numRef>
          </c:val>
          <c:extLst>
            <c:ext xmlns:c16="http://schemas.microsoft.com/office/drawing/2014/chart" uri="{C3380CC4-5D6E-409C-BE32-E72D297353CC}">
              <c16:uniqueId val="{00000003-34ED-46DB-85D6-583B97A57D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187</c:v>
                </c:pt>
                <c:pt idx="3">
                  <c:v>205</c:v>
                </c:pt>
                <c:pt idx="6">
                  <c:v>212</c:v>
                </c:pt>
                <c:pt idx="9">
                  <c:v>212</c:v>
                </c:pt>
                <c:pt idx="12">
                  <c:v>204</c:v>
                </c:pt>
              </c:numCache>
            </c:numRef>
          </c:val>
          <c:extLst>
            <c:ext xmlns:c16="http://schemas.microsoft.com/office/drawing/2014/chart" uri="{C3380CC4-5D6E-409C-BE32-E72D297353CC}">
              <c16:uniqueId val="{00000004-34ED-46DB-85D6-583B97A57D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ED-46DB-85D6-583B97A57D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ED-46DB-85D6-583B97A57D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393</c:v>
                </c:pt>
                <c:pt idx="3">
                  <c:v>387</c:v>
                </c:pt>
                <c:pt idx="6">
                  <c:v>403</c:v>
                </c:pt>
                <c:pt idx="9">
                  <c:v>398</c:v>
                </c:pt>
                <c:pt idx="12">
                  <c:v>396</c:v>
                </c:pt>
              </c:numCache>
            </c:numRef>
          </c:val>
          <c:extLst>
            <c:ext xmlns:c16="http://schemas.microsoft.com/office/drawing/2014/chart" uri="{C3380CC4-5D6E-409C-BE32-E72D297353CC}">
              <c16:uniqueId val="{00000007-34ED-46DB-85D6-583B97A57D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292</c:v>
                </c:pt>
                <c:pt idx="2">
                  <c:v>#N/A</c:v>
                </c:pt>
                <c:pt idx="3">
                  <c:v>#N/A</c:v>
                </c:pt>
                <c:pt idx="4">
                  <c:v>307</c:v>
                </c:pt>
                <c:pt idx="5">
                  <c:v>#N/A</c:v>
                </c:pt>
                <c:pt idx="6">
                  <c:v>#N/A</c:v>
                </c:pt>
                <c:pt idx="7">
                  <c:v>330</c:v>
                </c:pt>
                <c:pt idx="8">
                  <c:v>#N/A</c:v>
                </c:pt>
                <c:pt idx="9">
                  <c:v>#N/A</c:v>
                </c:pt>
                <c:pt idx="10">
                  <c:v>320</c:v>
                </c:pt>
                <c:pt idx="11">
                  <c:v>#N/A</c:v>
                </c:pt>
                <c:pt idx="12">
                  <c:v>#N/A</c:v>
                </c:pt>
                <c:pt idx="13">
                  <c:v>324</c:v>
                </c:pt>
                <c:pt idx="14">
                  <c:v>#N/A</c:v>
                </c:pt>
              </c:numCache>
            </c:numRef>
          </c:val>
          <c:smooth val="0"/>
          <c:extLst>
            <c:ext xmlns:c16="http://schemas.microsoft.com/office/drawing/2014/chart" uri="{C3380CC4-5D6E-409C-BE32-E72D297353CC}">
              <c16:uniqueId val="{00000008-34ED-46DB-85D6-583B97A57D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3795</c:v>
                </c:pt>
                <c:pt idx="5">
                  <c:v>3852</c:v>
                </c:pt>
                <c:pt idx="8">
                  <c:v>3736</c:v>
                </c:pt>
                <c:pt idx="11">
                  <c:v>3589</c:v>
                </c:pt>
                <c:pt idx="14">
                  <c:v>3486</c:v>
                </c:pt>
              </c:numCache>
            </c:numRef>
          </c:val>
          <c:extLst>
            <c:ext xmlns:c16="http://schemas.microsoft.com/office/drawing/2014/chart" uri="{C3380CC4-5D6E-409C-BE32-E72D297353CC}">
              <c16:uniqueId val="{00000000-6DDD-4D8B-8BA0-27C03116D8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DDD-4D8B-8BA0-27C03116D8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449</c:v>
                </c:pt>
                <c:pt idx="5">
                  <c:v>537</c:v>
                </c:pt>
                <c:pt idx="8">
                  <c:v>665</c:v>
                </c:pt>
                <c:pt idx="11">
                  <c:v>902</c:v>
                </c:pt>
                <c:pt idx="14">
                  <c:v>972</c:v>
                </c:pt>
              </c:numCache>
            </c:numRef>
          </c:val>
          <c:extLst>
            <c:ext xmlns:c16="http://schemas.microsoft.com/office/drawing/2014/chart" uri="{C3380CC4-5D6E-409C-BE32-E72D297353CC}">
              <c16:uniqueId val="{00000002-6DDD-4D8B-8BA0-27C03116D8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DD-4D8B-8BA0-27C03116D8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DD-4D8B-8BA0-27C03116D8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DD-4D8B-8BA0-27C03116D8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735</c:v>
                </c:pt>
                <c:pt idx="3">
                  <c:v>658</c:v>
                </c:pt>
                <c:pt idx="6">
                  <c:v>632</c:v>
                </c:pt>
                <c:pt idx="9">
                  <c:v>656</c:v>
                </c:pt>
                <c:pt idx="12">
                  <c:v>667</c:v>
                </c:pt>
              </c:numCache>
            </c:numRef>
          </c:val>
          <c:extLst>
            <c:ext xmlns:c16="http://schemas.microsoft.com/office/drawing/2014/chart" uri="{C3380CC4-5D6E-409C-BE32-E72D297353CC}">
              <c16:uniqueId val="{00000006-6DDD-4D8B-8BA0-27C03116D8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189</c:v>
                </c:pt>
                <c:pt idx="3">
                  <c:v>177</c:v>
                </c:pt>
                <c:pt idx="6">
                  <c:v>145</c:v>
                </c:pt>
                <c:pt idx="9">
                  <c:v>115</c:v>
                </c:pt>
                <c:pt idx="12">
                  <c:v>177</c:v>
                </c:pt>
              </c:numCache>
            </c:numRef>
          </c:val>
          <c:extLst>
            <c:ext xmlns:c16="http://schemas.microsoft.com/office/drawing/2014/chart" uri="{C3380CC4-5D6E-409C-BE32-E72D297353CC}">
              <c16:uniqueId val="{00000007-6DDD-4D8B-8BA0-27C03116D8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1869</c:v>
                </c:pt>
                <c:pt idx="3">
                  <c:v>1692</c:v>
                </c:pt>
                <c:pt idx="6">
                  <c:v>1628</c:v>
                </c:pt>
                <c:pt idx="9">
                  <c:v>1656</c:v>
                </c:pt>
                <c:pt idx="12">
                  <c:v>1660</c:v>
                </c:pt>
              </c:numCache>
            </c:numRef>
          </c:val>
          <c:extLst>
            <c:ext xmlns:c16="http://schemas.microsoft.com/office/drawing/2014/chart" uri="{C3380CC4-5D6E-409C-BE32-E72D297353CC}">
              <c16:uniqueId val="{00000008-6DDD-4D8B-8BA0-27C03116D8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126</c:v>
                </c:pt>
                <c:pt idx="3">
                  <c:v>111</c:v>
                </c:pt>
                <c:pt idx="6">
                  <c:v>93</c:v>
                </c:pt>
                <c:pt idx="9">
                  <c:v>120</c:v>
                </c:pt>
                <c:pt idx="12">
                  <c:v>173</c:v>
                </c:pt>
              </c:numCache>
            </c:numRef>
          </c:val>
          <c:extLst>
            <c:ext xmlns:c16="http://schemas.microsoft.com/office/drawing/2014/chart" uri="{C3380CC4-5D6E-409C-BE32-E72D297353CC}">
              <c16:uniqueId val="{00000009-6DDD-4D8B-8BA0-27C03116D8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3051</c:v>
                </c:pt>
                <c:pt idx="3">
                  <c:v>3046</c:v>
                </c:pt>
                <c:pt idx="6">
                  <c:v>3159</c:v>
                </c:pt>
                <c:pt idx="9">
                  <c:v>3154</c:v>
                </c:pt>
                <c:pt idx="12">
                  <c:v>3084</c:v>
                </c:pt>
              </c:numCache>
            </c:numRef>
          </c:val>
          <c:extLst>
            <c:ext xmlns:c16="http://schemas.microsoft.com/office/drawing/2014/chart" uri="{C3380CC4-5D6E-409C-BE32-E72D297353CC}">
              <c16:uniqueId val="{0000000A-6DDD-4D8B-8BA0-27C03116D8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1726</c:v>
                </c:pt>
                <c:pt idx="2">
                  <c:v>#N/A</c:v>
                </c:pt>
                <c:pt idx="3">
                  <c:v>#N/A</c:v>
                </c:pt>
                <c:pt idx="4">
                  <c:v>1296</c:v>
                </c:pt>
                <c:pt idx="5">
                  <c:v>#N/A</c:v>
                </c:pt>
                <c:pt idx="6">
                  <c:v>#N/A</c:v>
                </c:pt>
                <c:pt idx="7">
                  <c:v>1256</c:v>
                </c:pt>
                <c:pt idx="8">
                  <c:v>#N/A</c:v>
                </c:pt>
                <c:pt idx="9">
                  <c:v>#N/A</c:v>
                </c:pt>
                <c:pt idx="10">
                  <c:v>1210</c:v>
                </c:pt>
                <c:pt idx="11">
                  <c:v>#N/A</c:v>
                </c:pt>
                <c:pt idx="12">
                  <c:v>#N/A</c:v>
                </c:pt>
                <c:pt idx="13">
                  <c:v>1303</c:v>
                </c:pt>
                <c:pt idx="14">
                  <c:v>#N/A</c:v>
                </c:pt>
              </c:numCache>
            </c:numRef>
          </c:val>
          <c:smooth val="0"/>
          <c:extLst>
            <c:ext xmlns:c16="http://schemas.microsoft.com/office/drawing/2014/chart" uri="{C3380CC4-5D6E-409C-BE32-E72D297353CC}">
              <c16:uniqueId val="{0000000B-6DDD-4D8B-8BA0-27C03116D8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393</c:v>
                </c:pt>
                <c:pt idx="1">
                  <c:v>616</c:v>
                </c:pt>
                <c:pt idx="2">
                  <c:v>631</c:v>
                </c:pt>
              </c:numCache>
            </c:numRef>
          </c:val>
          <c:extLst>
            <c:ext xmlns:c16="http://schemas.microsoft.com/office/drawing/2014/chart" uri="{C3380CC4-5D6E-409C-BE32-E72D297353CC}">
              <c16:uniqueId val="{00000000-93C0-488A-B29E-408CEC42B2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c:v>
                </c:pt>
                <c:pt idx="1">
                  <c:v>14</c:v>
                </c:pt>
                <c:pt idx="2">
                  <c:v>14</c:v>
                </c:pt>
              </c:numCache>
            </c:numRef>
          </c:val>
          <c:extLst>
            <c:ext xmlns:c16="http://schemas.microsoft.com/office/drawing/2014/chart" uri="{C3380CC4-5D6E-409C-BE32-E72D297353CC}">
              <c16:uniqueId val="{00000001-93C0-488A-B29E-408CEC42B2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259</c:v>
                </c:pt>
                <c:pt idx="1">
                  <c:v>273</c:v>
                </c:pt>
                <c:pt idx="2">
                  <c:v>328</c:v>
                </c:pt>
              </c:numCache>
            </c:numRef>
          </c:val>
          <c:extLst>
            <c:ext xmlns:c16="http://schemas.microsoft.com/office/drawing/2014/chart" uri="{C3380CC4-5D6E-409C-BE32-E72D297353CC}">
              <c16:uniqueId val="{00000002-93C0-488A-B29E-408CEC42B2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{50489579-B9E3-49EE-B8D7-CC0DF6E67420}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99A-4807-854B-A2718B56D0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{0E812774-4588-425A-B7D6-BB583287F512}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9A-4807-854B-A2718B56D0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{CA078D88-4D1B-4713-9E14-F447DE53B004}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9A-4807-854B-A2718B56D0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{F756DC0D-0994-4D71-B3DA-4027BF7ABFEF}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9A-4807-854B-A2718B56D0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{4606F2AE-62C2-4A7B-93E6-43669E503676}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9A-4807-854B-A2718B56D0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{CF470B22-331D-4F73-B7ED-2BEA7DB2E090}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99A-4807-854B-A2718B56D0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{6450D0D0-FF36-4A4E-B485-B30DB4859991}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99A-4807-854B-A2718B56D0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{D03C7375-34A0-4BEE-8E72-6CE34AEF6CEB}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99A-4807-854B-A2718B56D0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{15A2FA2B-A8D1-4259-B5FD-AAF1C99C399A}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99A-4807-854B-A2718B56D0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66.599999999999994</c:v>
                </c:pt>
                <c:pt idx="16">
                  <c:v>66.8</c:v>
                </c:pt>
                <c:pt idx="24">
                  <c:v>67.099999999999994</c:v>
                </c:pt>
                <c:pt idx="32">
                  <c:v>67.5</c:v>
                </c:pt>
              </c:numCache>
            </c:numRef>
          </c:xVal>
          <c:yVal>
            <c:numRef>
              <c:f>公会計指標分析・財政指標組合せ分析表!$BP$51:$DC$51</c:f>
              <c:numCache>
                <c:formatCode>#,##0.0;"▲ "#,##0.0</c:formatCode>
                <c:ptCount val="40"/>
                <c:pt idx="0">
                  <c:v>79.599999999999994</c:v>
                </c:pt>
                <c:pt idx="8">
                  <c:v>55.8</c:v>
                </c:pt>
                <c:pt idx="16">
                  <c:v>49.8</c:v>
                </c:pt>
                <c:pt idx="24">
                  <c:v>48.9</c:v>
                </c:pt>
                <c:pt idx="32">
                  <c:v>51.3</c:v>
                </c:pt>
              </c:numCache>
            </c:numRef>
          </c:yVal>
          <c:smooth val="0"/>
          <c:extLst>
            <c:ext xmlns:c16="http://schemas.microsoft.com/office/drawing/2014/chart" uri="{C3380CC4-5D6E-409C-BE32-E72D297353CC}">
              <c16:uniqueId val="{00000009-999A-4807-854B-A2718B56D0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{444D943A-4767-4179-BAB7-81955A7EBCF6}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99A-4807-854B-A2718B56D0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{5FF376FD-935C-4021-8A2D-0B2DACCAB0CB}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9A-4807-854B-A2718B56D0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{0F9E0E12-632C-41B9-A059-C8CB7B9B962C}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9A-4807-854B-A2718B56D0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{D2E1CA25-7FC7-4FBE-8D97-39ED7F909891}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9A-4807-854B-A2718B56D0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{698ABA97-2EB4-4050-96F3-4FF6701C7A3B}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9A-4807-854B-A2718B56D0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{A1185CED-3E11-4BEF-9217-BA5761E39D80}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99A-4807-854B-A2718B56D0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{DAD86966-5E6E-4CC8-8742-DE4E88770901}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99A-4807-854B-A2718B56D018}"/>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{0DD717C0-4A6D-4DD6-B743-AB5E70B7BE85}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99A-4807-854B-A2718B56D018}"/>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{1880938F-9A03-4A26-AF4C-95EB29852854}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99A-4807-854B-A2718B56D0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99A-4807-854B-A2718B56D018}"/>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{0CF2D2FC-12AF-4CA4-812B-7E120B4D27F0}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DCE-44D6-A0A3-F6B66A82F0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{E1460754-855A-4577-BB01-EDFA80779C05}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CE-44D6-A0A3-F6B66A82F0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{D9D6C5B6-D795-4775-A75D-F0C7E02A6021}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CE-44D6-A0A3-F6B66A82F0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{416388C1-5822-4921-BD69-40ACD0634458}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CE-44D6-A0A3-F6B66A82F0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{ACD9B26B-A9B1-458C-804B-D3E904D091C1}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CE-44D6-A0A3-F6B66A82F08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{2BDEA4F9-1910-4D85-8D6B-C17DCC6ADBB8}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DCE-44D6-A0A3-F6B66A82F081}"/>
                </c:ext>
              </c:extLst>
            </c:dLbl>
            <c:dLbl>
              <c:idx val="16"/>
              <c:layout>
                <c:manualLayout>
                  <c:x val="-4.01965505794025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{F8DF72B5-9E01-4231-870D-E02CC921C7A6}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DCE-44D6-A0A3-F6B66A82F081}"/>
                </c:ext>
              </c:extLst>
            </c:dLbl>
            <c:dLbl>
              <c:idx val="24"/>
              <c:layout>
                <c:manualLayout>
                  <c:x val="-2.2944134870748641E-2"/>
                  <c:y val="-7.283751636234363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{DF79C77D-5DBE-45B8-A98C-FFAA437BB4F2}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DCE-44D6-A0A3-F6B66A82F081}"/>
                </c:ext>
              </c:extLst>
            </c:dLbl>
            <c:dLbl>
              <c:idx val="32"/>
              <c:layout>
                <c:manualLayout>
                  <c:x val="-3.1570342725075584E-2"/>
                  <c:y val="-5.199543532567493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{40BA91A2-CEA1-4C56-A595-62888597370C}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DCE-44D6-A0A3-F6B66A82F0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14</c:v>
                </c:pt>
                <c:pt idx="16">
                  <c:v>13.2</c:v>
                </c:pt>
                <c:pt idx="24">
                  <c:v>13.1</c:v>
                </c:pt>
                <c:pt idx="32">
                  <c:v>12.9</c:v>
                </c:pt>
              </c:numCache>
            </c:numRef>
          </c:xVal>
          <c:yVal>
            <c:numRef>
              <c:f>公会計指標分析・財政指標組合せ分析表!$BP$73:$DC$73</c:f>
              <c:numCache>
                <c:formatCode>#,##0.0;"▲ "#,##0.0</c:formatCode>
                <c:ptCount val="40"/>
                <c:pt idx="0">
                  <c:v>79.599999999999994</c:v>
                </c:pt>
                <c:pt idx="8">
                  <c:v>55.8</c:v>
                </c:pt>
                <c:pt idx="16">
                  <c:v>49.8</c:v>
                </c:pt>
                <c:pt idx="24">
                  <c:v>48.9</c:v>
                </c:pt>
                <c:pt idx="32">
                  <c:v>51.3</c:v>
                </c:pt>
              </c:numCache>
            </c:numRef>
          </c:yVal>
          <c:smooth val="0"/>
          <c:extLst>
            <c:ext xmlns:c16="http://schemas.microsoft.com/office/drawing/2014/chart" uri="{C3380CC4-5D6E-409C-BE32-E72D297353CC}">
              <c16:uniqueId val="{00000009-FDCE-44D6-A0A3-F6B66A82F0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3.462686321799950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{44365A89-4FD4-46ED-AEE5-650C40F83889}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DCE-44D6-A0A3-F6B66A82F0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{E8C224BA-D91B-4704-A480-43659638A543}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CE-44D6-A0A3-F6B66A82F0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{8B126DA0-1C95-4478-ABB7-EF33DA3FEF6B}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CE-44D6-A0A3-F6B66A82F0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{A9E09383-FEC1-4D21-946A-FC9AA607B7AB}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CE-44D6-A0A3-F6B66A82F0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{96CE58D8-45EC-426F-99E8-221AC39E3899}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CE-44D6-A0A3-F6B66A82F081}"/>
                </c:ext>
              </c:extLst>
            </c:dLbl>
            <c:dLbl>
              <c:idx val="8"/>
              <c:layout>
                <c:manualLayout>
                  <c:x val="-4.4905057365901176E-2"/>
                  <c:y val="-0.10942272350225049"/>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{9FA999E5-F505-463F-B322-62C7003E45A0}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DCE-44D6-A0A3-F6B66A82F081}"/>
                </c:ext>
              </c:extLst>
            </c:dLbl>
            <c:dLbl>
              <c:idx val="16"/>
              <c:layout>
                <c:manualLayout>
                  <c:x val="-1.8235628084250128E-2"/>
                  <c:y val="-7.15812719577342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{FC897382-14C6-4A19-AD7A-533C82E5F627}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DCE-44D6-A0A3-F6B66A82F081}"/>
                </c:ext>
              </c:extLst>
            </c:dLbl>
            <c:dLbl>
              <c:idx val="24"/>
              <c:layout>
                <c:manualLayout>
                  <c:x val="-3.1570342725075584E-2"/>
                  <c:y val="-2.93054626082346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{22AE7C74-3583-4535-93C3-3F6B2C6A04FD}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DCE-44D6-A0A3-F6B66A82F081}"/>
                </c:ext>
              </c:extLst>
            </c:dLbl>
            <c:dLbl>
              <c:idx val="32"/>
              <c:layout>
                <c:manualLayout>
                  <c:x val="-3.1570342725075584E-2"/>
                  <c:y val="-6.714691415275084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{AF6ACFC8-59AC-4408-8530-0D0C3782501F}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DCE-44D6-A0A3-F6B66A82F0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DCE-44D6-A0A3-F6B66A82F081}"/>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元利償還金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償還方法を元金均等償還に切り替えてから償還のピークは小学校大規模改修に係る大型借入により</a:t>
          </a:r>
          <a:r>
            <a:rPr kumimoji="1" lang="en-US" altLang="ja-JP" sz="1300">
              <a:latin typeface="ＭＳ ゴシック" pitchFamily="49" charset="-128"/>
              <a:ea typeface="ＭＳ ゴシック" pitchFamily="49" charset="-128"/>
            </a:rPr>
            <a:t>R3</a:t>
          </a:r>
          <a:r>
            <a:rPr kumimoji="1" lang="ja-JP" altLang="en-US" sz="1300">
              <a:latin typeface="ＭＳ ゴシック" pitchFamily="49" charset="-128"/>
              <a:ea typeface="ＭＳ ゴシック" pitchFamily="49" charset="-128"/>
            </a:rPr>
            <a:t>となった。</a:t>
          </a:r>
          <a:r>
            <a:rPr kumimoji="1" lang="en-US" altLang="ja-JP" sz="1300">
              <a:latin typeface="ＭＳ ゴシック" pitchFamily="49" charset="-128"/>
              <a:ea typeface="ＭＳ ゴシック" pitchFamily="49" charset="-128"/>
            </a:rPr>
            <a:t>R5</a:t>
          </a:r>
          <a:r>
            <a:rPr kumimoji="1" lang="ja-JP" altLang="en-US" sz="1300">
              <a:latin typeface="ＭＳ ゴシック" pitchFamily="49" charset="-128"/>
              <a:ea typeface="ＭＳ ゴシック" pitchFamily="49" charset="-128"/>
            </a:rPr>
            <a:t>においては償還が進み微減となったが、今後も大型の借入があるため、微増減が続き、横ばいで推移する見込み。</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公営企業債元利償還金繰入金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下水道事業債残高の減少に伴って減少傾向にあり、横ばいで推移している。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債務負担行為</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図書館建設工事に係る増加があり、上昇した。</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分子</a:t>
          </a:r>
          <a:r>
            <a:rPr kumimoji="1" lang="en-US" altLang="ja-JP" sz="1300">
              <a:latin typeface="ＭＳ ゴシック" pitchFamily="49" charset="-128"/>
              <a:ea typeface="ＭＳ ゴシック" pitchFamily="49" charset="-128"/>
            </a:rPr>
            <a:t>】R3</a:t>
          </a:r>
          <a:r>
            <a:rPr kumimoji="1" lang="ja-JP" altLang="en-US" sz="1300">
              <a:latin typeface="ＭＳ ゴシック" pitchFamily="49" charset="-128"/>
              <a:ea typeface="ＭＳ ゴシック" pitchFamily="49" charset="-128"/>
            </a:rPr>
            <a:t>においては大型借入の影響で増加した。一般会計の元金償還金が高止まりしており、同水準程度で推移していくことが見込まれる。</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将来負担額</a:t>
          </a:r>
          <a:r>
            <a:rPr kumimoji="1" lang="en-US" altLang="ja-JP" sz="1350">
              <a:latin typeface="ＭＳ ゴシック" pitchFamily="49" charset="-128"/>
              <a:ea typeface="ＭＳ ゴシック" pitchFamily="49" charset="-128"/>
            </a:rPr>
            <a:t>(A)】</a:t>
          </a:r>
        </a:p>
        <a:p>
          <a:r>
            <a:rPr kumimoji="1" lang="ja-JP" altLang="en-US" sz="1350">
              <a:latin typeface="ＭＳ ゴシック" pitchFamily="49" charset="-128"/>
              <a:ea typeface="ＭＳ ゴシック" pitchFamily="49" charset="-128"/>
            </a:rPr>
            <a:t>内訳において、一般会計における地方債の現在高は償還が進み、前年度と比較して</a:t>
          </a:r>
          <a:r>
            <a:rPr kumimoji="1" lang="en-US" altLang="ja-JP" sz="1350">
              <a:latin typeface="ＭＳ ゴシック" pitchFamily="49" charset="-128"/>
              <a:ea typeface="ＭＳ ゴシック" pitchFamily="49" charset="-128"/>
            </a:rPr>
            <a:t>70,384</a:t>
          </a:r>
          <a:r>
            <a:rPr kumimoji="1" lang="ja-JP" altLang="en-US" sz="1350">
              <a:latin typeface="ＭＳ ゴシック" pitchFamily="49" charset="-128"/>
              <a:ea typeface="ＭＳ ゴシック" pitchFamily="49" charset="-128"/>
            </a:rPr>
            <a:t>千円の減となった。借入方針を「元金償還金＞新発債発行額」としているが、後年度の財政負担軽減を考え慎重な借入を行っていく。</a:t>
          </a:r>
          <a:endParaRPr kumimoji="1" lang="en-US" altLang="ja-JP" sz="1350">
            <a:latin typeface="ＭＳ ゴシック" pitchFamily="49" charset="-128"/>
            <a:ea typeface="ＭＳ ゴシック" pitchFamily="49" charset="-128"/>
          </a:endParaRPr>
        </a:p>
        <a:p>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充当可能財源等</a:t>
          </a:r>
          <a:r>
            <a:rPr kumimoji="1" lang="en-US" altLang="ja-JP" sz="1350">
              <a:latin typeface="ＭＳ ゴシック" pitchFamily="49" charset="-128"/>
              <a:ea typeface="ＭＳ ゴシック" pitchFamily="49" charset="-128"/>
            </a:rPr>
            <a:t>(B)】</a:t>
          </a:r>
        </a:p>
        <a:p>
          <a:r>
            <a:rPr kumimoji="1" lang="ja-JP" altLang="en-US" sz="1350">
              <a:latin typeface="ＭＳ ゴシック" pitchFamily="49" charset="-128"/>
              <a:ea typeface="ＭＳ ゴシック" pitchFamily="49" charset="-128"/>
            </a:rPr>
            <a:t>ふるさと納税が好調であり、堅調な積立を行うことができている。</a:t>
          </a:r>
          <a:r>
            <a:rPr kumimoji="1" lang="en-US" altLang="ja-JP" sz="1350">
              <a:latin typeface="ＭＳ ゴシック" pitchFamily="49" charset="-128"/>
              <a:ea typeface="ＭＳ ゴシック" pitchFamily="49" charset="-128"/>
            </a:rPr>
            <a:t>R6</a:t>
          </a:r>
          <a:r>
            <a:rPr kumimoji="1" lang="ja-JP" altLang="en-US" sz="1350">
              <a:latin typeface="ＭＳ ゴシック" pitchFamily="49" charset="-128"/>
              <a:ea typeface="ＭＳ ゴシック" pitchFamily="49" charset="-128"/>
            </a:rPr>
            <a:t>以降は保育・教育施設の整備のための基金を設置し、充当可能基金は増加する見込み。</a:t>
          </a:r>
          <a:endParaRPr kumimoji="1" lang="en-US" altLang="ja-JP" sz="1350">
            <a:latin typeface="ＭＳ ゴシック" pitchFamily="49" charset="-128"/>
            <a:ea typeface="ＭＳ ゴシック" pitchFamily="49" charset="-128"/>
          </a:endParaRPr>
        </a:p>
        <a:p>
          <a:r>
            <a:rPr kumimoji="1" lang="en-US" altLang="ja-JP" sz="1350">
              <a:latin typeface="ＭＳ ゴシック" pitchFamily="49" charset="-128"/>
              <a:ea typeface="ＭＳ ゴシック" pitchFamily="49" charset="-128"/>
            </a:rPr>
            <a:t>【</a:t>
          </a:r>
          <a:r>
            <a:rPr kumimoji="1" lang="ja-JP" altLang="en-US" sz="1350">
              <a:latin typeface="ＭＳ ゴシック" pitchFamily="49" charset="-128"/>
              <a:ea typeface="ＭＳ ゴシック" pitchFamily="49" charset="-128"/>
            </a:rPr>
            <a:t>分子</a:t>
          </a:r>
          <a:r>
            <a:rPr kumimoji="1" lang="en-US" altLang="ja-JP" sz="1350">
              <a:latin typeface="ＭＳ ゴシック" pitchFamily="49" charset="-128"/>
              <a:ea typeface="ＭＳ ゴシック" pitchFamily="49" charset="-128"/>
            </a:rPr>
            <a:t>】</a:t>
          </a:r>
        </a:p>
        <a:p>
          <a:r>
            <a:rPr kumimoji="1" lang="en-US" altLang="ja-JP" sz="1350">
              <a:latin typeface="ＭＳ ゴシック" pitchFamily="49" charset="-128"/>
              <a:ea typeface="ＭＳ ゴシック" pitchFamily="49" charset="-128"/>
            </a:rPr>
            <a:t>(A)</a:t>
          </a:r>
          <a:r>
            <a:rPr kumimoji="1" lang="ja-JP" altLang="en-US" sz="1350">
              <a:latin typeface="ＭＳ ゴシック" pitchFamily="49" charset="-128"/>
              <a:ea typeface="ＭＳ ゴシック" pitchFamily="49" charset="-128"/>
            </a:rPr>
            <a:t>は新規設定による債務負担行為に基づく支出予定額の増加および最終処分場の建設事業費に係る借入による組合負担等見込額の増加により増となり、</a:t>
          </a:r>
          <a:r>
            <a:rPr kumimoji="1" lang="en-US" altLang="ja-JP" sz="1350">
              <a:latin typeface="ＭＳ ゴシック" pitchFamily="49" charset="-128"/>
              <a:ea typeface="ＭＳ ゴシック" pitchFamily="49" charset="-128"/>
            </a:rPr>
            <a:t>(B)</a:t>
          </a:r>
          <a:r>
            <a:rPr kumimoji="1" lang="ja-JP" altLang="en-US" sz="1350">
              <a:latin typeface="ＭＳ ゴシック" pitchFamily="49" charset="-128"/>
              <a:ea typeface="ＭＳ ゴシック" pitchFamily="49" charset="-128"/>
            </a:rPr>
            <a:t>は充当可能基金の増加および基準財政需要額算入見込額の減少により減となった。その結果、将来負担比率は</a:t>
          </a:r>
          <a:r>
            <a:rPr kumimoji="1" lang="en-US" altLang="ja-JP" sz="1350">
              <a:latin typeface="ＭＳ ゴシック" pitchFamily="49" charset="-128"/>
              <a:ea typeface="ＭＳ ゴシック" pitchFamily="49" charset="-128"/>
            </a:rPr>
            <a:t>2.4</a:t>
          </a:r>
          <a:r>
            <a:rPr kumimoji="1" lang="ja-JP" altLang="en-US" sz="1350">
              <a:latin typeface="ＭＳ ゴシック" pitchFamily="49" charset="-128"/>
              <a:ea typeface="ＭＳ ゴシック" pitchFamily="49" charset="-128"/>
            </a:rPr>
            <a:t>ポイントの増となった。</a:t>
          </a:r>
          <a:endParaRPr kumimoji="1" lang="en-US" altLang="ja-JP" sz="13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新潟県弥彦村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末において、当初予算額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百万円に補正額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百万円を加えた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百万円を積み立てたことにより残高が増加している。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特定目的基金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末においては、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百万円の積み立てを予定している。今後については、財政的な余裕があるときに財政調整基金への積み立てを行っていく方針である。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末においては、百万円単位での積み立て・取り崩しは行わないため増減なしとなる予定。今後については、財源が必要となった場合に取り崩しを行う。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特定目的基金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百万円の積み立てを行う予定である。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以降は、余裕があるときに積み立てを行っていく予定である。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・保育・教育施設整備基金：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より新たに設置。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末に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百万円を積み立て予定。</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以降も積立年度目標額を積み立て予定である。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寄附目的別に積み立てを行い、後年度取り崩して財源として充当する。ふるさと納税の剰余分もこの基金に積み立てを行っている。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ふるさとおこし基金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地域振興に資する事業に充当することを目的としている。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村内の防犯灯を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ESCO</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に更新したため、将来的な更新に備えて積み立てを行っているもの。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子育てに資する事業に充当するため積み立てを行っているもの。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モンゴル国親善交流基金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モンゴル国との国際交流事業の推進を図るため積み立てを行っているもの。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毎年地域福祉推進事業の財源として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百万円を取り崩しているが、百万円単位での増減はない。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幼児の体力向上事業の財源として毎年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百万円を取り崩しているが、百万円単位での増減はない。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以降の図書館運営費の財源として利用予定である。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より新たに設置し、弥彦村立保育園及び小中学校の施設整備に必要な資金を充当するため積み立てを行う。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村内の防犯灯を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ESCO</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化した。更新時に取り崩し予定である。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モンゴル国親善交流基金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モンゴル国との国際交流事業の財源として利用予定である。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末においては、当初予算額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百万円に補正額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百万円を積み立てたことにより残高が大幅に増加している。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百万円を積み立て、微増となっている。普通交付税の再算定で臨時費目として臨時財政対策債償還基金費が創設されたことに伴い、減債のため基金の積み立てを行った。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百万円の積み立てを予定している。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以降においては、財政的な余裕があるときに財政調整基金への積み立てを行っていく方針である。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また、臨時財政対策債償還基金費に係る確実な積み立てを行っていく。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満期一括償還方式を採用している既発債がないため、残高の増減がない。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末においても、百万円単位での積み立て・取り崩しは行わないため増減なしとなる予定。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以降においても、財源充当が必要となった場合に取り崩しを行っていく。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834B24-0100-4363-ADD3-44ECFC661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F7E911-91EA-4631-A43D-138B003687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4B85014-D213-450A-93A2-FDFB1F3D13C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950183C-95B7-4743-8854-2333474F5B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9EF5B7-901C-4468-AE32-BE5644F47CB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E02DBE2-7687-4D1A-A8EA-2AA229EB82A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B9A0BDC-6EEC-4F2B-AB95-900110F946F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484BC04-98FC-48F4-BAAF-2604096929F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E7CB40C-0939-4864-995C-58530F21B73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5E46E44-EF51-4CA9-9F05-445DDEEE653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87C065F-B13B-42EB-BC5A-95F222F9764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0B4E78C-DA64-415D-9F0F-E08BE3B8139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7,591
7,550
25.17
6,014,038
5,579,423
397,307
2,855,295
3,084,005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6C0F46D-27A2-4A47-A637-A896D783866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CC865A-54E1-431F-96C9-8631D9D218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1BFF0ED-48C8-489C-93EA-8443E11AB45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BF68AB-8F79-43C3-9D2F-1B8077BFCF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CB91D5-1E8F-47BD-B839-564EAF27CB6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931D1E3-E873-4C23-9C24-F3BDF28CC2B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12F90C0-1111-46D3-9419-810CF2D984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D8C1AD0-1494-40D5-A378-43CD9C5913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919AF3F-169F-4EA9-B625-93C2356B92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B1C751B-1A32-4D0F-B07E-4CE707BA3D3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738043D-5FC4-41B7-86D0-6A4B38514B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533CC4A-2F37-4A53-A65E-A916FBD6EE3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DAE1112-17E7-4C82-9832-A4CEB72FABB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BBE627D-BC0D-4B91-826E-23BEF984023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84B3D14-4A1C-4060-9938-1DB7739E181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8EF80F-C804-40BF-9ADB-0BDFF59FA0A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FAA7DF6-4509-445F-A8CD-A67230EF547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0E63782-0B02-4929-98BE-996B9117DBF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910619C-8DBA-416E-BFCC-8E6F6AFC8E7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D40B12E-F353-4A76-BEA3-6939119FD62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88B6ECF-A671-4514-9429-FF0D522E701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50F784A-206A-4194-8E2E-7409DE9DD6D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2EF956B-BDF3-462F-B8F4-3D4B4D210FA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D35FE09-0F31-401D-8806-555E609F587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957807-E502-4085-AC69-67CA65B70D1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88D7B0B-5EDA-495F-A2B0-635D02330E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8440E20-D177-46C5-8692-4329FFF00E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8BC2780-960A-4EA1-BE9D-782197CC3D6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E031281-7158-4952-A83A-8249E3451FD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FD2EF5C-8A19-49B8-B37B-DD36DF43F5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50F7855-33E0-4C5D-86AC-173F175305D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AA11612-5493-41A7-B7B2-2DE2928874D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9ED15F8-664B-425E-B610-12D963EAE12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2839C9C-0A61-4C04-986C-3BCB1B30187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39D2967-ECCD-45D5-AA7E-ABE529E5CC9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有形固定資産（償却資産）額の合計が</a:t>
          </a:r>
          <a:r>
            <a:rPr kumimoji="1" lang="en-US" altLang="ja-JP" sz="1100">
              <a:solidFill>
                <a:schemeClr val="dk1"/>
              </a:solidFill>
              <a:effectLst/>
              <a:latin typeface="+mn-lt"/>
              <a:ea typeface="+mn-ea"/>
              <a:cs typeface="+mn-cs"/>
            </a:rPr>
            <a:t>559,132</a:t>
          </a:r>
          <a:r>
            <a:rPr kumimoji="1" lang="ja-JP" altLang="ja-JP" sz="1100">
              <a:solidFill>
                <a:schemeClr val="dk1"/>
              </a:solidFill>
              <a:effectLst/>
              <a:latin typeface="+mn-lt"/>
              <a:ea typeface="+mn-ea"/>
              <a:cs typeface="+mn-cs"/>
            </a:rPr>
            <a:t>千円の増加に対して、減価償却累計額が</a:t>
          </a:r>
          <a:r>
            <a:rPr kumimoji="1" lang="en-US" altLang="ja-JP" sz="1100">
              <a:solidFill>
                <a:schemeClr val="dk1"/>
              </a:solidFill>
              <a:effectLst/>
              <a:latin typeface="+mn-lt"/>
              <a:ea typeface="+mn-ea"/>
              <a:cs typeface="+mn-cs"/>
            </a:rPr>
            <a:t>491,753</a:t>
          </a:r>
          <a:r>
            <a:rPr kumimoji="1" lang="ja-JP" altLang="ja-JP" sz="1100">
              <a:solidFill>
                <a:schemeClr val="dk1"/>
              </a:solidFill>
              <a:effectLst/>
              <a:latin typeface="+mn-lt"/>
              <a:ea typeface="+mn-ea"/>
              <a:cs typeface="+mn-cs"/>
            </a:rPr>
            <a:t>千円増化しているため、</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ポイントの増加した。令和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a:t>
          </a:r>
          <a:r>
            <a:rPr lang="ja-JP" altLang="ja-JP" sz="1100">
              <a:solidFill>
                <a:schemeClr val="dk1"/>
              </a:solidFill>
              <a:effectLst/>
              <a:latin typeface="+mn-lt"/>
              <a:ea typeface="+mn-ea"/>
              <a:cs typeface="+mn-cs"/>
            </a:rPr>
            <a:t>類似団体平均値</a:t>
          </a:r>
          <a:r>
            <a:rPr lang="ja-JP" altLang="en-US" sz="1100">
              <a:solidFill>
                <a:schemeClr val="dk1"/>
              </a:solidFill>
              <a:effectLst/>
              <a:latin typeface="+mn-lt"/>
              <a:ea typeface="+mn-ea"/>
              <a:cs typeface="+mn-cs"/>
            </a:rPr>
            <a:t>よりも</a:t>
          </a:r>
          <a:r>
            <a:rPr lang="en-US" altLang="ja-JP" sz="1100">
              <a:solidFill>
                <a:schemeClr val="dk1"/>
              </a:solidFill>
              <a:effectLst/>
              <a:latin typeface="+mn-lt"/>
              <a:ea typeface="+mn-ea"/>
              <a:cs typeface="+mn-cs"/>
            </a:rPr>
            <a:t>0.5</a:t>
          </a:r>
          <a:r>
            <a:rPr lang="ja-JP" altLang="en-US" sz="1100">
              <a:solidFill>
                <a:schemeClr val="dk1"/>
              </a:solidFill>
              <a:effectLst/>
              <a:latin typeface="+mn-lt"/>
              <a:ea typeface="+mn-ea"/>
              <a:cs typeface="+mn-cs"/>
            </a:rPr>
            <a:t>ポイント高い</a:t>
          </a:r>
          <a:r>
            <a:rPr lang="en-US" altLang="ja-JP" sz="1100">
              <a:solidFill>
                <a:schemeClr val="dk1"/>
              </a:solidFill>
              <a:effectLst/>
              <a:latin typeface="+mn-lt"/>
              <a:ea typeface="+mn-ea"/>
              <a:cs typeface="+mn-cs"/>
            </a:rPr>
            <a:t>67.5</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となった。</a:t>
          </a:r>
          <a:endParaRPr lang="ja-JP" altLang="ja-JP">
            <a:effectLst/>
          </a:endParaRPr>
        </a:p>
        <a:p>
          <a:pPr eaLnBrk="1" fontAlgn="auto" latinLnBrk="0" hangingPunct="1"/>
          <a:r>
            <a:rPr lang="ja-JP" altLang="ja-JP" sz="1100">
              <a:solidFill>
                <a:schemeClr val="dk1"/>
              </a:solidFill>
              <a:effectLst/>
              <a:latin typeface="+mn-lt"/>
              <a:ea typeface="+mn-ea"/>
              <a:cs typeface="+mn-cs"/>
            </a:rPr>
            <a:t>令和５年３月に改定した公共施設等総合管理計画に基づいて施設の維持管理を適正に進めていく。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FC976FF-90D7-4850-9BB9-93442C9CF49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99424E7-39F6-4649-B432-0F9501927EA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EA7518F-6B73-4B0E-AE6B-002EF14E798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2B4CB25-31E9-49F8-9B14-F7AA8A91B25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631898AD-E082-4D83-86BD-BD8D75758B7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75464B9-9CA0-4EC8-9447-99DCDD1E47E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38B01A5-F439-4CB7-BF04-3D23FE6431E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3569DE5-E6CB-4DC0-A7F7-C59547B22A0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CDFB56A-74E1-47E2-9AD7-95CB4ED3D7A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B874FDA-E550-4789-B0FA-C240EFF6B46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B5F1A95-6CCD-42C7-8FB2-2E3F3ADA690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A95B907-9A75-4CE6-98DC-7FBDABF1224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1410B85-1537-40BD-B321-A95D88DA627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788B131-4875-4437-AFE7-8EB5D67723E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B1A8CFCB-4D1F-4AC0-938F-D478C865419C}"/>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743B4365-D086-4ACC-8F5C-AED97D5CC471}"/>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E63DDB86-5625-4717-A497-B533CF54D346}"/>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B009A45B-8712-4C21-8E9B-7D3A3EC85F9C}"/>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D31D985F-E0DF-40C4-BB38-F2CE551EDBC2}"/>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a:extLst>
            <a:ext uri="{FF2B5EF4-FFF2-40B4-BE49-F238E27FC236}">
              <a16:creationId xmlns:a16="http://schemas.microsoft.com/office/drawing/2014/main" id="{035EF146-AD09-4404-BA1C-50393AFEEE1B}"/>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DBA66336-B000-4F45-8885-F1468A05F1F9}"/>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2F898C9F-A4F8-41CC-9E97-3823751BE12C}"/>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FA474E7A-E2C8-47FE-8E78-19E54B5F4D4E}"/>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B725B7EC-523D-40F6-94F7-C44F583308D5}"/>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0F616DA2-BE6A-4E55-B427-7207387BF5BF}"/>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D187A34-2447-404F-8B38-5837B5EC0CA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15FDED3-B9CC-410E-AB44-3C34EB5E0F8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14C747A-D4C2-485B-8723-5E36358B2A6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5842642-7551-48AE-A0BA-09E30E1A78A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2E768D5-FB64-4AE7-9F9D-D7340846CC2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12700</xdr:rowOff>
    </xdr:from>
    <xdr:to>
      <xdr:col>23</xdr:col>
      <xdr:colOff>136525</xdr:colOff>
      <xdr:row>30</xdr:row>
      <xdr:rowOff>114300</xdr:rowOff>
    </xdr:to>
    <xdr:sp macro="" textlink="">
      <xdr:nvSpPr>
        <xdr:cNvPr id="79" name="楕円 78">
          <a:extLst>
            <a:ext uri="{FF2B5EF4-FFF2-40B4-BE49-F238E27FC236}">
              <a16:creationId xmlns:a16="http://schemas.microsoft.com/office/drawing/2014/main" id="{F9921AE5-C4A1-410D-BB5B-6C8CF89DE30F}"/>
            </a:ext>
          </a:extLst>
        </xdr:cNvPr>
        <xdr:cNvSpPr/>
      </xdr:nvSpPr>
      <xdr:spPr>
        <a:xfrm>
          <a:off x="47117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162577</xdr:rowOff>
    </xdr:from>
    <xdr:ext cx="405111" cy="259045"/>
    <xdr:sp macro="" textlink="">
      <xdr:nvSpPr>
        <xdr:cNvPr id="80" name="有形固定資産減価償却率該当値テキスト">
          <a:extLst>
            <a:ext uri="{FF2B5EF4-FFF2-40B4-BE49-F238E27FC236}">
              <a16:creationId xmlns:a16="http://schemas.microsoft.com/office/drawing/2014/main" id="{DD0C72A0-744F-4BA9-B99F-EA0E3E69F2FC}"/>
            </a:ext>
          </a:extLst>
        </xdr:cNvPr>
        <xdr:cNvSpPr txBox="1"/>
      </xdr:nvSpPr>
      <xdr:spPr>
        <a:xfrm>
          <a:off x="4813300"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4064</xdr:rowOff>
    </xdr:from>
    <xdr:to>
      <xdr:col>19</xdr:col>
      <xdr:colOff>187325</xdr:colOff>
      <xdr:row>30</xdr:row>
      <xdr:rowOff>105664</xdr:rowOff>
    </xdr:to>
    <xdr:sp macro="" textlink="">
      <xdr:nvSpPr>
        <xdr:cNvPr id="81" name="楕円 80">
          <a:extLst>
            <a:ext uri="{FF2B5EF4-FFF2-40B4-BE49-F238E27FC236}">
              <a16:creationId xmlns:a16="http://schemas.microsoft.com/office/drawing/2014/main" id="{0CD0B2AF-4FAF-4916-B569-9CE97AB5805C}"/>
            </a:ext>
          </a:extLst>
        </xdr:cNvPr>
        <xdr:cNvSpPr/>
      </xdr:nvSpPr>
      <xdr:spPr>
        <a:xfrm>
          <a:off x="4000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54864</xdr:rowOff>
    </xdr:from>
    <xdr:to>
      <xdr:col>23</xdr:col>
      <xdr:colOff>85725</xdr:colOff>
      <xdr:row>30</xdr:row>
      <xdr:rowOff>63500</xdr:rowOff>
    </xdr:to>
    <xdr:cxnSp macro="">
      <xdr:nvCxnSpPr>
        <xdr:cNvPr id="82" name="直線コネクタ 81">
          <a:extLst>
            <a:ext uri="{FF2B5EF4-FFF2-40B4-BE49-F238E27FC236}">
              <a16:creationId xmlns:a16="http://schemas.microsoft.com/office/drawing/2014/main" id="{94B5F1B7-A4A4-4F72-94B2-BDFDE54AD6EF}"/>
            </a:ext>
          </a:extLst>
        </xdr:cNvPr>
        <xdr:cNvCxnSpPr/>
      </xdr:nvCxnSpPr>
      <xdr:spPr>
        <a:xfrm>
          <a:off x="4051300" y="5969889"/>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83" name="楕円 82">
          <a:extLst>
            <a:ext uri="{FF2B5EF4-FFF2-40B4-BE49-F238E27FC236}">
              <a16:creationId xmlns:a16="http://schemas.microsoft.com/office/drawing/2014/main" id="{94827908-AE42-4D3A-8AAA-B4A28FFE5D87}"/>
            </a:ext>
          </a:extLst>
        </xdr:cNvPr>
        <xdr:cNvSpPr/>
      </xdr:nvSpPr>
      <xdr:spPr>
        <a:xfrm>
          <a:off x="3238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54864</xdr:rowOff>
    </xdr:to>
    <xdr:cxnSp macro="">
      <xdr:nvCxnSpPr>
        <xdr:cNvPr id="84" name="直線コネクタ 83">
          <a:extLst>
            <a:ext uri="{FF2B5EF4-FFF2-40B4-BE49-F238E27FC236}">
              <a16:creationId xmlns:a16="http://schemas.microsoft.com/office/drawing/2014/main" id="{E4CB6EE8-4E2D-4877-8D7B-C9B2B62B0CE7}"/>
            </a:ext>
          </a:extLst>
        </xdr:cNvPr>
        <xdr:cNvCxnSpPr/>
      </xdr:nvCxnSpPr>
      <xdr:spPr>
        <a:xfrm>
          <a:off x="3289300" y="5963412"/>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164719</xdr:rowOff>
    </xdr:from>
    <xdr:to>
      <xdr:col>11</xdr:col>
      <xdr:colOff>187325</xdr:colOff>
      <xdr:row>30</xdr:row>
      <xdr:rowOff>94869</xdr:rowOff>
    </xdr:to>
    <xdr:sp macro="" textlink="">
      <xdr:nvSpPr>
        <xdr:cNvPr id="85" name="楕円 84">
          <a:extLst>
            <a:ext uri="{FF2B5EF4-FFF2-40B4-BE49-F238E27FC236}">
              <a16:creationId xmlns:a16="http://schemas.microsoft.com/office/drawing/2014/main" id="{220378FA-03D8-4DD5-AF13-9AAC70B74A76}"/>
            </a:ext>
          </a:extLst>
        </xdr:cNvPr>
        <xdr:cNvSpPr/>
      </xdr:nvSpPr>
      <xdr:spPr>
        <a:xfrm>
          <a:off x="2476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44069</xdr:rowOff>
    </xdr:from>
    <xdr:to>
      <xdr:col>15</xdr:col>
      <xdr:colOff>136525</xdr:colOff>
      <xdr:row>30</xdr:row>
      <xdr:rowOff>48387</xdr:rowOff>
    </xdr:to>
    <xdr:cxnSp macro="">
      <xdr:nvCxnSpPr>
        <xdr:cNvPr id="86" name="直線コネクタ 85">
          <a:extLst>
            <a:ext uri="{FF2B5EF4-FFF2-40B4-BE49-F238E27FC236}">
              <a16:creationId xmlns:a16="http://schemas.microsoft.com/office/drawing/2014/main" id="{16F53431-3573-4BAB-965A-B006843BA1D3}"/>
            </a:ext>
          </a:extLst>
        </xdr:cNvPr>
        <xdr:cNvCxnSpPr/>
      </xdr:nvCxnSpPr>
      <xdr:spPr>
        <a:xfrm>
          <a:off x="2527300" y="5959094"/>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87" name="楕円 86">
          <a:extLst>
            <a:ext uri="{FF2B5EF4-FFF2-40B4-BE49-F238E27FC236}">
              <a16:creationId xmlns:a16="http://schemas.microsoft.com/office/drawing/2014/main" id="{6FCB8C27-2049-4568-BFF2-0C4310C0A994}"/>
            </a:ext>
          </a:extLst>
        </xdr:cNvPr>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44069</xdr:rowOff>
    </xdr:to>
    <xdr:cxnSp macro="">
      <xdr:nvCxnSpPr>
        <xdr:cNvPr id="88" name="直線コネクタ 87">
          <a:extLst>
            <a:ext uri="{FF2B5EF4-FFF2-40B4-BE49-F238E27FC236}">
              <a16:creationId xmlns:a16="http://schemas.microsoft.com/office/drawing/2014/main" id="{8A498A4D-ADF8-473B-9112-E9619D5D35FD}"/>
            </a:ext>
          </a:extLst>
        </xdr:cNvPr>
        <xdr:cNvCxnSpPr/>
      </xdr:nvCxnSpPr>
      <xdr:spPr>
        <a:xfrm>
          <a:off x="1765300" y="595693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1107B991-FC97-4A29-83D6-231F3BC89D1C}"/>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0" name="n_2aveValue有形固定資産減価償却率">
          <a:extLst>
            <a:ext uri="{FF2B5EF4-FFF2-40B4-BE49-F238E27FC236}">
              <a16:creationId xmlns:a16="http://schemas.microsoft.com/office/drawing/2014/main" id="{3641A1D3-659F-49BE-B446-34450B536D01}"/>
            </a:ext>
          </a:extLst>
        </xdr:cNvPr>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A2EFE4D0-5110-4B55-B010-06684E40EABF}"/>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C091240F-BE43-45F4-8EB3-8C62A6D8CF23}"/>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122191</xdr:rowOff>
    </xdr:from>
    <xdr:ext cx="405111" cy="259045"/>
    <xdr:sp macro="" textlink="">
      <xdr:nvSpPr>
        <xdr:cNvPr id="93" name="n_1mainValue有形固定資産減価償却率">
          <a:extLst>
            <a:ext uri="{FF2B5EF4-FFF2-40B4-BE49-F238E27FC236}">
              <a16:creationId xmlns:a16="http://schemas.microsoft.com/office/drawing/2014/main" id="{9A1C49B9-84A9-4583-9F63-4EDA865BF24E}"/>
            </a:ext>
          </a:extLst>
        </xdr:cNvPr>
        <xdr:cNvSpPr txBox="1"/>
      </xdr:nvSpPr>
      <xdr:spPr>
        <a:xfrm>
          <a:off x="38360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90314</xdr:rowOff>
    </xdr:from>
    <xdr:ext cx="405111" cy="259045"/>
    <xdr:sp macro="" textlink="">
      <xdr:nvSpPr>
        <xdr:cNvPr id="94" name="n_2mainValue有形固定資産減価償却率">
          <a:extLst>
            <a:ext uri="{FF2B5EF4-FFF2-40B4-BE49-F238E27FC236}">
              <a16:creationId xmlns:a16="http://schemas.microsoft.com/office/drawing/2014/main" id="{C4700F5A-6717-49A3-8679-910C8061A356}"/>
            </a:ext>
          </a:extLst>
        </xdr:cNvPr>
        <xdr:cNvSpPr txBox="1"/>
      </xdr:nvSpPr>
      <xdr:spPr>
        <a:xfrm>
          <a:off x="3086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85996</xdr:rowOff>
    </xdr:from>
    <xdr:ext cx="405111" cy="259045"/>
    <xdr:sp macro="" textlink="">
      <xdr:nvSpPr>
        <xdr:cNvPr id="95" name="n_3mainValue有形固定資産減価償却率">
          <a:extLst>
            <a:ext uri="{FF2B5EF4-FFF2-40B4-BE49-F238E27FC236}">
              <a16:creationId xmlns:a16="http://schemas.microsoft.com/office/drawing/2014/main" id="{ECE3E052-23C5-4575-A7CB-6260452C0C04}"/>
            </a:ext>
          </a:extLst>
        </xdr:cNvPr>
        <xdr:cNvSpPr txBox="1"/>
      </xdr:nvSpPr>
      <xdr:spPr>
        <a:xfrm>
          <a:off x="2324744"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96" name="n_4mainValue有形固定資産減価償却率">
          <a:extLst>
            <a:ext uri="{FF2B5EF4-FFF2-40B4-BE49-F238E27FC236}">
              <a16:creationId xmlns:a16="http://schemas.microsoft.com/office/drawing/2014/main" id="{B3D794F7-813D-4550-852B-A71F7DCA40F2}"/>
            </a:ext>
          </a:extLst>
        </xdr:cNvPr>
        <xdr:cNvSpPr txBox="1"/>
      </xdr:nvSpPr>
      <xdr:spPr>
        <a:xfrm>
          <a:off x="1562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5C84BCB-4325-4969-B87D-23BB4672A1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40D97C7-81EA-41BA-802B-99F57300AC6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9ED4252-A7FA-40C1-9540-78C8801868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04D14E4-373E-402D-B7BF-F0D9DB6A447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8D9CAD4-0976-4A4E-A7EE-ADA609874DD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C3AA5FB-7556-452E-8200-20AB10C5B7A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329F999-8A4E-4951-9A2C-2B170F284B1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ECB57B0-FF6F-4385-9FAC-98699B14B9A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3EDCF96-CD3E-4E54-B5E7-154A8B137BB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5D52735-9CED-4C73-91CD-688108281FB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F4D045F-A47C-4752-89C1-D349D89BFBD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17DA8F38-A9AD-4804-9C06-88E825AF9B6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488785C-6108-4DDB-8358-41A4899D771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5,761,117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59,577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en-US" altLang="ja-JP" sz="1100">
              <a:solidFill>
                <a:schemeClr val="dk1"/>
              </a:solidFill>
              <a:effectLst/>
              <a:latin typeface="+mn-lt"/>
              <a:ea typeface="+mn-ea"/>
              <a:cs typeface="+mn-cs"/>
            </a:rPr>
            <a:t>972,266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70,047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、経常一般財源等</a:t>
          </a:r>
          <a:r>
            <a:rPr kumimoji="1" lang="en-US" altLang="ja-JP" sz="1100">
              <a:solidFill>
                <a:schemeClr val="dk1"/>
              </a:solidFill>
              <a:effectLst/>
              <a:latin typeface="+mn-lt"/>
              <a:ea typeface="+mn-ea"/>
              <a:cs typeface="+mn-cs"/>
            </a:rPr>
            <a:t>2,758,127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150,237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a:effectLst/>
          </a:endParaRPr>
        </a:p>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の将来負担比率は</a:t>
          </a:r>
          <a:r>
            <a:rPr kumimoji="1" lang="en-US" altLang="ja-JP" sz="1100">
              <a:solidFill>
                <a:schemeClr val="dk1"/>
              </a:solidFill>
              <a:effectLst/>
              <a:latin typeface="+mn-lt"/>
              <a:ea typeface="+mn-ea"/>
              <a:cs typeface="+mn-cs"/>
            </a:rPr>
            <a:t>51.3(R4:48.9)</a:t>
          </a:r>
          <a:r>
            <a:rPr kumimoji="1" lang="ja-JP" altLang="ja-JP" sz="1100">
              <a:solidFill>
                <a:schemeClr val="dk1"/>
              </a:solidFill>
              <a:effectLst/>
              <a:latin typeface="+mn-lt"/>
              <a:ea typeface="+mn-ea"/>
              <a:cs typeface="+mn-cs"/>
            </a:rPr>
            <a:t>であり、将来負担額の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経常一般財源等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債務償還費率が前年度よりも増加し、</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から少し離れる</a:t>
          </a:r>
          <a:r>
            <a:rPr kumimoji="1" lang="ja-JP" altLang="ja-JP" sz="1100">
              <a:solidFill>
                <a:schemeClr val="dk1"/>
              </a:solidFill>
              <a:effectLst/>
              <a:latin typeface="+mn-lt"/>
              <a:ea typeface="+mn-ea"/>
              <a:cs typeface="+mn-cs"/>
            </a:rPr>
            <a:t>値となった。</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49E4C86-498E-492C-863A-2907F0D92F1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E9718DE-C545-4111-B983-D9407859FE8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94C0C8F-85BC-46F0-87AD-D266A52B5DB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8C8CD08-4C33-4F46-8864-38483BB9677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A80CB15-1DFF-4F38-8C75-2EB11944E3B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6E096C6D-D133-4097-AE1C-42CDFD02990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73F59A6B-5924-4B43-AB74-3D4C9144F37A}"/>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B4A4F473-51E7-45C7-86B6-EBFBC7D27FA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37EE66B3-BAEF-401D-B896-FF6E3EB2F431}"/>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2767F09-0D51-4833-9246-77B2047B7DD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B7037D6-81DD-434A-A12A-9D087EED91C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1EB6122-EC45-49C7-8322-B74AEBC5B0B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5CF79D02-582C-4A64-9AD6-8CAA869BE4F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FFCD8AC-20BB-44FC-8018-9591D2F7EE3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423A7E69-DBAC-4264-9B41-3E89A8B9BAF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A53F9BEB-E6A7-4641-B64D-8755B1B5F455}"/>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2833DC15-B35E-48D0-A562-53B29F868749}"/>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A92AF4B4-DC06-481F-AB5F-356DA830C2C0}"/>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BBEED979-CE0D-4553-94D9-D0AB00E56A2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24F28E3B-E141-4895-930B-9310426A464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B54D960D-E461-49CE-B135-B0A1F640D84E}"/>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9D50B22A-3AE2-4D67-B9A4-031529088727}"/>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0B7AC6BF-F8B3-4921-9645-E5126B7541DB}"/>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F0CC7B02-5153-4C5F-87E4-56CF9F211A03}"/>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436EAA43-DB03-452D-BBBE-0348D3A2EDBD}"/>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B3ADB810-439C-46E4-8277-147418E31D7D}"/>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9EDBCD5-5946-40AB-BCD9-2E16F4C9B61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71D6DDF-9958-44CD-996C-FDEF7BB3E81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783DBAC-6F8D-40C2-97A6-1712D9852C5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8916F90-188B-48D2-A15E-403FA6A7BA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F215FCA-EFF5-458C-A452-906B15138BD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139869</xdr:rowOff>
    </xdr:from>
    <xdr:to>
      <xdr:col>76</xdr:col>
      <xdr:colOff>73025</xdr:colOff>
      <xdr:row>28</xdr:row>
      <xdr:rowOff>70019</xdr:rowOff>
    </xdr:to>
    <xdr:sp macro="" textlink="">
      <xdr:nvSpPr>
        <xdr:cNvPr id="141" name="楕円 140">
          <a:extLst>
            <a:ext uri="{FF2B5EF4-FFF2-40B4-BE49-F238E27FC236}">
              <a16:creationId xmlns:a16="http://schemas.microsoft.com/office/drawing/2014/main" id="{905CAE46-5B57-4448-979B-E0DE8A516615}"/>
            </a:ext>
          </a:extLst>
        </xdr:cNvPr>
        <xdr:cNvSpPr/>
      </xdr:nvSpPr>
      <xdr:spPr>
        <a:xfrm>
          <a:off x="14744700" y="55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118296</xdr:rowOff>
    </xdr:from>
    <xdr:ext cx="469744" cy="259045"/>
    <xdr:sp macro="" textlink="">
      <xdr:nvSpPr>
        <xdr:cNvPr id="142" name="債務償還比率該当値テキスト">
          <a:extLst>
            <a:ext uri="{FF2B5EF4-FFF2-40B4-BE49-F238E27FC236}">
              <a16:creationId xmlns:a16="http://schemas.microsoft.com/office/drawing/2014/main" id="{C9619E33-7841-4A97-8977-0D9A2A33AE91}"/>
            </a:ext>
          </a:extLst>
        </xdr:cNvPr>
        <xdr:cNvSpPr txBox="1"/>
      </xdr:nvSpPr>
      <xdr:spPr>
        <a:xfrm>
          <a:off x="14846300" y="551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107700</xdr:rowOff>
    </xdr:from>
    <xdr:to>
      <xdr:col>72</xdr:col>
      <xdr:colOff>123825</xdr:colOff>
      <xdr:row>28</xdr:row>
      <xdr:rowOff>37850</xdr:rowOff>
    </xdr:to>
    <xdr:sp macro="" textlink="">
      <xdr:nvSpPr>
        <xdr:cNvPr id="143" name="楕円 142">
          <a:extLst>
            <a:ext uri="{FF2B5EF4-FFF2-40B4-BE49-F238E27FC236}">
              <a16:creationId xmlns:a16="http://schemas.microsoft.com/office/drawing/2014/main" id="{1F6D4A52-BA94-4CF2-89F8-1335ECA467C3}"/>
            </a:ext>
          </a:extLst>
        </xdr:cNvPr>
        <xdr:cNvSpPr/>
      </xdr:nvSpPr>
      <xdr:spPr>
        <a:xfrm>
          <a:off x="14033500" y="5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158500</xdr:rowOff>
    </xdr:from>
    <xdr:to>
      <xdr:col>76</xdr:col>
      <xdr:colOff>22225</xdr:colOff>
      <xdr:row>28</xdr:row>
      <xdr:rowOff>19219</xdr:rowOff>
    </xdr:to>
    <xdr:cxnSp macro="">
      <xdr:nvCxnSpPr>
        <xdr:cNvPr id="144" name="直線コネクタ 143">
          <a:extLst>
            <a:ext uri="{FF2B5EF4-FFF2-40B4-BE49-F238E27FC236}">
              <a16:creationId xmlns:a16="http://schemas.microsoft.com/office/drawing/2014/main" id="{00A73B72-FE1D-4529-9CA3-6F57F3CE3FBB}"/>
            </a:ext>
          </a:extLst>
        </xdr:cNvPr>
        <xdr:cNvCxnSpPr/>
      </xdr:nvCxnSpPr>
      <xdr:spPr>
        <a:xfrm>
          <a:off x="14084300" y="5559175"/>
          <a:ext cx="711200" cy="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103886</xdr:rowOff>
    </xdr:from>
    <xdr:to>
      <xdr:col>68</xdr:col>
      <xdr:colOff>123825</xdr:colOff>
      <xdr:row>28</xdr:row>
      <xdr:rowOff>34036</xdr:rowOff>
    </xdr:to>
    <xdr:sp macro="" textlink="">
      <xdr:nvSpPr>
        <xdr:cNvPr id="145" name="楕円 144">
          <a:extLst>
            <a:ext uri="{FF2B5EF4-FFF2-40B4-BE49-F238E27FC236}">
              <a16:creationId xmlns:a16="http://schemas.microsoft.com/office/drawing/2014/main" id="{45951712-AC8F-4FEA-8561-F81119FE0E30}"/>
            </a:ext>
          </a:extLst>
        </xdr:cNvPr>
        <xdr:cNvSpPr/>
      </xdr:nvSpPr>
      <xdr:spPr>
        <a:xfrm>
          <a:off x="13271500" y="55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154686</xdr:rowOff>
    </xdr:from>
    <xdr:to>
      <xdr:col>72</xdr:col>
      <xdr:colOff>73025</xdr:colOff>
      <xdr:row>27</xdr:row>
      <xdr:rowOff>158500</xdr:rowOff>
    </xdr:to>
    <xdr:cxnSp macro="">
      <xdr:nvCxnSpPr>
        <xdr:cNvPr id="146" name="直線コネクタ 145">
          <a:extLst>
            <a:ext uri="{FF2B5EF4-FFF2-40B4-BE49-F238E27FC236}">
              <a16:creationId xmlns:a16="http://schemas.microsoft.com/office/drawing/2014/main" id="{F80623FC-846A-44DD-B4B8-B5258113C78B}"/>
            </a:ext>
          </a:extLst>
        </xdr:cNvPr>
        <xdr:cNvCxnSpPr/>
      </xdr:nvCxnSpPr>
      <xdr:spPr>
        <a:xfrm>
          <a:off x="13322300" y="5555361"/>
          <a:ext cx="762000" cy="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7929</xdr:rowOff>
    </xdr:from>
    <xdr:to>
      <xdr:col>64</xdr:col>
      <xdr:colOff>123825</xdr:colOff>
      <xdr:row>28</xdr:row>
      <xdr:rowOff>109529</xdr:rowOff>
    </xdr:to>
    <xdr:sp macro="" textlink="">
      <xdr:nvSpPr>
        <xdr:cNvPr id="147" name="楕円 146">
          <a:extLst>
            <a:ext uri="{FF2B5EF4-FFF2-40B4-BE49-F238E27FC236}">
              <a16:creationId xmlns:a16="http://schemas.microsoft.com/office/drawing/2014/main" id="{89B0C03D-DF08-4F0F-A58D-83ED86242ED7}"/>
            </a:ext>
          </a:extLst>
        </xdr:cNvPr>
        <xdr:cNvSpPr/>
      </xdr:nvSpPr>
      <xdr:spPr>
        <a:xfrm>
          <a:off x="12509500" y="55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154686</xdr:rowOff>
    </xdr:from>
    <xdr:to>
      <xdr:col>68</xdr:col>
      <xdr:colOff>73025</xdr:colOff>
      <xdr:row>28</xdr:row>
      <xdr:rowOff>58729</xdr:rowOff>
    </xdr:to>
    <xdr:cxnSp macro="">
      <xdr:nvCxnSpPr>
        <xdr:cNvPr id="148" name="直線コネクタ 147">
          <a:extLst>
            <a:ext uri="{FF2B5EF4-FFF2-40B4-BE49-F238E27FC236}">
              <a16:creationId xmlns:a16="http://schemas.microsoft.com/office/drawing/2014/main" id="{17021236-F972-4146-A823-F490B245FA84}"/>
            </a:ext>
          </a:extLst>
        </xdr:cNvPr>
        <xdr:cNvCxnSpPr/>
      </xdr:nvCxnSpPr>
      <xdr:spPr>
        <a:xfrm flipV="1">
          <a:off x="12560300" y="5555361"/>
          <a:ext cx="762000" cy="7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65286</xdr:rowOff>
    </xdr:from>
    <xdr:to>
      <xdr:col>60</xdr:col>
      <xdr:colOff>123825</xdr:colOff>
      <xdr:row>28</xdr:row>
      <xdr:rowOff>166886</xdr:rowOff>
    </xdr:to>
    <xdr:sp macro="" textlink="">
      <xdr:nvSpPr>
        <xdr:cNvPr id="149" name="楕円 148">
          <a:extLst>
            <a:ext uri="{FF2B5EF4-FFF2-40B4-BE49-F238E27FC236}">
              <a16:creationId xmlns:a16="http://schemas.microsoft.com/office/drawing/2014/main" id="{1BF6F2BB-1F92-4A21-A949-18BCBD156C66}"/>
            </a:ext>
          </a:extLst>
        </xdr:cNvPr>
        <xdr:cNvSpPr/>
      </xdr:nvSpPr>
      <xdr:spPr>
        <a:xfrm>
          <a:off x="11747500" y="56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58729</xdr:rowOff>
    </xdr:from>
    <xdr:to>
      <xdr:col>64</xdr:col>
      <xdr:colOff>73025</xdr:colOff>
      <xdr:row>28</xdr:row>
      <xdr:rowOff>116086</xdr:rowOff>
    </xdr:to>
    <xdr:cxnSp macro="">
      <xdr:nvCxnSpPr>
        <xdr:cNvPr id="150" name="直線コネクタ 149">
          <a:extLst>
            <a:ext uri="{FF2B5EF4-FFF2-40B4-BE49-F238E27FC236}">
              <a16:creationId xmlns:a16="http://schemas.microsoft.com/office/drawing/2014/main" id="{CFEC017E-BA2A-4079-92B1-D32C783E7326}"/>
            </a:ext>
          </a:extLst>
        </xdr:cNvPr>
        <xdr:cNvCxnSpPr/>
      </xdr:nvCxnSpPr>
      <xdr:spPr>
        <a:xfrm flipV="1">
          <a:off x="11798300" y="5630854"/>
          <a:ext cx="762000" cy="5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B777EBFC-DF44-499A-8E2D-D18EEF9028EF}"/>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34C55E93-07FC-4F11-8C79-C4F5D0B97508}"/>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231B3694-66A4-47E8-87A3-062EFFDDD390}"/>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E4F82092-5719-4B88-B830-7A88E2FB10DB}"/>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28977</xdr:rowOff>
    </xdr:from>
    <xdr:ext cx="469744" cy="259045"/>
    <xdr:sp macro="" textlink="">
      <xdr:nvSpPr>
        <xdr:cNvPr id="155" name="n_1mainValue債務償還比率">
          <a:extLst>
            <a:ext uri="{FF2B5EF4-FFF2-40B4-BE49-F238E27FC236}">
              <a16:creationId xmlns:a16="http://schemas.microsoft.com/office/drawing/2014/main" id="{EEC4E04B-811A-441B-A7F8-D876B2744C46}"/>
            </a:ext>
          </a:extLst>
        </xdr:cNvPr>
        <xdr:cNvSpPr txBox="1"/>
      </xdr:nvSpPr>
      <xdr:spPr>
        <a:xfrm>
          <a:off x="13836727" y="560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25163</xdr:rowOff>
    </xdr:from>
    <xdr:ext cx="469744" cy="259045"/>
    <xdr:sp macro="" textlink="">
      <xdr:nvSpPr>
        <xdr:cNvPr id="156" name="n_2mainValue債務償還比率">
          <a:extLst>
            <a:ext uri="{FF2B5EF4-FFF2-40B4-BE49-F238E27FC236}">
              <a16:creationId xmlns:a16="http://schemas.microsoft.com/office/drawing/2014/main" id="{9C52C7A0-E016-4BF2-A0DA-924D8827AC8E}"/>
            </a:ext>
          </a:extLst>
        </xdr:cNvPr>
        <xdr:cNvSpPr txBox="1"/>
      </xdr:nvSpPr>
      <xdr:spPr>
        <a:xfrm>
          <a:off x="13087427" y="559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100656</xdr:rowOff>
    </xdr:from>
    <xdr:ext cx="469744" cy="259045"/>
    <xdr:sp macro="" textlink="">
      <xdr:nvSpPr>
        <xdr:cNvPr id="157" name="n_3mainValue債務償還比率">
          <a:extLst>
            <a:ext uri="{FF2B5EF4-FFF2-40B4-BE49-F238E27FC236}">
              <a16:creationId xmlns:a16="http://schemas.microsoft.com/office/drawing/2014/main" id="{5B34D6D8-8BF2-47EA-93DA-8009CB8D9E7D}"/>
            </a:ext>
          </a:extLst>
        </xdr:cNvPr>
        <xdr:cNvSpPr txBox="1"/>
      </xdr:nvSpPr>
      <xdr:spPr>
        <a:xfrm>
          <a:off x="12325427" y="567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158013</xdr:rowOff>
    </xdr:from>
    <xdr:ext cx="469744" cy="259045"/>
    <xdr:sp macro="" textlink="">
      <xdr:nvSpPr>
        <xdr:cNvPr id="158" name="n_4mainValue債務償還比率">
          <a:extLst>
            <a:ext uri="{FF2B5EF4-FFF2-40B4-BE49-F238E27FC236}">
              <a16:creationId xmlns:a16="http://schemas.microsoft.com/office/drawing/2014/main" id="{90A481F8-BF45-43E5-9757-4C76166C211D}"/>
            </a:ext>
          </a:extLst>
        </xdr:cNvPr>
        <xdr:cNvSpPr txBox="1"/>
      </xdr:nvSpPr>
      <xdr:spPr>
        <a:xfrm>
          <a:off x="11563427" y="573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B7C4807-D08C-4916-8893-2A36943C16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9D0FAAB-81F9-4CB9-ACEC-77DF601484B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3093CCD-3B8F-4A93-A043-51DFE154A70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37E1DA49-6413-4606-B28C-B0461710310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60F7DCD5-8C57-44F4-9FCE-5B0BF4AC50F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0A44DEA-71AC-4C21-BACA-2130482D158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A5D58B-BAE3-4A64-97EB-5CD9A36A83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C1EDA0-0994-423A-9018-E98A3DA3CB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603251-C02C-475B-90CD-A8D1E17C10F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378DBD-D756-41E7-8A30-2D9BCB13D2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4D64B9-922C-426E-AAF3-45EE05CB10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809543-2965-406A-A855-DB6B2395DB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86C1A9-4C5F-4112-9C39-D1FD821751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29A597-360A-4BBE-B3BA-528CF90701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DBA198-1689-4322-8498-4752C4BBF0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24D878-0AE1-45A9-B531-0C198CF300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7,591
7,550
25.17
6,014,038
5,579,423
397,307
2,855,295
3,084,005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BE0A9E-13A4-49EF-8907-B96C102B16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DD9F8C-F6D5-40CE-9C08-ADB2F402CC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C0871E-B5D0-4395-A5C1-3849842684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C15EB1-AA98-4FC3-8C52-1072AC8C33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10FDA6-5859-462A-B833-6FA5A36E7E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1EB455D-9A94-48C5-8335-845AF0967D5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FD6123-1F81-4D9D-855A-257CF6204F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68E745-30A1-4718-8A7B-FA4B5EA417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5C73EE-69E6-4961-87C3-E6A00EB5520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212399-1CCF-4C70-85F8-181A9F348D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531E59-3C66-4536-B80C-E3373CA985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EA52F2-8A5A-44D1-9D1E-8700B319E6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B7DDA1-2C22-4685-984D-3E20778D9A4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DA5907-1516-49B1-8735-C96A8E247D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A042C2-5BEE-4E8D-AF96-DDD78586B9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3B402D-CEFF-4D57-B666-3E4ECEA849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D16A89-CDBB-4495-8473-1A3D9123AB4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4034CB-2B84-4342-83F1-997958AF34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4A2FDA-B19E-4087-8887-D11DD1B715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3E4102-0BEB-47A3-B617-AC099F957D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C061A2-0781-4C08-9816-025D616B83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8647AD-ADFF-47AC-9F40-9AB017C3856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DAA299-0A54-4CCC-92DE-F1989F87B03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70AD8E-14FF-4A30-84A5-6251531D5D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6D4D68-AAB8-4DD7-AF08-D7E318DE67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A262EE-1613-47B8-B016-CAE6C474DDA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B0CD86-8852-46CF-B263-1826638963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ADD257-D540-425E-9D72-4904919BEFF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9FBD99-092B-4694-A7A2-86AEC2136E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60E117-E235-405D-923C-6DB4752D99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5F6C61-7EF7-409C-831F-4FD01E498B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533A0C-7082-41C9-8E59-0C5CF8514D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4FDA11A-F36C-4013-864B-0C8C90C4A8D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21F434E-4159-4CCE-BEC7-6F760BCCBAD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FEE548D-AEBD-4D47-9A26-4E4046712D8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30CF106-3EE6-4C4B-8416-6501CEEB310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BBEE460-FDB0-4228-8474-3215F41AD19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CAED40-081D-4FD2-AAF8-8EF3891EE87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DB8522E-1DD7-4B92-84D6-85B81A02FA0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18279CE-99A9-42E1-96BD-2417B3EA66B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CB1B928-8134-459D-BAEF-525FF828E74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4D4792D-5677-471A-8C10-D0E06BC9F38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979991B-6B15-4522-A598-B381EDBBDC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C674B1-FD29-437B-BD91-3E015B1FFD1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F4CE2BA-2890-46E3-BEA5-E9E1311731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56C22D56-F0B8-4BD5-B49A-CCEB569BD1DD}"/>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993A9957-78F9-43DB-85A6-A85E484CA671}"/>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A49ED996-D82F-4F93-8CFC-4A3EC256A169}"/>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E40AE5FA-033E-46C1-AAE8-5BE6AB428F56}"/>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E764F83F-36FD-43D7-A3BB-6DBFE9FA66CD}"/>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5EFD0E35-569C-4DCE-8075-23C9A6958C9A}"/>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9D645EC4-A093-4FF4-BF87-2AB72544AC5A}"/>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10F89475-0F4B-45B7-964E-439AD5E97706}"/>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384A1330-AC5C-49DD-8F08-E183765FCABF}"/>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639FE9B4-506F-4C33-9D51-CDF3DA3B0F5D}"/>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160F62C-75D1-45AD-8AB7-713C9EF934C1}"/>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2804197-EA0F-4D35-8CEC-5E9FC8AF8A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D6D634-CC28-4DED-AB5C-BFEB212670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03B385-A22A-4518-B435-24E5E9C879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B6D101-BD97-47FE-950E-8AFF2D8E3D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FA3EA11-8904-4E48-8E76-DEFA621405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3" name="楕円 72">
          <a:extLst>
            <a:ext uri="{FF2B5EF4-FFF2-40B4-BE49-F238E27FC236}">
              <a16:creationId xmlns:a16="http://schemas.microsoft.com/office/drawing/2014/main" id="{D2E7C723-4F65-490E-AA37-E274C9D93353}"/>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4" name="【道路】&#10;有形固定資産減価償却率該当値テキスト">
          <a:extLst>
            <a:ext uri="{FF2B5EF4-FFF2-40B4-BE49-F238E27FC236}">
              <a16:creationId xmlns:a16="http://schemas.microsoft.com/office/drawing/2014/main" id="{F667DDAB-CD30-49D1-861C-927687F1A98C}"/>
            </a:ext>
          </a:extLst>
        </xdr:cNvPr>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75" name="楕円 74">
          <a:extLst>
            <a:ext uri="{FF2B5EF4-FFF2-40B4-BE49-F238E27FC236}">
              <a16:creationId xmlns:a16="http://schemas.microsoft.com/office/drawing/2014/main" id="{07A384DD-32B4-497E-9390-B6AD4F5A083D}"/>
            </a:ext>
          </a:extLst>
        </xdr:cNvPr>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xdr:rowOff>
    </xdr:from>
    <xdr:to>
      <xdr:col>24</xdr:col>
      <xdr:colOff>63500</xdr:colOff>
      <xdr:row>39</xdr:row>
      <xdr:rowOff>30480</xdr:rowOff>
    </xdr:to>
    <xdr:cxnSp macro="">
      <xdr:nvCxnSpPr>
        <xdr:cNvPr id="76" name="直線コネクタ 75">
          <a:extLst>
            <a:ext uri="{FF2B5EF4-FFF2-40B4-BE49-F238E27FC236}">
              <a16:creationId xmlns:a16="http://schemas.microsoft.com/office/drawing/2014/main" id="{34E6F105-7CC1-4248-A16D-C7522AC6C2A1}"/>
            </a:ext>
          </a:extLst>
        </xdr:cNvPr>
        <xdr:cNvCxnSpPr/>
      </xdr:nvCxnSpPr>
      <xdr:spPr>
        <a:xfrm>
          <a:off x="3797300" y="66884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95885</xdr:rowOff>
    </xdr:from>
    <xdr:to>
      <xdr:col>15</xdr:col>
      <xdr:colOff>101600</xdr:colOff>
      <xdr:row>39</xdr:row>
      <xdr:rowOff>26035</xdr:rowOff>
    </xdr:to>
    <xdr:sp macro="" textlink="">
      <xdr:nvSpPr>
        <xdr:cNvPr id="77" name="楕円 76">
          <a:extLst>
            <a:ext uri="{FF2B5EF4-FFF2-40B4-BE49-F238E27FC236}">
              <a16:creationId xmlns:a16="http://schemas.microsoft.com/office/drawing/2014/main" id="{BF8503EB-95BA-424B-916D-F2AF31CF9121}"/>
            </a:ext>
          </a:extLst>
        </xdr:cNvPr>
        <xdr:cNvSpPr/>
      </xdr:nvSpPr>
      <xdr:spPr>
        <a:xfrm>
          <a:off x="2857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146685</xdr:rowOff>
    </xdr:from>
    <xdr:to>
      <xdr:col>19</xdr:col>
      <xdr:colOff>177800</xdr:colOff>
      <xdr:row>39</xdr:row>
      <xdr:rowOff>1905</xdr:rowOff>
    </xdr:to>
    <xdr:cxnSp macro="">
      <xdr:nvCxnSpPr>
        <xdr:cNvPr id="78" name="直線コネクタ 77">
          <a:extLst>
            <a:ext uri="{FF2B5EF4-FFF2-40B4-BE49-F238E27FC236}">
              <a16:creationId xmlns:a16="http://schemas.microsoft.com/office/drawing/2014/main" id="{307653E9-C93F-48C4-BEA4-DF21EB471DC4}"/>
            </a:ext>
          </a:extLst>
        </xdr:cNvPr>
        <xdr:cNvCxnSpPr/>
      </xdr:nvCxnSpPr>
      <xdr:spPr>
        <a:xfrm>
          <a:off x="2908300" y="66617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76835</xdr:rowOff>
    </xdr:from>
    <xdr:to>
      <xdr:col>10</xdr:col>
      <xdr:colOff>165100</xdr:colOff>
      <xdr:row>39</xdr:row>
      <xdr:rowOff>6985</xdr:rowOff>
    </xdr:to>
    <xdr:sp macro="" textlink="">
      <xdr:nvSpPr>
        <xdr:cNvPr id="79" name="楕円 78">
          <a:extLst>
            <a:ext uri="{FF2B5EF4-FFF2-40B4-BE49-F238E27FC236}">
              <a16:creationId xmlns:a16="http://schemas.microsoft.com/office/drawing/2014/main" id="{0D61878B-11AA-4B32-B6AE-BE9225DC557B}"/>
            </a:ext>
          </a:extLst>
        </xdr:cNvPr>
        <xdr:cNvSpPr/>
      </xdr:nvSpPr>
      <xdr:spPr>
        <a:xfrm>
          <a:off x="1968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127635</xdr:rowOff>
    </xdr:from>
    <xdr:to>
      <xdr:col>15</xdr:col>
      <xdr:colOff>50800</xdr:colOff>
      <xdr:row>38</xdr:row>
      <xdr:rowOff>146685</xdr:rowOff>
    </xdr:to>
    <xdr:cxnSp macro="">
      <xdr:nvCxnSpPr>
        <xdr:cNvPr id="80" name="直線コネクタ 79">
          <a:extLst>
            <a:ext uri="{FF2B5EF4-FFF2-40B4-BE49-F238E27FC236}">
              <a16:creationId xmlns:a16="http://schemas.microsoft.com/office/drawing/2014/main" id="{16C079A6-7B97-40EA-AA58-C1F24DA1A02F}"/>
            </a:ext>
          </a:extLst>
        </xdr:cNvPr>
        <xdr:cNvCxnSpPr/>
      </xdr:nvCxnSpPr>
      <xdr:spPr>
        <a:xfrm>
          <a:off x="2019300" y="6642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1" name="楕円 80">
          <a:extLst>
            <a:ext uri="{FF2B5EF4-FFF2-40B4-BE49-F238E27FC236}">
              <a16:creationId xmlns:a16="http://schemas.microsoft.com/office/drawing/2014/main" id="{976BC39F-28F9-46C5-9C8B-C9101EDB1D00}"/>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127635</xdr:rowOff>
    </xdr:to>
    <xdr:cxnSp macro="">
      <xdr:nvCxnSpPr>
        <xdr:cNvPr id="82" name="直線コネクタ 81">
          <a:extLst>
            <a:ext uri="{FF2B5EF4-FFF2-40B4-BE49-F238E27FC236}">
              <a16:creationId xmlns:a16="http://schemas.microsoft.com/office/drawing/2014/main" id="{22085AB7-82F6-4DC2-AE99-3FF642E73DCA}"/>
            </a:ext>
          </a:extLst>
        </xdr:cNvPr>
        <xdr:cNvCxnSpPr/>
      </xdr:nvCxnSpPr>
      <xdr:spPr>
        <a:xfrm>
          <a:off x="1130300" y="66255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4D151329-2E89-42DD-A635-A3FE82508620}"/>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AB3DA66F-B9A5-47FE-A727-5A6424209622}"/>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AE3E7D58-9185-4661-9DAA-DC3C60B4A7B6}"/>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4E49181D-3A18-493B-85CA-945B26B9B85A}"/>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43832</xdr:rowOff>
    </xdr:from>
    <xdr:ext cx="405111" cy="259045"/>
    <xdr:sp macro="" textlink="">
      <xdr:nvSpPr>
        <xdr:cNvPr id="87" name="n_1mainValue【道路】&#10;有形固定資産減価償却率">
          <a:extLst>
            <a:ext uri="{FF2B5EF4-FFF2-40B4-BE49-F238E27FC236}">
              <a16:creationId xmlns:a16="http://schemas.microsoft.com/office/drawing/2014/main" id="{F825DD4F-3053-4E6A-9E5C-EE12D5964F75}"/>
            </a:ext>
          </a:extLst>
        </xdr:cNvPr>
        <xdr:cNvSpPr txBox="1"/>
      </xdr:nvSpPr>
      <xdr:spPr>
        <a:xfrm>
          <a:off x="3582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17162</xdr:rowOff>
    </xdr:from>
    <xdr:ext cx="405111" cy="259045"/>
    <xdr:sp macro="" textlink="">
      <xdr:nvSpPr>
        <xdr:cNvPr id="88" name="n_2mainValue【道路】&#10;有形固定資産減価償却率">
          <a:extLst>
            <a:ext uri="{FF2B5EF4-FFF2-40B4-BE49-F238E27FC236}">
              <a16:creationId xmlns:a16="http://schemas.microsoft.com/office/drawing/2014/main" id="{7DC78C67-3BBA-4B0B-B675-79E5422D0766}"/>
            </a:ext>
          </a:extLst>
        </xdr:cNvPr>
        <xdr:cNvSpPr txBox="1"/>
      </xdr:nvSpPr>
      <xdr:spPr>
        <a:xfrm>
          <a:off x="2705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43591A82-623C-4C30-80A5-CE4FAEA0C5DE}"/>
            </a:ext>
          </a:extLst>
        </xdr:cNvPr>
        <xdr:cNvSpPr txBox="1"/>
      </xdr:nvSpPr>
      <xdr:spPr>
        <a:xfrm>
          <a:off x="1816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92B727F3-517B-4F34-A52E-7B84E44590F1}"/>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77CBD05-8387-43BB-9A8F-90C7E0825C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E576BD3-7C86-4890-9B9C-1F3C0FA1DB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29CA133-2480-46AB-9A51-D74314A714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BD9D7B1-52B8-45DB-9B6C-9724C661DD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BB1032-2ED2-40FB-96C9-52709C316C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D3B1F8-4704-4621-AED5-437EB8B355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AB843A2-0C4A-4E04-B21F-8F802DF2A9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338E22-2837-4881-B7AB-DA5F6DCA81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E2BD407-7975-4CFB-8519-6455B9311E9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B3203F1-9E67-47AE-8B3D-C9D4AAD795E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59B04A7-810E-4201-9E9A-A82A9463EC1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725DDBC-9085-42A5-944E-462E0FB858B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8F54EFD-2D8E-44C1-A23D-28BBDC0A426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E4028E0-C4FF-40D9-9FD5-2B0E91AE414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68EFA51-E95B-49AB-AC2E-51B328BF872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4908934-D355-4A66-813E-D1AF66C1248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9811FF5-2A31-4948-AE19-18D81BA310C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C2A1D0C-5461-4465-AD31-AFB936FA12F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E8C5ACE-A792-468C-B0A0-914B3DD9487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9C8661F-ACC7-4649-96EE-C15B34E2851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C90A0EB-8502-4E23-BC61-D3CA0F333A8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165DDFC7-A785-4A7A-B2AE-A1B248D4EB83}"/>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A2BBFF7-53B6-47BE-BADF-89A743E5DF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628E49EA-F79E-4902-8C84-A9DFB5343E1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CD453D5-68BB-4379-986E-3CA57E4A2E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71E6F1A3-ADE0-407E-AB45-2A559197512C}"/>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D79B07B-E4FE-4911-9D8A-F3A19939C1DA}"/>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23BFFF18-6523-4A12-8D87-07856DBB2272}"/>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770E1FC-03B2-4C60-ADC7-6C6005D7A30D}"/>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559D3A19-71EB-4F3A-B37C-B3327580F99E}"/>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9FCC792E-DF4D-41CD-A00F-5679D3355832}"/>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56357218-71DE-445B-850D-6A8D05065C6A}"/>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B51F4B4E-2DFF-40F8-8E91-D41F95950778}"/>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669B203F-D2BC-4886-8358-81A7817A1C4F}"/>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F8321EB5-B41B-4234-9A6D-CECF593112B8}"/>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6D243AB1-138F-4F2E-A9A1-F229FAB8AB1C}"/>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DDC1B9-84B5-44BE-9EC6-092C8330C5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47D319-CD7D-4526-B369-7583562E96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6347A5A-1D03-4D47-83AB-59EDCD3FE1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F7704F6-3AED-4E50-8EAB-9927823A65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4F64FF0-AED8-4A28-A9F4-F258130860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37092</xdr:rowOff>
    </xdr:from>
    <xdr:to>
      <xdr:col>55</xdr:col>
      <xdr:colOff>50800</xdr:colOff>
      <xdr:row>40</xdr:row>
      <xdr:rowOff>138692</xdr:rowOff>
    </xdr:to>
    <xdr:sp macro="" textlink="">
      <xdr:nvSpPr>
        <xdr:cNvPr id="132" name="楕円 131">
          <a:extLst>
            <a:ext uri="{FF2B5EF4-FFF2-40B4-BE49-F238E27FC236}">
              <a16:creationId xmlns:a16="http://schemas.microsoft.com/office/drawing/2014/main" id="{C653AE87-C9C9-40BB-BCE4-4F03CDDB8770}"/>
            </a:ext>
          </a:extLst>
        </xdr:cNvPr>
        <xdr:cNvSpPr/>
      </xdr:nvSpPr>
      <xdr:spPr>
        <a:xfrm>
          <a:off x="10426700" y="68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15519</xdr:rowOff>
    </xdr:from>
    <xdr:ext cx="534377" cy="259045"/>
    <xdr:sp macro="" textlink="">
      <xdr:nvSpPr>
        <xdr:cNvPr id="133" name="【道路】&#10;一人当たり延長該当値テキスト">
          <a:extLst>
            <a:ext uri="{FF2B5EF4-FFF2-40B4-BE49-F238E27FC236}">
              <a16:creationId xmlns:a16="http://schemas.microsoft.com/office/drawing/2014/main" id="{FF9602E0-C435-409D-B077-99F3A70945AD}"/>
            </a:ext>
          </a:extLst>
        </xdr:cNvPr>
        <xdr:cNvSpPr txBox="1"/>
      </xdr:nvSpPr>
      <xdr:spPr>
        <a:xfrm>
          <a:off x="10515600" y="68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41810</xdr:rowOff>
    </xdr:from>
    <xdr:to>
      <xdr:col>50</xdr:col>
      <xdr:colOff>165100</xdr:colOff>
      <xdr:row>40</xdr:row>
      <xdr:rowOff>143410</xdr:rowOff>
    </xdr:to>
    <xdr:sp macro="" textlink="">
      <xdr:nvSpPr>
        <xdr:cNvPr id="134" name="楕円 133">
          <a:extLst>
            <a:ext uri="{FF2B5EF4-FFF2-40B4-BE49-F238E27FC236}">
              <a16:creationId xmlns:a16="http://schemas.microsoft.com/office/drawing/2014/main" id="{13436D62-60F4-45D7-B1D2-74885108EED1}"/>
            </a:ext>
          </a:extLst>
        </xdr:cNvPr>
        <xdr:cNvSpPr/>
      </xdr:nvSpPr>
      <xdr:spPr>
        <a:xfrm>
          <a:off x="9588500" y="68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87892</xdr:rowOff>
    </xdr:from>
    <xdr:to>
      <xdr:col>55</xdr:col>
      <xdr:colOff>0</xdr:colOff>
      <xdr:row>40</xdr:row>
      <xdr:rowOff>92610</xdr:rowOff>
    </xdr:to>
    <xdr:cxnSp macro="">
      <xdr:nvCxnSpPr>
        <xdr:cNvPr id="135" name="直線コネクタ 134">
          <a:extLst>
            <a:ext uri="{FF2B5EF4-FFF2-40B4-BE49-F238E27FC236}">
              <a16:creationId xmlns:a16="http://schemas.microsoft.com/office/drawing/2014/main" id="{706C5593-9C8C-43E7-A061-1F502B77D791}"/>
            </a:ext>
          </a:extLst>
        </xdr:cNvPr>
        <xdr:cNvCxnSpPr/>
      </xdr:nvCxnSpPr>
      <xdr:spPr>
        <a:xfrm flipV="1">
          <a:off x="9639300" y="6945892"/>
          <a:ext cx="8382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46561</xdr:rowOff>
    </xdr:from>
    <xdr:to>
      <xdr:col>46</xdr:col>
      <xdr:colOff>38100</xdr:colOff>
      <xdr:row>40</xdr:row>
      <xdr:rowOff>148161</xdr:rowOff>
    </xdr:to>
    <xdr:sp macro="" textlink="">
      <xdr:nvSpPr>
        <xdr:cNvPr id="136" name="楕円 135">
          <a:extLst>
            <a:ext uri="{FF2B5EF4-FFF2-40B4-BE49-F238E27FC236}">
              <a16:creationId xmlns:a16="http://schemas.microsoft.com/office/drawing/2014/main" id="{29742ED5-1056-468F-9D5E-46A588A7D2A7}"/>
            </a:ext>
          </a:extLst>
        </xdr:cNvPr>
        <xdr:cNvSpPr/>
      </xdr:nvSpPr>
      <xdr:spPr>
        <a:xfrm>
          <a:off x="8699500" y="69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92610</xdr:rowOff>
    </xdr:from>
    <xdr:to>
      <xdr:col>50</xdr:col>
      <xdr:colOff>114300</xdr:colOff>
      <xdr:row>40</xdr:row>
      <xdr:rowOff>97361</xdr:rowOff>
    </xdr:to>
    <xdr:cxnSp macro="">
      <xdr:nvCxnSpPr>
        <xdr:cNvPr id="137" name="直線コネクタ 136">
          <a:extLst>
            <a:ext uri="{FF2B5EF4-FFF2-40B4-BE49-F238E27FC236}">
              <a16:creationId xmlns:a16="http://schemas.microsoft.com/office/drawing/2014/main" id="{DB8484C7-D012-470D-BB98-762F8DE0A13E}"/>
            </a:ext>
          </a:extLst>
        </xdr:cNvPr>
        <xdr:cNvCxnSpPr/>
      </xdr:nvCxnSpPr>
      <xdr:spPr>
        <a:xfrm flipV="1">
          <a:off x="8750300" y="6950610"/>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51264</xdr:rowOff>
    </xdr:from>
    <xdr:to>
      <xdr:col>41</xdr:col>
      <xdr:colOff>101600</xdr:colOff>
      <xdr:row>40</xdr:row>
      <xdr:rowOff>152864</xdr:rowOff>
    </xdr:to>
    <xdr:sp macro="" textlink="">
      <xdr:nvSpPr>
        <xdr:cNvPr id="138" name="楕円 137">
          <a:extLst>
            <a:ext uri="{FF2B5EF4-FFF2-40B4-BE49-F238E27FC236}">
              <a16:creationId xmlns:a16="http://schemas.microsoft.com/office/drawing/2014/main" id="{B2E86862-559A-4545-9528-D96AE78469FF}"/>
            </a:ext>
          </a:extLst>
        </xdr:cNvPr>
        <xdr:cNvSpPr/>
      </xdr:nvSpPr>
      <xdr:spPr>
        <a:xfrm>
          <a:off x="7810500" y="69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97361</xdr:rowOff>
    </xdr:from>
    <xdr:to>
      <xdr:col>45</xdr:col>
      <xdr:colOff>177800</xdr:colOff>
      <xdr:row>40</xdr:row>
      <xdr:rowOff>102064</xdr:rowOff>
    </xdr:to>
    <xdr:cxnSp macro="">
      <xdr:nvCxnSpPr>
        <xdr:cNvPr id="139" name="直線コネクタ 138">
          <a:extLst>
            <a:ext uri="{FF2B5EF4-FFF2-40B4-BE49-F238E27FC236}">
              <a16:creationId xmlns:a16="http://schemas.microsoft.com/office/drawing/2014/main" id="{9EE6B105-7AA7-4018-987A-3C736DC79801}"/>
            </a:ext>
          </a:extLst>
        </xdr:cNvPr>
        <xdr:cNvCxnSpPr/>
      </xdr:nvCxnSpPr>
      <xdr:spPr>
        <a:xfrm flipV="1">
          <a:off x="7861300" y="6955361"/>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54922</xdr:rowOff>
    </xdr:from>
    <xdr:to>
      <xdr:col>36</xdr:col>
      <xdr:colOff>165100</xdr:colOff>
      <xdr:row>40</xdr:row>
      <xdr:rowOff>156522</xdr:rowOff>
    </xdr:to>
    <xdr:sp macro="" textlink="">
      <xdr:nvSpPr>
        <xdr:cNvPr id="140" name="楕円 139">
          <a:extLst>
            <a:ext uri="{FF2B5EF4-FFF2-40B4-BE49-F238E27FC236}">
              <a16:creationId xmlns:a16="http://schemas.microsoft.com/office/drawing/2014/main" id="{C05B4C41-A0F9-470A-B590-B06C2A7FA6C3}"/>
            </a:ext>
          </a:extLst>
        </xdr:cNvPr>
        <xdr:cNvSpPr/>
      </xdr:nvSpPr>
      <xdr:spPr>
        <a:xfrm>
          <a:off x="6921500" y="69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102064</xdr:rowOff>
    </xdr:from>
    <xdr:to>
      <xdr:col>41</xdr:col>
      <xdr:colOff>50800</xdr:colOff>
      <xdr:row>40</xdr:row>
      <xdr:rowOff>105722</xdr:rowOff>
    </xdr:to>
    <xdr:cxnSp macro="">
      <xdr:nvCxnSpPr>
        <xdr:cNvPr id="141" name="直線コネクタ 140">
          <a:extLst>
            <a:ext uri="{FF2B5EF4-FFF2-40B4-BE49-F238E27FC236}">
              <a16:creationId xmlns:a16="http://schemas.microsoft.com/office/drawing/2014/main" id="{5E7CED3C-57FF-4BAF-9FF8-6AE23876EC2C}"/>
            </a:ext>
          </a:extLst>
        </xdr:cNvPr>
        <xdr:cNvCxnSpPr/>
      </xdr:nvCxnSpPr>
      <xdr:spPr>
        <a:xfrm flipV="1">
          <a:off x="6972300" y="696006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A92C2367-1D93-45AA-896D-4AA180D74444}"/>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C35BC0AE-B803-4848-8D50-89CA1CB59298}"/>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E4D7789A-ABC3-4C8E-A170-94640EDBE248}"/>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D4EBEBCE-C032-4F33-B481-24F492FB243A}"/>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134537</xdr:rowOff>
    </xdr:from>
    <xdr:ext cx="534377" cy="259045"/>
    <xdr:sp macro="" textlink="">
      <xdr:nvSpPr>
        <xdr:cNvPr id="146" name="n_1mainValue【道路】&#10;一人当たり延長">
          <a:extLst>
            <a:ext uri="{FF2B5EF4-FFF2-40B4-BE49-F238E27FC236}">
              <a16:creationId xmlns:a16="http://schemas.microsoft.com/office/drawing/2014/main" id="{86E2F794-BCCF-4A32-AAE4-64C24F0A72C0}"/>
            </a:ext>
          </a:extLst>
        </xdr:cNvPr>
        <xdr:cNvSpPr txBox="1"/>
      </xdr:nvSpPr>
      <xdr:spPr>
        <a:xfrm>
          <a:off x="9359411" y="69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139288</xdr:rowOff>
    </xdr:from>
    <xdr:ext cx="534377" cy="259045"/>
    <xdr:sp macro="" textlink="">
      <xdr:nvSpPr>
        <xdr:cNvPr id="147" name="n_2mainValue【道路】&#10;一人当たり延長">
          <a:extLst>
            <a:ext uri="{FF2B5EF4-FFF2-40B4-BE49-F238E27FC236}">
              <a16:creationId xmlns:a16="http://schemas.microsoft.com/office/drawing/2014/main" id="{25A6C48C-7E1B-4E78-A7D1-D261E307F806}"/>
            </a:ext>
          </a:extLst>
        </xdr:cNvPr>
        <xdr:cNvSpPr txBox="1"/>
      </xdr:nvSpPr>
      <xdr:spPr>
        <a:xfrm>
          <a:off x="8483111" y="699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143991</xdr:rowOff>
    </xdr:from>
    <xdr:ext cx="534377" cy="259045"/>
    <xdr:sp macro="" textlink="">
      <xdr:nvSpPr>
        <xdr:cNvPr id="148" name="n_3mainValue【道路】&#10;一人当たり延長">
          <a:extLst>
            <a:ext uri="{FF2B5EF4-FFF2-40B4-BE49-F238E27FC236}">
              <a16:creationId xmlns:a16="http://schemas.microsoft.com/office/drawing/2014/main" id="{C054A1BE-FE29-4708-9D04-AD8587827FC0}"/>
            </a:ext>
          </a:extLst>
        </xdr:cNvPr>
        <xdr:cNvSpPr txBox="1"/>
      </xdr:nvSpPr>
      <xdr:spPr>
        <a:xfrm>
          <a:off x="7594111" y="7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147649</xdr:rowOff>
    </xdr:from>
    <xdr:ext cx="534377" cy="259045"/>
    <xdr:sp macro="" textlink="">
      <xdr:nvSpPr>
        <xdr:cNvPr id="149" name="n_4mainValue【道路】&#10;一人当たり延長">
          <a:extLst>
            <a:ext uri="{FF2B5EF4-FFF2-40B4-BE49-F238E27FC236}">
              <a16:creationId xmlns:a16="http://schemas.microsoft.com/office/drawing/2014/main" id="{A6D02C70-24E2-471B-AEC6-37D11EE98CD3}"/>
            </a:ext>
          </a:extLst>
        </xdr:cNvPr>
        <xdr:cNvSpPr txBox="1"/>
      </xdr:nvSpPr>
      <xdr:spPr>
        <a:xfrm>
          <a:off x="6705111" y="70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E48B2F9-D2CC-4893-9FC0-72A3F67668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B74BE17-5BCB-424B-9C34-4D9C3E3116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9625884-AA00-421F-BC09-144A0379AC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AABFCC4-11DF-4BDD-A5AE-4221A4FB75B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D11018E-56AE-40F9-BF51-DFAC2994B6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E4B4FE5-BDF3-46F5-844C-15A870A876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EF34B57-DD77-4BF1-BC9E-B59B3D1766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999ABAD-2C19-4077-B45E-AC2629975A8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F2C3FB5-B97F-43EF-8F6E-FA37A7E6D21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CEA09FE-25DA-4CD8-B844-9825709CEF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F201794-002B-455D-9362-C77F6AC787C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D4C8774B-0C72-400A-B2C6-95CF2B3198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81FF86BC-C2B0-496D-BB3E-A722994DBB8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5B5DC1D-7A23-4054-8853-DF7E015991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36B906C-03B7-4D02-909C-1747302BD51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98B1EC7-C335-4863-B2B7-88DF3B1A725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954AA448-B126-4238-AF7B-E3BF200D00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3F3739CA-7EE3-46C6-8C68-64202FC651D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C30A19C0-E403-4297-A6F1-992B954731E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14BCE08-A3EC-4838-9A88-A8ADF52DFB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D5FD4F2-C573-4517-93E5-6019741B4E9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23130148-932B-4838-99CB-964A6E5C17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969A7ED3-6727-4455-9EF3-9E867BC4002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C6E9E7A1-86AD-4C29-9155-96FF0BE77E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B5EEE16-C54E-4561-8926-FB035C2D01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25E11743-A5C3-4F1F-9980-5D4E5DCDBBD5}"/>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FE844F5-30F4-4885-A25D-8DC3D9FE1D4F}"/>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941B26FF-85BC-4F63-9B74-B0DC19E0285B}"/>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15F4BC65-2E43-4EF7-B99B-B468CF5DAF18}"/>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1A206B04-C4AD-4270-BCE2-C818820D16E8}"/>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76E39F0A-3C76-4D6D-8050-2DBA2C9B9498}"/>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9AD416C4-9117-480D-AB0E-41656482D735}"/>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10E8E1FC-8849-4ADE-BF9C-899A692B6F94}"/>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DC945B6-A740-404E-A9D3-191FEA610CBD}"/>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CFE5DB96-4560-4083-B160-4E634F96A028}"/>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8AB34464-F11C-4617-B193-0DBD4118AD46}"/>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4BB238-7116-435F-861C-8CE734E8596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6FBF1A4-AA5E-4574-B410-5D67BBE0D2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679D3C3-60EA-4BAB-8B9D-1957FECCA3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E75CEE0-C49E-4411-99B1-7715BCCA5D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E244E26-47BF-4D7D-B28F-CD1CD5E868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191" name="楕円 190">
          <a:extLst>
            <a:ext uri="{FF2B5EF4-FFF2-40B4-BE49-F238E27FC236}">
              <a16:creationId xmlns:a16="http://schemas.microsoft.com/office/drawing/2014/main" id="{A89F594E-73F0-4F84-87F6-C6B26B3B34DF}"/>
            </a:ext>
          </a:extLst>
        </xdr:cNvPr>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848D408-0505-40E0-A73C-65E81C3E78B2}"/>
            </a:ext>
          </a:extLst>
        </xdr:cNvPr>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93" name="楕円 192">
          <a:extLst>
            <a:ext uri="{FF2B5EF4-FFF2-40B4-BE49-F238E27FC236}">
              <a16:creationId xmlns:a16="http://schemas.microsoft.com/office/drawing/2014/main" id="{9105D476-9293-45C9-B11D-C8C1EE05EB46}"/>
            </a:ext>
          </a:extLst>
        </xdr:cNvPr>
        <xdr:cNvSpPr/>
      </xdr:nvSpPr>
      <xdr:spPr>
        <a:xfrm>
          <a:off x="3746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151856</xdr:rowOff>
    </xdr:from>
    <xdr:to>
      <xdr:col>24</xdr:col>
      <xdr:colOff>63500</xdr:colOff>
      <xdr:row>61</xdr:row>
      <xdr:rowOff>163285</xdr:rowOff>
    </xdr:to>
    <xdr:cxnSp macro="">
      <xdr:nvCxnSpPr>
        <xdr:cNvPr id="194" name="直線コネクタ 193">
          <a:extLst>
            <a:ext uri="{FF2B5EF4-FFF2-40B4-BE49-F238E27FC236}">
              <a16:creationId xmlns:a16="http://schemas.microsoft.com/office/drawing/2014/main" id="{56A5585D-89F9-4954-AD57-E03A87EB3454}"/>
            </a:ext>
          </a:extLst>
        </xdr:cNvPr>
        <xdr:cNvCxnSpPr/>
      </xdr:nvCxnSpPr>
      <xdr:spPr>
        <a:xfrm>
          <a:off x="3797300" y="1061030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195" name="楕円 194">
          <a:extLst>
            <a:ext uri="{FF2B5EF4-FFF2-40B4-BE49-F238E27FC236}">
              <a16:creationId xmlns:a16="http://schemas.microsoft.com/office/drawing/2014/main" id="{7F709832-94A0-4F2D-BD73-8DB9BE3029BC}"/>
            </a:ext>
          </a:extLst>
        </xdr:cNvPr>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125730</xdr:rowOff>
    </xdr:from>
    <xdr:to>
      <xdr:col>19</xdr:col>
      <xdr:colOff>177800</xdr:colOff>
      <xdr:row>61</xdr:row>
      <xdr:rowOff>151856</xdr:rowOff>
    </xdr:to>
    <xdr:cxnSp macro="">
      <xdr:nvCxnSpPr>
        <xdr:cNvPr id="196" name="直線コネクタ 195">
          <a:extLst>
            <a:ext uri="{FF2B5EF4-FFF2-40B4-BE49-F238E27FC236}">
              <a16:creationId xmlns:a16="http://schemas.microsoft.com/office/drawing/2014/main" id="{D800FE34-5651-408B-B354-4F45AB43C8B5}"/>
            </a:ext>
          </a:extLst>
        </xdr:cNvPr>
        <xdr:cNvCxnSpPr/>
      </xdr:nvCxnSpPr>
      <xdr:spPr>
        <a:xfrm>
          <a:off x="2908300" y="10584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50437</xdr:rowOff>
    </xdr:from>
    <xdr:to>
      <xdr:col>10</xdr:col>
      <xdr:colOff>165100</xdr:colOff>
      <xdr:row>61</xdr:row>
      <xdr:rowOff>152037</xdr:rowOff>
    </xdr:to>
    <xdr:sp macro="" textlink="">
      <xdr:nvSpPr>
        <xdr:cNvPr id="197" name="楕円 196">
          <a:extLst>
            <a:ext uri="{FF2B5EF4-FFF2-40B4-BE49-F238E27FC236}">
              <a16:creationId xmlns:a16="http://schemas.microsoft.com/office/drawing/2014/main" id="{3DB5E0F6-3936-4B99-BB2C-442F8D713AB1}"/>
            </a:ext>
          </a:extLst>
        </xdr:cNvPr>
        <xdr:cNvSpPr/>
      </xdr:nvSpPr>
      <xdr:spPr>
        <a:xfrm>
          <a:off x="1968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101237</xdr:rowOff>
    </xdr:from>
    <xdr:to>
      <xdr:col>15</xdr:col>
      <xdr:colOff>50800</xdr:colOff>
      <xdr:row>61</xdr:row>
      <xdr:rowOff>125730</xdr:rowOff>
    </xdr:to>
    <xdr:cxnSp macro="">
      <xdr:nvCxnSpPr>
        <xdr:cNvPr id="198" name="直線コネクタ 197">
          <a:extLst>
            <a:ext uri="{FF2B5EF4-FFF2-40B4-BE49-F238E27FC236}">
              <a16:creationId xmlns:a16="http://schemas.microsoft.com/office/drawing/2014/main" id="{BD37FB94-8FF5-4205-9FAB-42101AC7A877}"/>
            </a:ext>
          </a:extLst>
        </xdr:cNvPr>
        <xdr:cNvCxnSpPr/>
      </xdr:nvCxnSpPr>
      <xdr:spPr>
        <a:xfrm>
          <a:off x="2019300" y="105596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34109</xdr:rowOff>
    </xdr:from>
    <xdr:to>
      <xdr:col>6</xdr:col>
      <xdr:colOff>38100</xdr:colOff>
      <xdr:row>61</xdr:row>
      <xdr:rowOff>135709</xdr:rowOff>
    </xdr:to>
    <xdr:sp macro="" textlink="">
      <xdr:nvSpPr>
        <xdr:cNvPr id="199" name="楕円 198">
          <a:extLst>
            <a:ext uri="{FF2B5EF4-FFF2-40B4-BE49-F238E27FC236}">
              <a16:creationId xmlns:a16="http://schemas.microsoft.com/office/drawing/2014/main" id="{6835A4AE-B261-4170-9430-25609BFA5AC3}"/>
            </a:ext>
          </a:extLst>
        </xdr:cNvPr>
        <xdr:cNvSpPr/>
      </xdr:nvSpPr>
      <xdr:spPr>
        <a:xfrm>
          <a:off x="1079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84909</xdr:rowOff>
    </xdr:from>
    <xdr:to>
      <xdr:col>10</xdr:col>
      <xdr:colOff>114300</xdr:colOff>
      <xdr:row>61</xdr:row>
      <xdr:rowOff>101237</xdr:rowOff>
    </xdr:to>
    <xdr:cxnSp macro="">
      <xdr:nvCxnSpPr>
        <xdr:cNvPr id="200" name="直線コネクタ 199">
          <a:extLst>
            <a:ext uri="{FF2B5EF4-FFF2-40B4-BE49-F238E27FC236}">
              <a16:creationId xmlns:a16="http://schemas.microsoft.com/office/drawing/2014/main" id="{29EF04AD-D364-43D4-8069-5B2DB60CA0E2}"/>
            </a:ext>
          </a:extLst>
        </xdr:cNvPr>
        <xdr:cNvCxnSpPr/>
      </xdr:nvCxnSpPr>
      <xdr:spPr>
        <a:xfrm>
          <a:off x="1130300" y="105433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985649A-9E89-4CCA-9727-991A9BEF2F7C}"/>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A2AF402A-7A92-4060-BC96-865424A63611}"/>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ABEFC275-143D-40AE-8ECF-046385164EA3}"/>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ACAC8A0-ABCE-4D14-A88E-E819B69B9172}"/>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2CAAF4F-3CAB-419E-A415-961DCC628E6D}"/>
            </a:ext>
          </a:extLst>
        </xdr:cNvPr>
        <xdr:cNvSpPr txBox="1"/>
      </xdr:nvSpPr>
      <xdr:spPr>
        <a:xfrm>
          <a:off x="35820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65F5FF51-6192-41F8-9EFB-E954405F2037}"/>
            </a:ext>
          </a:extLst>
        </xdr:cNvPr>
        <xdr:cNvSpPr txBox="1"/>
      </xdr:nvSpPr>
      <xdr:spPr>
        <a:xfrm>
          <a:off x="2705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143164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2E991AB-35FC-45E7-8995-CD79B720CB70}"/>
            </a:ext>
          </a:extLst>
        </xdr:cNvPr>
        <xdr:cNvSpPr txBox="1"/>
      </xdr:nvSpPr>
      <xdr:spPr>
        <a:xfrm>
          <a:off x="1816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C839B27-8C69-419F-A396-70CA81B53BC6}"/>
            </a:ext>
          </a:extLst>
        </xdr:cNvPr>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20EE92B-5424-477D-8173-80BFD2B358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887630A-BFBE-4673-BB2A-A86C732F46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912A914-F25E-4BD6-AA47-8DA600038F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9366510-801A-475C-9B66-8A4F9B5B2B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FFEC752-E5B9-4EE4-A25E-E6AC1D15EF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A1369EB-C12D-43A6-8DAA-7B0A551998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324290E-6FCC-4379-9B6D-157C039877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4668251-834C-45A1-8C13-1DC6AC0A1C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38E6D73-7EF9-42C0-85D8-BE461B8D57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9505282-D071-4D42-8677-D72C0DA03F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88BE1E8E-0437-4C01-8DC0-956615046DD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B1BB5213-22F9-4791-850A-1E715918FFB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B7D2AE1-4810-4750-918F-1CF34EECB0A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6C7EF8C6-41FD-4570-BFC0-06AE22E8858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5E46DE5-33EE-40CD-8019-BD3E3305EE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AA09EAF2-3B02-4CF0-A4AD-87B809248B8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B3E9A18-976E-4BD5-9061-20DB690B2B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A7DDAB0C-2779-49C8-BC59-BC7B37D8E5C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1D0A1BB-AC95-4FFC-92BF-54F7BED0EF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BF52C0DD-A116-4346-9C59-F5A441A8A7E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C0FA98A-8D9A-43CB-9622-D2BC605F1B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9FB8A2E-6613-422B-B8B7-DD742CBA20B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A54C5E65-978F-43A8-9972-80CB954BB3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F68EBD0F-0A88-4AD2-AFB2-BF5F83C8A2A3}"/>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19A22AB-46A3-4AD3-BBB0-0AF73FCC9C14}"/>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ACEE43-93A8-4815-A7B4-004E55943E53}"/>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FD788F2F-9B4E-4334-925D-1F8CBC1C0195}"/>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8B4CBCE7-98DA-455A-B07D-68DB53CD6A1F}"/>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462BD037-A00A-4D85-8ED3-4C2F2EFC92E9}"/>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37AD2ECC-599F-4449-8EC4-F7A3E5842B59}"/>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9FF47F8-E076-41FB-B03F-03B015123B65}"/>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2764C41-6D38-455C-9B2F-2CC7D052CDA8}"/>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82181299-E286-41D2-BDD6-3C36D1F6D7BD}"/>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4BDA66FE-FF09-419D-A96D-9C5CD2B50E99}"/>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FD3E7B-CC7B-49FB-A2ED-812C3DE45C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2EC4C33-3A40-47A8-B25C-5BC7B598A33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8D043BA-49E1-4285-9ED3-5F608A50F94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09EF595-051D-4C65-8FCA-4E413E7444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C197310-DA21-4AAB-9B80-99A4875C9F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165857</xdr:rowOff>
    </xdr:from>
    <xdr:to>
      <xdr:col>55</xdr:col>
      <xdr:colOff>50800</xdr:colOff>
      <xdr:row>63</xdr:row>
      <xdr:rowOff>96007</xdr:rowOff>
    </xdr:to>
    <xdr:sp macro="" textlink="">
      <xdr:nvSpPr>
        <xdr:cNvPr id="248" name="楕円 247">
          <a:extLst>
            <a:ext uri="{FF2B5EF4-FFF2-40B4-BE49-F238E27FC236}">
              <a16:creationId xmlns:a16="http://schemas.microsoft.com/office/drawing/2014/main" id="{0A4CA401-03AA-444C-8BB0-2A275E296FFF}"/>
            </a:ext>
          </a:extLst>
        </xdr:cNvPr>
        <xdr:cNvSpPr/>
      </xdr:nvSpPr>
      <xdr:spPr>
        <a:xfrm>
          <a:off x="10426700" y="107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144284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C40452F9-2F16-465A-8A6E-5ADBAC1BF83A}"/>
            </a:ext>
          </a:extLst>
        </xdr:cNvPr>
        <xdr:cNvSpPr txBox="1"/>
      </xdr:nvSpPr>
      <xdr:spPr>
        <a:xfrm>
          <a:off x="10515600" y="1077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xdr:rowOff>
    </xdr:from>
    <xdr:to>
      <xdr:col>50</xdr:col>
      <xdr:colOff>165100</xdr:colOff>
      <xdr:row>63</xdr:row>
      <xdr:rowOff>101612</xdr:rowOff>
    </xdr:to>
    <xdr:sp macro="" textlink="">
      <xdr:nvSpPr>
        <xdr:cNvPr id="250" name="楕円 249">
          <a:extLst>
            <a:ext uri="{FF2B5EF4-FFF2-40B4-BE49-F238E27FC236}">
              <a16:creationId xmlns:a16="http://schemas.microsoft.com/office/drawing/2014/main" id="{2803F901-C632-4D0A-AB93-285B915E1F1A}"/>
            </a:ext>
          </a:extLst>
        </xdr:cNvPr>
        <xdr:cNvSpPr/>
      </xdr:nvSpPr>
      <xdr:spPr>
        <a:xfrm>
          <a:off x="9588500" y="108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45207</xdr:rowOff>
    </xdr:from>
    <xdr:to>
      <xdr:col>55</xdr:col>
      <xdr:colOff>0</xdr:colOff>
      <xdr:row>63</xdr:row>
      <xdr:rowOff>50812</xdr:rowOff>
    </xdr:to>
    <xdr:cxnSp macro="">
      <xdr:nvCxnSpPr>
        <xdr:cNvPr id="251" name="直線コネクタ 250">
          <a:extLst>
            <a:ext uri="{FF2B5EF4-FFF2-40B4-BE49-F238E27FC236}">
              <a16:creationId xmlns:a16="http://schemas.microsoft.com/office/drawing/2014/main" id="{67F65C5C-35F5-484F-A9B2-47B9FDC5BF0F}"/>
            </a:ext>
          </a:extLst>
        </xdr:cNvPr>
        <xdr:cNvCxnSpPr/>
      </xdr:nvCxnSpPr>
      <xdr:spPr>
        <a:xfrm flipV="1">
          <a:off x="9639300" y="10846557"/>
          <a:ext cx="8382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2974</xdr:rowOff>
    </xdr:from>
    <xdr:to>
      <xdr:col>46</xdr:col>
      <xdr:colOff>38100</xdr:colOff>
      <xdr:row>63</xdr:row>
      <xdr:rowOff>104574</xdr:rowOff>
    </xdr:to>
    <xdr:sp macro="" textlink="">
      <xdr:nvSpPr>
        <xdr:cNvPr id="252" name="楕円 251">
          <a:extLst>
            <a:ext uri="{FF2B5EF4-FFF2-40B4-BE49-F238E27FC236}">
              <a16:creationId xmlns:a16="http://schemas.microsoft.com/office/drawing/2014/main" id="{5EB7A501-E36E-42CB-928F-1D52DCB2E3BE}"/>
            </a:ext>
          </a:extLst>
        </xdr:cNvPr>
        <xdr:cNvSpPr/>
      </xdr:nvSpPr>
      <xdr:spPr>
        <a:xfrm>
          <a:off x="8699500" y="108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50812</xdr:rowOff>
    </xdr:from>
    <xdr:to>
      <xdr:col>50</xdr:col>
      <xdr:colOff>114300</xdr:colOff>
      <xdr:row>63</xdr:row>
      <xdr:rowOff>53774</xdr:rowOff>
    </xdr:to>
    <xdr:cxnSp macro="">
      <xdr:nvCxnSpPr>
        <xdr:cNvPr id="253" name="直線コネクタ 252">
          <a:extLst>
            <a:ext uri="{FF2B5EF4-FFF2-40B4-BE49-F238E27FC236}">
              <a16:creationId xmlns:a16="http://schemas.microsoft.com/office/drawing/2014/main" id="{D5EB7E9B-9280-4A1B-8C43-6AA1F1594609}"/>
            </a:ext>
          </a:extLst>
        </xdr:cNvPr>
        <xdr:cNvCxnSpPr/>
      </xdr:nvCxnSpPr>
      <xdr:spPr>
        <a:xfrm flipV="1">
          <a:off x="8750300" y="10852162"/>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6035</xdr:rowOff>
    </xdr:from>
    <xdr:to>
      <xdr:col>41</xdr:col>
      <xdr:colOff>101600</xdr:colOff>
      <xdr:row>63</xdr:row>
      <xdr:rowOff>107635</xdr:rowOff>
    </xdr:to>
    <xdr:sp macro="" textlink="">
      <xdr:nvSpPr>
        <xdr:cNvPr id="254" name="楕円 253">
          <a:extLst>
            <a:ext uri="{FF2B5EF4-FFF2-40B4-BE49-F238E27FC236}">
              <a16:creationId xmlns:a16="http://schemas.microsoft.com/office/drawing/2014/main" id="{5DA38C78-FF0D-49F8-A759-98DBFAE0215A}"/>
            </a:ext>
          </a:extLst>
        </xdr:cNvPr>
        <xdr:cNvSpPr/>
      </xdr:nvSpPr>
      <xdr:spPr>
        <a:xfrm>
          <a:off x="7810500" y="108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53774</xdr:rowOff>
    </xdr:from>
    <xdr:to>
      <xdr:col>45</xdr:col>
      <xdr:colOff>177800</xdr:colOff>
      <xdr:row>63</xdr:row>
      <xdr:rowOff>56835</xdr:rowOff>
    </xdr:to>
    <xdr:cxnSp macro="">
      <xdr:nvCxnSpPr>
        <xdr:cNvPr id="255" name="直線コネクタ 254">
          <a:extLst>
            <a:ext uri="{FF2B5EF4-FFF2-40B4-BE49-F238E27FC236}">
              <a16:creationId xmlns:a16="http://schemas.microsoft.com/office/drawing/2014/main" id="{4F43D2CD-90D5-4C1D-9B10-99EB2CEAA456}"/>
            </a:ext>
          </a:extLst>
        </xdr:cNvPr>
        <xdr:cNvCxnSpPr/>
      </xdr:nvCxnSpPr>
      <xdr:spPr>
        <a:xfrm flipV="1">
          <a:off x="7861300" y="10855124"/>
          <a:ext cx="8890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9992</xdr:rowOff>
    </xdr:from>
    <xdr:to>
      <xdr:col>36</xdr:col>
      <xdr:colOff>165100</xdr:colOff>
      <xdr:row>63</xdr:row>
      <xdr:rowOff>111592</xdr:rowOff>
    </xdr:to>
    <xdr:sp macro="" textlink="">
      <xdr:nvSpPr>
        <xdr:cNvPr id="256" name="楕円 255">
          <a:extLst>
            <a:ext uri="{FF2B5EF4-FFF2-40B4-BE49-F238E27FC236}">
              <a16:creationId xmlns:a16="http://schemas.microsoft.com/office/drawing/2014/main" id="{D8BC0D73-6CB6-4D4C-905E-B472B6296468}"/>
            </a:ext>
          </a:extLst>
        </xdr:cNvPr>
        <xdr:cNvSpPr/>
      </xdr:nvSpPr>
      <xdr:spPr>
        <a:xfrm>
          <a:off x="6921500" y="108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56835</xdr:rowOff>
    </xdr:from>
    <xdr:to>
      <xdr:col>41</xdr:col>
      <xdr:colOff>50800</xdr:colOff>
      <xdr:row>63</xdr:row>
      <xdr:rowOff>60792</xdr:rowOff>
    </xdr:to>
    <xdr:cxnSp macro="">
      <xdr:nvCxnSpPr>
        <xdr:cNvPr id="257" name="直線コネクタ 256">
          <a:extLst>
            <a:ext uri="{FF2B5EF4-FFF2-40B4-BE49-F238E27FC236}">
              <a16:creationId xmlns:a16="http://schemas.microsoft.com/office/drawing/2014/main" id="{00B4863E-F121-45DE-BA74-4C27164C6541}"/>
            </a:ext>
          </a:extLst>
        </xdr:cNvPr>
        <xdr:cNvCxnSpPr/>
      </xdr:nvCxnSpPr>
      <xdr:spPr>
        <a:xfrm flipV="1">
          <a:off x="6972300" y="10858185"/>
          <a:ext cx="889000" cy="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8D4FC5F-BAD4-431F-8E66-90E23CE6BCB0}"/>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7DEF4426-6EF3-4353-80D4-3C2645693236}"/>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C547F6B-48FF-4809-A130-D3A942B23C3C}"/>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4FDE9D7-88C2-41C1-B390-6BFFC6108EC3}"/>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92739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6CC6FA66-B366-4290-AFBB-B924A7B8B06C}"/>
            </a:ext>
          </a:extLst>
        </xdr:cNvPr>
        <xdr:cNvSpPr txBox="1"/>
      </xdr:nvSpPr>
      <xdr:spPr>
        <a:xfrm>
          <a:off x="9327095" y="1089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95701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BD3807B3-0051-42FE-8BE8-690E251939D3}"/>
            </a:ext>
          </a:extLst>
        </xdr:cNvPr>
        <xdr:cNvSpPr txBox="1"/>
      </xdr:nvSpPr>
      <xdr:spPr>
        <a:xfrm>
          <a:off x="8450795" y="1089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98762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E1E011AE-0726-4304-96E1-8983F3E0C44F}"/>
            </a:ext>
          </a:extLst>
        </xdr:cNvPr>
        <xdr:cNvSpPr txBox="1"/>
      </xdr:nvSpPr>
      <xdr:spPr>
        <a:xfrm>
          <a:off x="7561795" y="1090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102719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C5E1BCC4-9D50-4253-B3E9-BC4989A71D45}"/>
            </a:ext>
          </a:extLst>
        </xdr:cNvPr>
        <xdr:cNvSpPr txBox="1"/>
      </xdr:nvSpPr>
      <xdr:spPr>
        <a:xfrm>
          <a:off x="6672795" y="1090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FA33D47-92D0-40ED-8CA0-D596AF555A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BB76EB4-BD47-48B8-9878-25788F905F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90BF70D-8D15-4046-9C5B-736602197D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A55AB82-58F1-4CC2-AD45-40933E2C78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2E7293F-99AA-43BC-8517-9D0DB3EA5B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C9845F7-3AF3-4C96-A004-DA9FD2357A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48A7985-759B-4A04-9585-E54B67FB49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0560D54-1572-4804-A2BE-E9D7AE42F50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8C5E680-3AD2-4B86-A49D-3E99568DC2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EA9A13B-DA3C-4BC8-A780-CB34498744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1F97CCC-C650-47AC-B7E3-D46B2A4612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FFE066B-DE7B-4584-9254-D613CD84D53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3B3B83B7-9F0D-4C33-8337-FF47313B75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F29D35E-3DDA-4486-B155-B908F396F4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9CFC4AE-5384-457D-950E-A825CACB869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F9624C9-6B7F-4153-915F-C9BBC00494A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66A64759-B486-4FDB-9D52-0997E83199B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8B72B4D-2FD7-49A6-91EE-B7B21AE7CC9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CADC7E1-7970-4DB5-9F65-97D2968AE2B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6CFE50AD-BC52-485D-B2F6-A3096EBE3A2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0EE9364-C6B9-4DA8-B9BE-32AFBCA3FF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A1DD6DB-D151-4688-9144-0E7CE65CBE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9AB0E9B-D4A0-4533-B60F-EEA9147CF9D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F5F6102-89A1-43F0-A644-19C9462FEA1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3BCAA661-ABAD-4E99-9DC1-48C3B42E70DE}"/>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F0937B0E-3276-4854-A0C8-5FC5D6EFBE8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C706ECE5-71ED-450A-86D9-1C56ACE2F96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1AA31075-B1C3-4B99-AFFB-2E320436F541}"/>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DB011B8D-34AE-478E-AD34-13CD0926950A}"/>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0176C38-3CA5-45DA-827A-216B2B1A34BA}"/>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FDFE9A33-1125-45C3-9A53-B07EDD37BACC}"/>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A80C8512-8F01-48BD-8B25-5C6CFA65BD5A}"/>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CA9FBD53-23CB-4D0E-8E32-91382AAB5C4A}"/>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EC15694A-4D10-4B9D-860F-9EC9646AE209}"/>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FD629DCC-E845-4C72-ACB2-8F705FA20E3B}"/>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8867D9B-3677-4359-95C5-7C97AB009BC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CCAF98-05F7-4437-97D0-2AEC5880DA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0DB9C22-9E6E-4BEB-A90F-792026E163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26841EE-66F2-4A9C-B7E0-9198CBF6FA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88D66AF-09D7-4CEF-9553-37A96C1C7A0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38736</xdr:rowOff>
    </xdr:from>
    <xdr:to>
      <xdr:col>24</xdr:col>
      <xdr:colOff>114300</xdr:colOff>
      <xdr:row>86</xdr:row>
      <xdr:rowOff>140336</xdr:rowOff>
    </xdr:to>
    <xdr:sp macro="" textlink="">
      <xdr:nvSpPr>
        <xdr:cNvPr id="306" name="楕円 305">
          <a:extLst>
            <a:ext uri="{FF2B5EF4-FFF2-40B4-BE49-F238E27FC236}">
              <a16:creationId xmlns:a16="http://schemas.microsoft.com/office/drawing/2014/main" id="{D505D165-8AA2-4C5F-ACB9-34B23E81BC8C}"/>
            </a:ext>
          </a:extLst>
        </xdr:cNvPr>
        <xdr:cNvSpPr/>
      </xdr:nvSpPr>
      <xdr:spPr>
        <a:xfrm>
          <a:off x="45847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125113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DB5704F5-67B0-4BDD-BF93-1178933131FB}"/>
            </a:ext>
          </a:extLst>
        </xdr:cNvPr>
        <xdr:cNvSpPr txBox="1"/>
      </xdr:nvSpPr>
      <xdr:spPr>
        <a:xfrm>
          <a:off x="4673600" y="1469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38736</xdr:rowOff>
    </xdr:from>
    <xdr:to>
      <xdr:col>20</xdr:col>
      <xdr:colOff>38100</xdr:colOff>
      <xdr:row>86</xdr:row>
      <xdr:rowOff>140336</xdr:rowOff>
    </xdr:to>
    <xdr:sp macro="" textlink="">
      <xdr:nvSpPr>
        <xdr:cNvPr id="308" name="楕円 307">
          <a:extLst>
            <a:ext uri="{FF2B5EF4-FFF2-40B4-BE49-F238E27FC236}">
              <a16:creationId xmlns:a16="http://schemas.microsoft.com/office/drawing/2014/main" id="{5DE88F37-326B-4A55-81B8-D13CAB326F9A}"/>
            </a:ext>
          </a:extLst>
        </xdr:cNvPr>
        <xdr:cNvSpPr/>
      </xdr:nvSpPr>
      <xdr:spPr>
        <a:xfrm>
          <a:off x="3746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89536</xdr:rowOff>
    </xdr:from>
    <xdr:to>
      <xdr:col>24</xdr:col>
      <xdr:colOff>63500</xdr:colOff>
      <xdr:row>86</xdr:row>
      <xdr:rowOff>89536</xdr:rowOff>
    </xdr:to>
    <xdr:cxnSp macro="">
      <xdr:nvCxnSpPr>
        <xdr:cNvPr id="309" name="直線コネクタ 308">
          <a:extLst>
            <a:ext uri="{FF2B5EF4-FFF2-40B4-BE49-F238E27FC236}">
              <a16:creationId xmlns:a16="http://schemas.microsoft.com/office/drawing/2014/main" id="{79F76345-63A9-46C5-BB39-45F22D68621F}"/>
            </a:ext>
          </a:extLst>
        </xdr:cNvPr>
        <xdr:cNvCxnSpPr/>
      </xdr:nvCxnSpPr>
      <xdr:spPr>
        <a:xfrm>
          <a:off x="3797300" y="14834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36830</xdr:rowOff>
    </xdr:from>
    <xdr:to>
      <xdr:col>15</xdr:col>
      <xdr:colOff>101600</xdr:colOff>
      <xdr:row>86</xdr:row>
      <xdr:rowOff>138430</xdr:rowOff>
    </xdr:to>
    <xdr:sp macro="" textlink="">
      <xdr:nvSpPr>
        <xdr:cNvPr id="310" name="楕円 309">
          <a:extLst>
            <a:ext uri="{FF2B5EF4-FFF2-40B4-BE49-F238E27FC236}">
              <a16:creationId xmlns:a16="http://schemas.microsoft.com/office/drawing/2014/main" id="{C4F92ACC-E282-458C-AAC9-70BAE360E5CF}"/>
            </a:ext>
          </a:extLst>
        </xdr:cNvPr>
        <xdr:cNvSpPr/>
      </xdr:nvSpPr>
      <xdr:spPr>
        <a:xfrm>
          <a:off x="2857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87630</xdr:rowOff>
    </xdr:from>
    <xdr:to>
      <xdr:col>19</xdr:col>
      <xdr:colOff>177800</xdr:colOff>
      <xdr:row>86</xdr:row>
      <xdr:rowOff>89536</xdr:rowOff>
    </xdr:to>
    <xdr:cxnSp macro="">
      <xdr:nvCxnSpPr>
        <xdr:cNvPr id="311" name="直線コネクタ 310">
          <a:extLst>
            <a:ext uri="{FF2B5EF4-FFF2-40B4-BE49-F238E27FC236}">
              <a16:creationId xmlns:a16="http://schemas.microsoft.com/office/drawing/2014/main" id="{A88368A0-20F9-47AF-A5E6-FFE690587024}"/>
            </a:ext>
          </a:extLst>
        </xdr:cNvPr>
        <xdr:cNvCxnSpPr/>
      </xdr:nvCxnSpPr>
      <xdr:spPr>
        <a:xfrm>
          <a:off x="2908300" y="148323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2" name="楕円 311">
          <a:extLst>
            <a:ext uri="{FF2B5EF4-FFF2-40B4-BE49-F238E27FC236}">
              <a16:creationId xmlns:a16="http://schemas.microsoft.com/office/drawing/2014/main" id="{746E7BEA-76E3-4EBF-8475-9E06B5AD69A5}"/>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87630</xdr:rowOff>
    </xdr:from>
    <xdr:to>
      <xdr:col>15</xdr:col>
      <xdr:colOff>50800</xdr:colOff>
      <xdr:row>86</xdr:row>
      <xdr:rowOff>114300</xdr:rowOff>
    </xdr:to>
    <xdr:cxnSp macro="">
      <xdr:nvCxnSpPr>
        <xdr:cNvPr id="313" name="直線コネクタ 312">
          <a:extLst>
            <a:ext uri="{FF2B5EF4-FFF2-40B4-BE49-F238E27FC236}">
              <a16:creationId xmlns:a16="http://schemas.microsoft.com/office/drawing/2014/main" id="{4D94D63F-1141-4B8F-B5D8-0E21ECDB4695}"/>
            </a:ext>
          </a:extLst>
        </xdr:cNvPr>
        <xdr:cNvCxnSpPr/>
      </xdr:nvCxnSpPr>
      <xdr:spPr>
        <a:xfrm flipV="1">
          <a:off x="2019300" y="14832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4" name="楕円 313">
          <a:extLst>
            <a:ext uri="{FF2B5EF4-FFF2-40B4-BE49-F238E27FC236}">
              <a16:creationId xmlns:a16="http://schemas.microsoft.com/office/drawing/2014/main" id="{AC1111A1-8A99-4BE0-B9A2-DCCCBACBCA81}"/>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5" name="直線コネクタ 314">
          <a:extLst>
            <a:ext uri="{FF2B5EF4-FFF2-40B4-BE49-F238E27FC236}">
              <a16:creationId xmlns:a16="http://schemas.microsoft.com/office/drawing/2014/main" id="{3C78C524-B57A-4767-A9AA-34B2ABCD65FD}"/>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A22AF93E-E1B8-4774-AE41-F21ED8C39A0F}"/>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7896F9BF-7A27-4982-ADBA-EB573F8D4194}"/>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9EBA9A70-D0BB-4D53-9964-960D433BDC65}"/>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D88D108F-00A2-417D-A22C-C4816D62B8E2}"/>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131463</xdr:rowOff>
    </xdr:from>
    <xdr:ext cx="405111" cy="259045"/>
    <xdr:sp macro="" textlink="">
      <xdr:nvSpPr>
        <xdr:cNvPr id="320" name="n_1mainValue【公営住宅】&#10;有形固定資産減価償却率">
          <a:extLst>
            <a:ext uri="{FF2B5EF4-FFF2-40B4-BE49-F238E27FC236}">
              <a16:creationId xmlns:a16="http://schemas.microsoft.com/office/drawing/2014/main" id="{01796496-0B0F-4907-A5D8-D254B107E824}"/>
            </a:ext>
          </a:extLst>
        </xdr:cNvPr>
        <xdr:cNvSpPr txBox="1"/>
      </xdr:nvSpPr>
      <xdr:spPr>
        <a:xfrm>
          <a:off x="3582044"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129557</xdr:rowOff>
    </xdr:from>
    <xdr:ext cx="405111" cy="259045"/>
    <xdr:sp macro="" textlink="">
      <xdr:nvSpPr>
        <xdr:cNvPr id="321" name="n_2mainValue【公営住宅】&#10;有形固定資産減価償却率">
          <a:extLst>
            <a:ext uri="{FF2B5EF4-FFF2-40B4-BE49-F238E27FC236}">
              <a16:creationId xmlns:a16="http://schemas.microsoft.com/office/drawing/2014/main" id="{B5A1646E-0703-45D0-9030-FCFC8FDD4727}"/>
            </a:ext>
          </a:extLst>
        </xdr:cNvPr>
        <xdr:cNvSpPr txBox="1"/>
      </xdr:nvSpPr>
      <xdr:spPr>
        <a:xfrm>
          <a:off x="2705744"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2" name="n_3mainValue【公営住宅】&#10;有形固定資産減価償却率">
          <a:extLst>
            <a:ext uri="{FF2B5EF4-FFF2-40B4-BE49-F238E27FC236}">
              <a16:creationId xmlns:a16="http://schemas.microsoft.com/office/drawing/2014/main" id="{28A3E064-85CC-4004-A35F-CC4FF0ACEB49}"/>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3" name="n_4mainValue【公営住宅】&#10;有形固定資産減価償却率">
          <a:extLst>
            <a:ext uri="{FF2B5EF4-FFF2-40B4-BE49-F238E27FC236}">
              <a16:creationId xmlns:a16="http://schemas.microsoft.com/office/drawing/2014/main" id="{5EDFB4EC-3E45-4CBC-A71A-BD3141FDDF9B}"/>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0FBC8B1-A0F0-4944-BC93-1045BB2A73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3995A37F-99FE-4664-BC1C-DA9D1E5924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7EC9449-2F5A-4BAA-8D98-49BC4A5CE4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6F0EEE2-FFB1-449E-A2B1-8FEA8A78EB3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8FCE1E4-9127-417C-9874-F14300C640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A64BC53-5F8B-4937-A9E8-D44279BC69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0D60D58-6183-409B-B9F4-BFE62D7349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3CB3750-8394-4A5C-B7D1-F17B87DCA3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C77C686-2074-4927-B83D-346188FBFD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D1EB130-CEEF-419E-B80F-407C921E34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A0570BDC-8866-47E2-89EC-10A45B5FA31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5CD4D1F-D8F7-4767-8F6C-E5356D85A11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BF58CC61-C014-4247-BF74-891774E8948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E75D023D-5536-4FB5-BFDD-346D4856CE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74AED0C-04AD-4997-A624-29B984166D1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DB0C5F41-80AC-4FD4-901F-86902D0D4BD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B59A90DA-A3B0-49AB-BD2B-B2A3F3E72B5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C9E97009-0B4D-423C-A4A7-7E54D47BFB7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B3F8C8B-4D01-4697-A7C3-AF8B52FB907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6DA90530-6B1B-40F2-8B46-ED26BDAFF70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2AECAEA-E204-4285-9727-F0678FB9A87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90A85997-5EC6-4063-A2F5-F5F6814D096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1417411-E7B8-45ED-AEA3-70731C2BF8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AB5E1552-AF48-40BD-8AC0-5BCB846E345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D36FDC9B-3D89-4CF7-8824-50461808E1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1B6F420F-C815-4DBB-A15A-25214CB69B1F}"/>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D56AB161-3C1A-4E26-A9E4-694312CAA214}"/>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8A8D161E-D539-4CAA-AB10-0DE75F67A686}"/>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E897E20C-6F01-4511-B3CC-2FD316BC4BC2}"/>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4DF2EAC8-D58C-4C9B-B43F-4D2FA3D19C6C}"/>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DE0E05A8-D4A5-4A52-A63A-29F41C300765}"/>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EB096C9B-B6DA-468E-AF21-7090822F0FF9}"/>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BA08BD75-60D8-4461-B745-EAEB4E0237D5}"/>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DEB2BB84-CF88-4114-BA20-73203444DBC3}"/>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EE05C36A-E0A7-47BF-A0A9-81779553E659}"/>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A1C4EEE5-F604-4542-86DA-BC7CADD87EF4}"/>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FDD49E7-A7F1-4A34-BC6B-FC385B219D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6E51EEC-2D06-469F-BE17-FA14934190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86E352D-F999-4840-94FA-E53C5066CEA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EC28946-BC87-4163-B8EE-7985CC4D38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FE56D6A-055C-421F-8BD9-482F550C0F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78958</xdr:rowOff>
    </xdr:from>
    <xdr:to>
      <xdr:col>55</xdr:col>
      <xdr:colOff>50800</xdr:colOff>
      <xdr:row>87</xdr:row>
      <xdr:rowOff>9108</xdr:rowOff>
    </xdr:to>
    <xdr:sp macro="" textlink="">
      <xdr:nvSpPr>
        <xdr:cNvPr id="365" name="楕円 364">
          <a:extLst>
            <a:ext uri="{FF2B5EF4-FFF2-40B4-BE49-F238E27FC236}">
              <a16:creationId xmlns:a16="http://schemas.microsoft.com/office/drawing/2014/main" id="{765AADAA-3104-488A-A8BD-06178ACB5DFC}"/>
            </a:ext>
          </a:extLst>
        </xdr:cNvPr>
        <xdr:cNvSpPr/>
      </xdr:nvSpPr>
      <xdr:spPr>
        <a:xfrm>
          <a:off x="10426700" y="148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165335</xdr:rowOff>
    </xdr:from>
    <xdr:ext cx="469744" cy="259045"/>
    <xdr:sp macro="" textlink="">
      <xdr:nvSpPr>
        <xdr:cNvPr id="366" name="【公営住宅】&#10;一人当たり面積該当値テキスト">
          <a:extLst>
            <a:ext uri="{FF2B5EF4-FFF2-40B4-BE49-F238E27FC236}">
              <a16:creationId xmlns:a16="http://schemas.microsoft.com/office/drawing/2014/main" id="{BB4ED5A4-41AE-42C4-8E04-323822555258}"/>
            </a:ext>
          </a:extLst>
        </xdr:cNvPr>
        <xdr:cNvSpPr txBox="1"/>
      </xdr:nvSpPr>
      <xdr:spPr>
        <a:xfrm>
          <a:off x="10515600" y="147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79394</xdr:rowOff>
    </xdr:from>
    <xdr:to>
      <xdr:col>50</xdr:col>
      <xdr:colOff>165100</xdr:colOff>
      <xdr:row>87</xdr:row>
      <xdr:rowOff>9544</xdr:rowOff>
    </xdr:to>
    <xdr:sp macro="" textlink="">
      <xdr:nvSpPr>
        <xdr:cNvPr id="367" name="楕円 366">
          <a:extLst>
            <a:ext uri="{FF2B5EF4-FFF2-40B4-BE49-F238E27FC236}">
              <a16:creationId xmlns:a16="http://schemas.microsoft.com/office/drawing/2014/main" id="{658B9EC0-87A3-45A6-B319-4F5DBA35F3C6}"/>
            </a:ext>
          </a:extLst>
        </xdr:cNvPr>
        <xdr:cNvSpPr/>
      </xdr:nvSpPr>
      <xdr:spPr>
        <a:xfrm>
          <a:off x="9588500" y="148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129758</xdr:rowOff>
    </xdr:from>
    <xdr:to>
      <xdr:col>55</xdr:col>
      <xdr:colOff>0</xdr:colOff>
      <xdr:row>86</xdr:row>
      <xdr:rowOff>130194</xdr:rowOff>
    </xdr:to>
    <xdr:cxnSp macro="">
      <xdr:nvCxnSpPr>
        <xdr:cNvPr id="368" name="直線コネクタ 367">
          <a:extLst>
            <a:ext uri="{FF2B5EF4-FFF2-40B4-BE49-F238E27FC236}">
              <a16:creationId xmlns:a16="http://schemas.microsoft.com/office/drawing/2014/main" id="{8D5BC4A8-FF37-4072-8347-68CE7B1FF3EC}"/>
            </a:ext>
          </a:extLst>
        </xdr:cNvPr>
        <xdr:cNvCxnSpPr/>
      </xdr:nvCxnSpPr>
      <xdr:spPr>
        <a:xfrm flipV="1">
          <a:off x="9639300" y="14874458"/>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79938</xdr:rowOff>
    </xdr:from>
    <xdr:to>
      <xdr:col>46</xdr:col>
      <xdr:colOff>38100</xdr:colOff>
      <xdr:row>87</xdr:row>
      <xdr:rowOff>10088</xdr:rowOff>
    </xdr:to>
    <xdr:sp macro="" textlink="">
      <xdr:nvSpPr>
        <xdr:cNvPr id="369" name="楕円 368">
          <a:extLst>
            <a:ext uri="{FF2B5EF4-FFF2-40B4-BE49-F238E27FC236}">
              <a16:creationId xmlns:a16="http://schemas.microsoft.com/office/drawing/2014/main" id="{8E1AEAE1-6670-4BF5-B21C-605C3C9E00AF}"/>
            </a:ext>
          </a:extLst>
        </xdr:cNvPr>
        <xdr:cNvSpPr/>
      </xdr:nvSpPr>
      <xdr:spPr>
        <a:xfrm>
          <a:off x="8699500" y="148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130194</xdr:rowOff>
    </xdr:from>
    <xdr:to>
      <xdr:col>50</xdr:col>
      <xdr:colOff>114300</xdr:colOff>
      <xdr:row>86</xdr:row>
      <xdr:rowOff>130738</xdr:rowOff>
    </xdr:to>
    <xdr:cxnSp macro="">
      <xdr:nvCxnSpPr>
        <xdr:cNvPr id="370" name="直線コネクタ 369">
          <a:extLst>
            <a:ext uri="{FF2B5EF4-FFF2-40B4-BE49-F238E27FC236}">
              <a16:creationId xmlns:a16="http://schemas.microsoft.com/office/drawing/2014/main" id="{B98BFF87-0717-4A6C-960B-21CD2B316639}"/>
            </a:ext>
          </a:extLst>
        </xdr:cNvPr>
        <xdr:cNvCxnSpPr/>
      </xdr:nvCxnSpPr>
      <xdr:spPr>
        <a:xfrm flipV="1">
          <a:off x="8750300" y="14874894"/>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80482</xdr:rowOff>
    </xdr:from>
    <xdr:to>
      <xdr:col>41</xdr:col>
      <xdr:colOff>101600</xdr:colOff>
      <xdr:row>87</xdr:row>
      <xdr:rowOff>10632</xdr:rowOff>
    </xdr:to>
    <xdr:sp macro="" textlink="">
      <xdr:nvSpPr>
        <xdr:cNvPr id="371" name="楕円 370">
          <a:extLst>
            <a:ext uri="{FF2B5EF4-FFF2-40B4-BE49-F238E27FC236}">
              <a16:creationId xmlns:a16="http://schemas.microsoft.com/office/drawing/2014/main" id="{982FCE2B-2795-4CFB-8822-9DBA40AABD81}"/>
            </a:ext>
          </a:extLst>
        </xdr:cNvPr>
        <xdr:cNvSpPr/>
      </xdr:nvSpPr>
      <xdr:spPr>
        <a:xfrm>
          <a:off x="7810500" y="148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130738</xdr:rowOff>
    </xdr:from>
    <xdr:to>
      <xdr:col>45</xdr:col>
      <xdr:colOff>177800</xdr:colOff>
      <xdr:row>86</xdr:row>
      <xdr:rowOff>131282</xdr:rowOff>
    </xdr:to>
    <xdr:cxnSp macro="">
      <xdr:nvCxnSpPr>
        <xdr:cNvPr id="372" name="直線コネクタ 371">
          <a:extLst>
            <a:ext uri="{FF2B5EF4-FFF2-40B4-BE49-F238E27FC236}">
              <a16:creationId xmlns:a16="http://schemas.microsoft.com/office/drawing/2014/main" id="{C642B10B-18D9-4431-972F-74CC1F2E6720}"/>
            </a:ext>
          </a:extLst>
        </xdr:cNvPr>
        <xdr:cNvCxnSpPr/>
      </xdr:nvCxnSpPr>
      <xdr:spPr>
        <a:xfrm flipV="1">
          <a:off x="7861300" y="148754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80918</xdr:rowOff>
    </xdr:from>
    <xdr:to>
      <xdr:col>36</xdr:col>
      <xdr:colOff>165100</xdr:colOff>
      <xdr:row>87</xdr:row>
      <xdr:rowOff>11068</xdr:rowOff>
    </xdr:to>
    <xdr:sp macro="" textlink="">
      <xdr:nvSpPr>
        <xdr:cNvPr id="373" name="楕円 372">
          <a:extLst>
            <a:ext uri="{FF2B5EF4-FFF2-40B4-BE49-F238E27FC236}">
              <a16:creationId xmlns:a16="http://schemas.microsoft.com/office/drawing/2014/main" id="{68EB4EFB-9381-4BBD-A538-01FA0DA3296A}"/>
            </a:ext>
          </a:extLst>
        </xdr:cNvPr>
        <xdr:cNvSpPr/>
      </xdr:nvSpPr>
      <xdr:spPr>
        <a:xfrm>
          <a:off x="6921500" y="148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131282</xdr:rowOff>
    </xdr:from>
    <xdr:to>
      <xdr:col>41</xdr:col>
      <xdr:colOff>50800</xdr:colOff>
      <xdr:row>86</xdr:row>
      <xdr:rowOff>131718</xdr:rowOff>
    </xdr:to>
    <xdr:cxnSp macro="">
      <xdr:nvCxnSpPr>
        <xdr:cNvPr id="374" name="直線コネクタ 373">
          <a:extLst>
            <a:ext uri="{FF2B5EF4-FFF2-40B4-BE49-F238E27FC236}">
              <a16:creationId xmlns:a16="http://schemas.microsoft.com/office/drawing/2014/main" id="{5217276E-4AF1-4519-BF07-D37EA28642EF}"/>
            </a:ext>
          </a:extLst>
        </xdr:cNvPr>
        <xdr:cNvCxnSpPr/>
      </xdr:nvCxnSpPr>
      <xdr:spPr>
        <a:xfrm flipV="1">
          <a:off x="6972300" y="14875982"/>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9AE25871-ED76-4C92-8418-7D22299A26A1}"/>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1C2E3A21-130A-4398-9AF9-4FA598C8B827}"/>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28843DC3-E7DD-43C3-8924-1CA3B81A5220}"/>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0413C1BA-0F5E-4446-9598-628E289231A6}"/>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671</xdr:rowOff>
    </xdr:from>
    <xdr:ext cx="469744" cy="259045"/>
    <xdr:sp macro="" textlink="">
      <xdr:nvSpPr>
        <xdr:cNvPr id="379" name="n_1mainValue【公営住宅】&#10;一人当たり面積">
          <a:extLst>
            <a:ext uri="{FF2B5EF4-FFF2-40B4-BE49-F238E27FC236}">
              <a16:creationId xmlns:a16="http://schemas.microsoft.com/office/drawing/2014/main" id="{DD4E9666-92AF-461D-8D24-2381A0ACF4B6}"/>
            </a:ext>
          </a:extLst>
        </xdr:cNvPr>
        <xdr:cNvSpPr txBox="1"/>
      </xdr:nvSpPr>
      <xdr:spPr>
        <a:xfrm>
          <a:off x="9391727" y="149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1215</xdr:rowOff>
    </xdr:from>
    <xdr:ext cx="469744" cy="259045"/>
    <xdr:sp macro="" textlink="">
      <xdr:nvSpPr>
        <xdr:cNvPr id="380" name="n_2mainValue【公営住宅】&#10;一人当たり面積">
          <a:extLst>
            <a:ext uri="{FF2B5EF4-FFF2-40B4-BE49-F238E27FC236}">
              <a16:creationId xmlns:a16="http://schemas.microsoft.com/office/drawing/2014/main" id="{6C423BD4-1CA0-42C2-98EB-45035576A2AA}"/>
            </a:ext>
          </a:extLst>
        </xdr:cNvPr>
        <xdr:cNvSpPr txBox="1"/>
      </xdr:nvSpPr>
      <xdr:spPr>
        <a:xfrm>
          <a:off x="8515427" y="149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1759</xdr:rowOff>
    </xdr:from>
    <xdr:ext cx="469744" cy="259045"/>
    <xdr:sp macro="" textlink="">
      <xdr:nvSpPr>
        <xdr:cNvPr id="381" name="n_3mainValue【公営住宅】&#10;一人当たり面積">
          <a:extLst>
            <a:ext uri="{FF2B5EF4-FFF2-40B4-BE49-F238E27FC236}">
              <a16:creationId xmlns:a16="http://schemas.microsoft.com/office/drawing/2014/main" id="{CB48D66C-A49D-4ACC-A914-64B98E2C0C73}"/>
            </a:ext>
          </a:extLst>
        </xdr:cNvPr>
        <xdr:cNvSpPr txBox="1"/>
      </xdr:nvSpPr>
      <xdr:spPr>
        <a:xfrm>
          <a:off x="7626427" y="1491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2195</xdr:rowOff>
    </xdr:from>
    <xdr:ext cx="469744" cy="259045"/>
    <xdr:sp macro="" textlink="">
      <xdr:nvSpPr>
        <xdr:cNvPr id="382" name="n_4mainValue【公営住宅】&#10;一人当たり面積">
          <a:extLst>
            <a:ext uri="{FF2B5EF4-FFF2-40B4-BE49-F238E27FC236}">
              <a16:creationId xmlns:a16="http://schemas.microsoft.com/office/drawing/2014/main" id="{F6FF652F-D532-45AA-81A4-4F2FF6F68D58}"/>
            </a:ext>
          </a:extLst>
        </xdr:cNvPr>
        <xdr:cNvSpPr txBox="1"/>
      </xdr:nvSpPr>
      <xdr:spPr>
        <a:xfrm>
          <a:off x="6737427" y="149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D8F9BA3-8A14-42AA-AF49-8CDBC39C23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1FA6795-83A7-4207-93C6-C2CDA1E6B7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E7B72DC-4983-498A-9824-DF19DA04D6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5AB01FA-21C6-4201-B162-6AC998E5DD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C9EC2B9-A1E9-4A0D-8A76-D163E81988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8ED2936D-59D3-4F17-9363-AC02590ABC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8FD1DD2-D1A7-48B3-B398-3F99949C1D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39962C5-591A-40CC-98DF-2C05BB7A845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9C12C04-ACF5-415F-AA6F-03E23CB3D2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E4C6FCFB-DE57-40F2-9D24-6788031C78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6FA3487-D856-4838-B417-35278D9856D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7B60AE0-6F0E-4F53-A09B-7DEAA6C14B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37859474-40D3-47C4-812C-5ABFB12CC7A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DD5681EF-4DCC-4613-A846-F8DF742B29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75C94D1-4FEF-428D-BEB7-2D14D2993E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2F67D8DA-C4DE-4EC6-8625-E025C3CA1E2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F92D3506-6641-415E-BB09-C7E36281EE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CCFD3C2B-1808-4044-AE78-AC2670D016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E182BB0-EAA5-40E7-A1B4-0E35215BF74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7CD27182-9FD0-4BE0-9914-201F7EDE3E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E1F4883E-9C9E-44ED-959E-1FDEF02BA5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BE01B52B-27BD-4F86-8D39-85C592F9B2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1B5DFA52-C795-4398-894E-A722A3573C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7487A50C-E400-462C-A116-97F23EE8B9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6AD7FCF-6543-49A6-BB82-C7942C2130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978E1E5-73F0-48EE-AD2E-B422979CBC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503CE48-EA32-4AA9-96F7-698E6E87F9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A0DE1C6E-4207-456D-8E39-890AD30BD40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88179912-C9EF-4078-99AF-FCED32E1CE1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ABE1488E-AE8D-45E2-A924-7B205F0D36D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907883A0-C119-49A7-AC2C-4B9B61055D0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8637C390-3769-4012-BE81-5C250328122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3AF4C6D8-C140-46E0-8FD3-FC01C82B2F7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DB43256-F0CC-4E0E-9F26-873FB5C62CC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C2FD163A-D535-4E77-861E-4E21CD51C0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B1249BD4-D511-4167-9E5A-F278B8AD40A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2F559EBD-5593-493A-86E2-75A66747F344}"/>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0FBED52-A5D8-46D7-91FE-6185978DB7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6E0B55B1-EA2D-4BA4-8A61-BE68EFB22E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25FC3D78-3730-4D92-A392-AC4EF7D26FF7}"/>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90AFF717-7571-45BD-B62C-48A65853DE3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2941BB29-9965-4D7C-9B67-8A8B35B73BE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59E9606-F388-44A7-8BA5-66054E378FB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2F19E6CE-3161-406B-8C42-D8249481FA7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FFE28FD5-D23E-4B59-AB60-B7853BA6B3F6}"/>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A1854ED3-C590-4D34-9A8E-3E25A8762CFD}"/>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24ABE7FC-4CAF-4416-8F2A-321813E8116E}"/>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A54BD6A3-B39A-4E52-9544-DF66C980858B}"/>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B1297364-21D6-41C9-BEE7-2323D3CB4CED}"/>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AD09E6BF-DBF3-405F-B6C6-1981E5E7955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202F4E6-3309-43A9-95CB-093914C53C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772DE49-9A1A-40D1-B61E-3B9D4679222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91DA745-60E6-47B2-A0DF-932E5A5904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06F875B-41CD-43FD-9ED9-6BAAB10C7B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79ABAFA-5722-4CEA-A2AE-CDFED09761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38" name="楕円 437">
          <a:extLst>
            <a:ext uri="{FF2B5EF4-FFF2-40B4-BE49-F238E27FC236}">
              <a16:creationId xmlns:a16="http://schemas.microsoft.com/office/drawing/2014/main" id="{BC79FBCA-5512-417B-B632-440CF05638AE}"/>
            </a:ext>
          </a:extLst>
        </xdr:cNvPr>
        <xdr:cNvSpPr/>
      </xdr:nvSpPr>
      <xdr:spPr>
        <a:xfrm>
          <a:off x="16268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11447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DEEB406B-F618-4F12-A54A-3EAB9A09A0D7}"/>
            </a:ext>
          </a:extLst>
        </xdr:cNvPr>
        <xdr:cNvSpPr txBox="1"/>
      </xdr:nvSpPr>
      <xdr:spPr>
        <a:xfrm>
          <a:off x="16357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5080</xdr:rowOff>
    </xdr:from>
    <xdr:to>
      <xdr:col>81</xdr:col>
      <xdr:colOff>101600</xdr:colOff>
      <xdr:row>38</xdr:row>
      <xdr:rowOff>106680</xdr:rowOff>
    </xdr:to>
    <xdr:sp macro="" textlink="">
      <xdr:nvSpPr>
        <xdr:cNvPr id="440" name="楕円 439">
          <a:extLst>
            <a:ext uri="{FF2B5EF4-FFF2-40B4-BE49-F238E27FC236}">
              <a16:creationId xmlns:a16="http://schemas.microsoft.com/office/drawing/2014/main" id="{186A705F-2B4B-4B23-B6C4-9379F72C7CEA}"/>
            </a:ext>
          </a:extLst>
        </xdr:cNvPr>
        <xdr:cNvSpPr/>
      </xdr:nvSpPr>
      <xdr:spPr>
        <a:xfrm>
          <a:off x="15430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55880</xdr:rowOff>
    </xdr:from>
    <xdr:to>
      <xdr:col>85</xdr:col>
      <xdr:colOff>127000</xdr:colOff>
      <xdr:row>38</xdr:row>
      <xdr:rowOff>83820</xdr:rowOff>
    </xdr:to>
    <xdr:cxnSp macro="">
      <xdr:nvCxnSpPr>
        <xdr:cNvPr id="441" name="直線コネクタ 440">
          <a:extLst>
            <a:ext uri="{FF2B5EF4-FFF2-40B4-BE49-F238E27FC236}">
              <a16:creationId xmlns:a16="http://schemas.microsoft.com/office/drawing/2014/main" id="{AB160A1E-961F-4530-8EE2-41DA8459F28B}"/>
            </a:ext>
          </a:extLst>
        </xdr:cNvPr>
        <xdr:cNvCxnSpPr/>
      </xdr:nvCxnSpPr>
      <xdr:spPr>
        <a:xfrm>
          <a:off x="15481300" y="65709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42" name="楕円 441">
          <a:extLst>
            <a:ext uri="{FF2B5EF4-FFF2-40B4-BE49-F238E27FC236}">
              <a16:creationId xmlns:a16="http://schemas.microsoft.com/office/drawing/2014/main" id="{E3D3A808-C076-4DBC-AF14-20EB5D7581CB}"/>
            </a:ext>
          </a:extLst>
        </xdr:cNvPr>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55880</xdr:rowOff>
    </xdr:to>
    <xdr:cxnSp macro="">
      <xdr:nvCxnSpPr>
        <xdr:cNvPr id="443" name="直線コネクタ 442">
          <a:extLst>
            <a:ext uri="{FF2B5EF4-FFF2-40B4-BE49-F238E27FC236}">
              <a16:creationId xmlns:a16="http://schemas.microsoft.com/office/drawing/2014/main" id="{AE31D154-7443-48F3-8466-4A168145775B}"/>
            </a:ext>
          </a:extLst>
        </xdr:cNvPr>
        <xdr:cNvCxnSpPr/>
      </xdr:nvCxnSpPr>
      <xdr:spPr>
        <a:xfrm>
          <a:off x="14592300" y="65493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125730</xdr:rowOff>
    </xdr:from>
    <xdr:to>
      <xdr:col>72</xdr:col>
      <xdr:colOff>38100</xdr:colOff>
      <xdr:row>38</xdr:row>
      <xdr:rowOff>55880</xdr:rowOff>
    </xdr:to>
    <xdr:sp macro="" textlink="">
      <xdr:nvSpPr>
        <xdr:cNvPr id="444" name="楕円 443">
          <a:extLst>
            <a:ext uri="{FF2B5EF4-FFF2-40B4-BE49-F238E27FC236}">
              <a16:creationId xmlns:a16="http://schemas.microsoft.com/office/drawing/2014/main" id="{6CB33C3F-5419-4405-80D1-740FE4538509}"/>
            </a:ext>
          </a:extLst>
        </xdr:cNvPr>
        <xdr:cNvSpPr/>
      </xdr:nvSpPr>
      <xdr:spPr>
        <a:xfrm>
          <a:off x="13652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5080</xdr:rowOff>
    </xdr:from>
    <xdr:to>
      <xdr:col>76</xdr:col>
      <xdr:colOff>114300</xdr:colOff>
      <xdr:row>38</xdr:row>
      <xdr:rowOff>34290</xdr:rowOff>
    </xdr:to>
    <xdr:cxnSp macro="">
      <xdr:nvCxnSpPr>
        <xdr:cNvPr id="445" name="直線コネクタ 444">
          <a:extLst>
            <a:ext uri="{FF2B5EF4-FFF2-40B4-BE49-F238E27FC236}">
              <a16:creationId xmlns:a16="http://schemas.microsoft.com/office/drawing/2014/main" id="{2EB615A2-3386-4E28-9DE0-420BB425DE52}"/>
            </a:ext>
          </a:extLst>
        </xdr:cNvPr>
        <xdr:cNvCxnSpPr/>
      </xdr:nvCxnSpPr>
      <xdr:spPr>
        <a:xfrm>
          <a:off x="13703300" y="65201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446" name="楕円 445">
          <a:extLst>
            <a:ext uri="{FF2B5EF4-FFF2-40B4-BE49-F238E27FC236}">
              <a16:creationId xmlns:a16="http://schemas.microsoft.com/office/drawing/2014/main" id="{D1B0BE2B-B9E8-4C56-A02B-9D779A333DF6}"/>
            </a:ext>
          </a:extLst>
        </xdr:cNvPr>
        <xdr:cNvSpPr/>
      </xdr:nvSpPr>
      <xdr:spPr>
        <a:xfrm>
          <a:off x="12763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5080</xdr:rowOff>
    </xdr:to>
    <xdr:cxnSp macro="">
      <xdr:nvCxnSpPr>
        <xdr:cNvPr id="447" name="直線コネクタ 446">
          <a:extLst>
            <a:ext uri="{FF2B5EF4-FFF2-40B4-BE49-F238E27FC236}">
              <a16:creationId xmlns:a16="http://schemas.microsoft.com/office/drawing/2014/main" id="{47BB538D-9965-4127-822D-DA70F3C1145A}"/>
            </a:ext>
          </a:extLst>
        </xdr:cNvPr>
        <xdr:cNvCxnSpPr/>
      </xdr:nvCxnSpPr>
      <xdr:spPr>
        <a:xfrm>
          <a:off x="12814300" y="648081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4ECBB67B-1D22-4AE6-A268-1AABF2BE30B7}"/>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9D0E47AE-284B-4A6E-8202-FEC0640F2ACD}"/>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32EB118E-3029-47C2-AA6C-E43F9A977469}"/>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BE017268-622D-4FD8-9504-5F4D570E0255}"/>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97807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8218C99-8207-4437-AC34-1AF0971FF24E}"/>
            </a:ext>
          </a:extLst>
        </xdr:cNvPr>
        <xdr:cNvSpPr txBox="1"/>
      </xdr:nvSpPr>
      <xdr:spPr>
        <a:xfrm>
          <a:off x="15266044"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A29F328D-2E7C-4750-BDBD-BF96C75B7357}"/>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47007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3C193E09-5F70-42A7-8477-658FA0423E34}"/>
            </a:ext>
          </a:extLst>
        </xdr:cNvPr>
        <xdr:cNvSpPr txBox="1"/>
      </xdr:nvSpPr>
      <xdr:spPr>
        <a:xfrm>
          <a:off x="13500744" y="656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ACCFC4E-5B41-4EF9-A8D8-F1CBF1B3B933}"/>
            </a:ext>
          </a:extLst>
        </xdr:cNvPr>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439C57CD-6C5C-40C2-991D-CB9C134347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63E298C-9491-48CC-9AC2-61F2692CB9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53F32CD-E38C-46A1-92CE-996AFCC41A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6694A2E3-2D20-4BD9-A801-3AA1061C83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9C735CF4-E9CC-453B-81ED-D2C111689D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20BC804-C38A-439C-B0B2-3893848195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F761BEB-A917-48F1-B678-5DC841B370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420A24B-B043-497E-8CD6-A8390F73CA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61D9F09-2218-4B6D-9BD5-07837ED65B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CCFB4AF8-ED32-4133-AE8A-0B7DDB09F3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D4CBD091-64BF-4EA4-BCD4-466E2BD57C9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AC22B493-B58C-4BE4-BEA5-5A3B4689F95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AB16025B-13DF-4866-AC2A-4CDD2E9CB7E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B11A6999-7B01-4ACA-9038-ACFF8D45BCB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3D6CDBDB-8F41-445C-9C18-16DB2CBF202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08AD0BE8-EDA6-44C1-B1D4-82F3D6008A0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C4E91A79-3721-4F55-844B-036A6341B78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544C44C8-124E-45AC-8F2C-41442BAC380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9632AA19-66D8-4DDE-82DF-CE3FEA6FB6A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5925EF0B-B192-4E07-BEC7-5B1D0852DDA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CF603847-E832-420E-9D06-FB8AC5D1CB8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1694F29A-6FF0-4F5E-913D-3766933B117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42C2BD0B-BC4F-49C1-B1ED-E0B868EB87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32A06F0C-6A38-41C5-9220-32531286F0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608A7B96-F27A-4386-9E60-B17CBF8FC3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F5DF8CA9-46FF-4B41-ADBA-40A6F254C069}"/>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E8E65971-46C1-45B9-8A32-B04C2790924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ACCCBF72-3869-4A91-B7B7-20387F0E82F7}"/>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AFBC52E7-2F09-40A9-9921-C1EE752A66E1}"/>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194C5E7A-45BE-4115-8401-6B11703539F2}"/>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2E0FF4F8-133C-43E4-800A-7A893BB7C0F8}"/>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82EC419A-90A7-40EC-8B67-4706D7DA549F}"/>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4E60215D-5571-436C-AE08-30715D9779A5}"/>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C7EFE84B-69C7-4C82-B469-7594836C49BC}"/>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0E350BA5-F3B4-4292-A3A7-6BACB6A17786}"/>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47FDB913-252E-46DF-8220-19386A406D60}"/>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BF722D9-BBF0-400C-B80B-7992FFBDED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84B80DB-BA8C-4568-B33B-B7C393349C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38FFBFC-7179-425C-9624-16A5B5A070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DDADD56-4634-4550-AB89-1FD212C9F51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D6F4CE3-B480-4E4A-863B-9FC1358467B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169091</xdr:rowOff>
    </xdr:from>
    <xdr:to>
      <xdr:col>116</xdr:col>
      <xdr:colOff>114300</xdr:colOff>
      <xdr:row>38</xdr:row>
      <xdr:rowOff>99241</xdr:rowOff>
    </xdr:to>
    <xdr:sp macro="" textlink="">
      <xdr:nvSpPr>
        <xdr:cNvPr id="497" name="楕円 496">
          <a:extLst>
            <a:ext uri="{FF2B5EF4-FFF2-40B4-BE49-F238E27FC236}">
              <a16:creationId xmlns:a16="http://schemas.microsoft.com/office/drawing/2014/main" id="{4E60B3E0-A20C-4090-BF50-639CC3DF5131}"/>
            </a:ext>
          </a:extLst>
        </xdr:cNvPr>
        <xdr:cNvSpPr/>
      </xdr:nvSpPr>
      <xdr:spPr>
        <a:xfrm>
          <a:off x="22110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20519</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858C3EA7-F6E4-427B-B6CB-22A629DD9AE9}"/>
            </a:ext>
          </a:extLst>
        </xdr:cNvPr>
        <xdr:cNvSpPr txBox="1"/>
      </xdr:nvSpPr>
      <xdr:spPr>
        <a:xfrm>
          <a:off x="22199600" y="636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7438</xdr:rowOff>
    </xdr:from>
    <xdr:to>
      <xdr:col>112</xdr:col>
      <xdr:colOff>38100</xdr:colOff>
      <xdr:row>38</xdr:row>
      <xdr:rowOff>109038</xdr:rowOff>
    </xdr:to>
    <xdr:sp macro="" textlink="">
      <xdr:nvSpPr>
        <xdr:cNvPr id="499" name="楕円 498">
          <a:extLst>
            <a:ext uri="{FF2B5EF4-FFF2-40B4-BE49-F238E27FC236}">
              <a16:creationId xmlns:a16="http://schemas.microsoft.com/office/drawing/2014/main" id="{E20DAA23-69CC-4B2D-834E-74C5B683227E}"/>
            </a:ext>
          </a:extLst>
        </xdr:cNvPr>
        <xdr:cNvSpPr/>
      </xdr:nvSpPr>
      <xdr:spPr>
        <a:xfrm>
          <a:off x="21272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48441</xdr:rowOff>
    </xdr:from>
    <xdr:to>
      <xdr:col>116</xdr:col>
      <xdr:colOff>63500</xdr:colOff>
      <xdr:row>38</xdr:row>
      <xdr:rowOff>58238</xdr:rowOff>
    </xdr:to>
    <xdr:cxnSp macro="">
      <xdr:nvCxnSpPr>
        <xdr:cNvPr id="500" name="直線コネクタ 499">
          <a:extLst>
            <a:ext uri="{FF2B5EF4-FFF2-40B4-BE49-F238E27FC236}">
              <a16:creationId xmlns:a16="http://schemas.microsoft.com/office/drawing/2014/main" id="{F1819227-3EC8-46D2-AD94-25C27F3C8B04}"/>
            </a:ext>
          </a:extLst>
        </xdr:cNvPr>
        <xdr:cNvCxnSpPr/>
      </xdr:nvCxnSpPr>
      <xdr:spPr>
        <a:xfrm flipV="1">
          <a:off x="21323300" y="656354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17235</xdr:rowOff>
    </xdr:from>
    <xdr:to>
      <xdr:col>107</xdr:col>
      <xdr:colOff>101600</xdr:colOff>
      <xdr:row>38</xdr:row>
      <xdr:rowOff>118835</xdr:rowOff>
    </xdr:to>
    <xdr:sp macro="" textlink="">
      <xdr:nvSpPr>
        <xdr:cNvPr id="501" name="楕円 500">
          <a:extLst>
            <a:ext uri="{FF2B5EF4-FFF2-40B4-BE49-F238E27FC236}">
              <a16:creationId xmlns:a16="http://schemas.microsoft.com/office/drawing/2014/main" id="{ABF1CBA6-27BC-4AB0-A818-5D3CDA9B758D}"/>
            </a:ext>
          </a:extLst>
        </xdr:cNvPr>
        <xdr:cNvSpPr/>
      </xdr:nvSpPr>
      <xdr:spPr>
        <a:xfrm>
          <a:off x="20383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58238</xdr:rowOff>
    </xdr:from>
    <xdr:to>
      <xdr:col>111</xdr:col>
      <xdr:colOff>177800</xdr:colOff>
      <xdr:row>38</xdr:row>
      <xdr:rowOff>68035</xdr:rowOff>
    </xdr:to>
    <xdr:cxnSp macro="">
      <xdr:nvCxnSpPr>
        <xdr:cNvPr id="502" name="直線コネクタ 501">
          <a:extLst>
            <a:ext uri="{FF2B5EF4-FFF2-40B4-BE49-F238E27FC236}">
              <a16:creationId xmlns:a16="http://schemas.microsoft.com/office/drawing/2014/main" id="{A24B4CF3-8C71-4D92-8B9C-087E784B812C}"/>
            </a:ext>
          </a:extLst>
        </xdr:cNvPr>
        <xdr:cNvCxnSpPr/>
      </xdr:nvCxnSpPr>
      <xdr:spPr>
        <a:xfrm flipV="1">
          <a:off x="20434300" y="65733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28666</xdr:rowOff>
    </xdr:from>
    <xdr:to>
      <xdr:col>102</xdr:col>
      <xdr:colOff>165100</xdr:colOff>
      <xdr:row>38</xdr:row>
      <xdr:rowOff>130266</xdr:rowOff>
    </xdr:to>
    <xdr:sp macro="" textlink="">
      <xdr:nvSpPr>
        <xdr:cNvPr id="503" name="楕円 502">
          <a:extLst>
            <a:ext uri="{FF2B5EF4-FFF2-40B4-BE49-F238E27FC236}">
              <a16:creationId xmlns:a16="http://schemas.microsoft.com/office/drawing/2014/main" id="{F1A9723D-15FD-4586-9454-D9D950C92FBC}"/>
            </a:ext>
          </a:extLst>
        </xdr:cNvPr>
        <xdr:cNvSpPr/>
      </xdr:nvSpPr>
      <xdr:spPr>
        <a:xfrm>
          <a:off x="19494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68035</xdr:rowOff>
    </xdr:from>
    <xdr:to>
      <xdr:col>107</xdr:col>
      <xdr:colOff>50800</xdr:colOff>
      <xdr:row>38</xdr:row>
      <xdr:rowOff>79466</xdr:rowOff>
    </xdr:to>
    <xdr:cxnSp macro="">
      <xdr:nvCxnSpPr>
        <xdr:cNvPr id="504" name="直線コネクタ 503">
          <a:extLst>
            <a:ext uri="{FF2B5EF4-FFF2-40B4-BE49-F238E27FC236}">
              <a16:creationId xmlns:a16="http://schemas.microsoft.com/office/drawing/2014/main" id="{0F5FBFDB-5641-4FE5-A308-0009983734D0}"/>
            </a:ext>
          </a:extLst>
        </xdr:cNvPr>
        <xdr:cNvCxnSpPr/>
      </xdr:nvCxnSpPr>
      <xdr:spPr>
        <a:xfrm flipV="1">
          <a:off x="19545300" y="658313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35197</xdr:rowOff>
    </xdr:from>
    <xdr:to>
      <xdr:col>98</xdr:col>
      <xdr:colOff>38100</xdr:colOff>
      <xdr:row>38</xdr:row>
      <xdr:rowOff>136797</xdr:rowOff>
    </xdr:to>
    <xdr:sp macro="" textlink="">
      <xdr:nvSpPr>
        <xdr:cNvPr id="505" name="楕円 504">
          <a:extLst>
            <a:ext uri="{FF2B5EF4-FFF2-40B4-BE49-F238E27FC236}">
              <a16:creationId xmlns:a16="http://schemas.microsoft.com/office/drawing/2014/main" id="{3D15C862-421E-4C8F-B627-FAEF3E297B0B}"/>
            </a:ext>
          </a:extLst>
        </xdr:cNvPr>
        <xdr:cNvSpPr/>
      </xdr:nvSpPr>
      <xdr:spPr>
        <a:xfrm>
          <a:off x="18605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79466</xdr:rowOff>
    </xdr:from>
    <xdr:to>
      <xdr:col>102</xdr:col>
      <xdr:colOff>114300</xdr:colOff>
      <xdr:row>38</xdr:row>
      <xdr:rowOff>85997</xdr:rowOff>
    </xdr:to>
    <xdr:cxnSp macro="">
      <xdr:nvCxnSpPr>
        <xdr:cNvPr id="506" name="直線コネクタ 505">
          <a:extLst>
            <a:ext uri="{FF2B5EF4-FFF2-40B4-BE49-F238E27FC236}">
              <a16:creationId xmlns:a16="http://schemas.microsoft.com/office/drawing/2014/main" id="{F4401F3F-5E44-4D83-849A-5F26D40A615D}"/>
            </a:ext>
          </a:extLst>
        </xdr:cNvPr>
        <xdr:cNvCxnSpPr/>
      </xdr:nvCxnSpPr>
      <xdr:spPr>
        <a:xfrm flipV="1">
          <a:off x="18656300" y="65945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553D8AA1-2A3F-43F7-A7FE-20F429F5EC08}"/>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DA436DD-E8E4-48B9-A65B-4979ECACB9DC}"/>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628C65EE-EDEE-43A4-A30B-00E09A60EEF5}"/>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7E6755C9-E300-43B1-8F12-E85E0FBA4A0E}"/>
            </a:ext>
          </a:extLst>
        </xdr:cNvPr>
        <xdr:cNvSpPr txBox="1"/>
      </xdr:nvSpPr>
      <xdr:spPr>
        <a:xfrm>
          <a:off x="18421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125566</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4D367436-8819-4A89-BDC3-A52983D1E5D5}"/>
            </a:ext>
          </a:extLst>
        </xdr:cNvPr>
        <xdr:cNvSpPr txBox="1"/>
      </xdr:nvSpPr>
      <xdr:spPr>
        <a:xfrm>
          <a:off x="21075727" y="629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135363</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F8D12D60-0749-49C0-A9C8-0FFB5C74011B}"/>
            </a:ext>
          </a:extLst>
        </xdr:cNvPr>
        <xdr:cNvSpPr txBox="1"/>
      </xdr:nvSpPr>
      <xdr:spPr>
        <a:xfrm>
          <a:off x="20199427" y="630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146793</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26B4457D-4973-4599-BE32-CF05071A9E35}"/>
            </a:ext>
          </a:extLst>
        </xdr:cNvPr>
        <xdr:cNvSpPr txBox="1"/>
      </xdr:nvSpPr>
      <xdr:spPr>
        <a:xfrm>
          <a:off x="19310427" y="631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153324</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C7D00452-1A5F-40E3-BE53-0ABF8972A6B9}"/>
            </a:ext>
          </a:extLst>
        </xdr:cNvPr>
        <xdr:cNvSpPr txBox="1"/>
      </xdr:nvSpPr>
      <xdr:spPr>
        <a:xfrm>
          <a:off x="18421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EB1A0850-5208-4E09-A021-EDCCFAAB37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27DC2ADE-B205-406E-90C9-A223AAD52C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9FDA11E6-FEA3-448D-A7BA-B2E9B43AC8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513B211B-C2D6-404A-B2B7-FCFD28FDBB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A572114F-1BC2-49C8-8004-E5DDE125C1E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DB65E8F9-4072-488D-B1DE-B0A403593D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8C1806EE-FA6D-482F-813C-7AC543D4DD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D72FA138-01D8-430D-A3A0-AC63A37973A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812303BA-72ED-4EA8-B589-5ADDA458AE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D5DB1F14-EA1D-46C8-9876-D169EDD0EBB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C8A70236-47D3-43E1-B18B-E1DE1ACF94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D7D402B5-5A9B-4A62-B907-6D1249F599E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C0DFDED1-85A0-4E4C-B1DE-ED01D709F60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D9B86605-AE38-4E49-A45D-34AD2C75080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BBF6A3ED-862E-48A4-A3A7-6239E555CB1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ADE04D93-AF7B-41EA-B655-210CB25A7F3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98926CE2-0E69-46AB-BCBF-5E98F0DC44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2823D8E4-B892-41B4-AB7C-FAA46B0FCD2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D8FC4158-BE07-465A-B397-E4BADED06F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67A5C43D-3DCC-40AC-8AF0-9FAC4A66D03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FB105EB2-49D7-4BC0-B3D6-EAC6A9EC3F1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823F5CE9-2486-4C91-A0D7-422002456F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1E323295-B161-468E-A4F1-E5797821B62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263A705C-E02E-4EF8-B7D8-1427450D09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512ACF9E-CA7D-4178-8E3E-7269A8D66450}"/>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8A95348E-2202-4C4C-8BE4-DF81D92F224E}"/>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3DC5530A-E838-4811-8031-58C7BC08774E}"/>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4AEDC5C2-F0EE-4E33-B000-1641B5793EEF}"/>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2EB10874-F961-4F41-B9EB-0801A047227F}"/>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09E0406-82F8-4005-9764-A918579ABA58}"/>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C363B6D7-0182-45AE-BEE3-EF902B26A6DC}"/>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F121D109-703D-487D-8389-EF22DD3A5A6E}"/>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A8D8DB7C-6777-4074-8B51-57A4F77926A5}"/>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C8ED7274-0D3A-4196-B625-8AAB386A1BC8}"/>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E5850F63-E905-46E6-B5C7-C4737FF6E036}"/>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26F936F-5293-4552-A944-374BD70B45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DDC7C20-7C6A-4CAF-A2C7-6C25DBEE4F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1758D4-FC45-45EB-94BA-4498C4B367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790D047-8A06-4CC3-8CC7-DC30F47805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CA7F975-1CC3-42E4-99DC-A75E819EFE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55" name="楕円 554">
          <a:extLst>
            <a:ext uri="{FF2B5EF4-FFF2-40B4-BE49-F238E27FC236}">
              <a16:creationId xmlns:a16="http://schemas.microsoft.com/office/drawing/2014/main" id="{1C6A62EA-6899-4043-B2F0-70CC0E6F30F7}"/>
            </a:ext>
          </a:extLst>
        </xdr:cNvPr>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585C7618-403F-4D62-B859-63EA8FEB86ED}"/>
            </a:ext>
          </a:extLst>
        </xdr:cNvPr>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557" name="楕円 556">
          <a:extLst>
            <a:ext uri="{FF2B5EF4-FFF2-40B4-BE49-F238E27FC236}">
              <a16:creationId xmlns:a16="http://schemas.microsoft.com/office/drawing/2014/main" id="{BA516222-E65F-444A-B2D1-25F677135408}"/>
            </a:ext>
          </a:extLst>
        </xdr:cNvPr>
        <xdr:cNvSpPr/>
      </xdr:nvSpPr>
      <xdr:spPr>
        <a:xfrm>
          <a:off x="15430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102870</xdr:rowOff>
    </xdr:to>
    <xdr:cxnSp macro="">
      <xdr:nvCxnSpPr>
        <xdr:cNvPr id="558" name="直線コネクタ 557">
          <a:extLst>
            <a:ext uri="{FF2B5EF4-FFF2-40B4-BE49-F238E27FC236}">
              <a16:creationId xmlns:a16="http://schemas.microsoft.com/office/drawing/2014/main" id="{B93E7767-E2CF-40F3-92A7-75455439172C}"/>
            </a:ext>
          </a:extLst>
        </xdr:cNvPr>
        <xdr:cNvCxnSpPr/>
      </xdr:nvCxnSpPr>
      <xdr:spPr>
        <a:xfrm>
          <a:off x="15481300" y="103422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楕円 558">
          <a:extLst>
            <a:ext uri="{FF2B5EF4-FFF2-40B4-BE49-F238E27FC236}">
              <a16:creationId xmlns:a16="http://schemas.microsoft.com/office/drawing/2014/main" id="{720EEA0A-15D8-41F8-BC25-6F22EB63E58E}"/>
            </a:ext>
          </a:extLst>
        </xdr:cNvPr>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55245</xdr:rowOff>
    </xdr:to>
    <xdr:cxnSp macro="">
      <xdr:nvCxnSpPr>
        <xdr:cNvPr id="560" name="直線コネクタ 559">
          <a:extLst>
            <a:ext uri="{FF2B5EF4-FFF2-40B4-BE49-F238E27FC236}">
              <a16:creationId xmlns:a16="http://schemas.microsoft.com/office/drawing/2014/main" id="{39C5E4C9-D19F-44AC-9B41-F48C5B5B4AB8}"/>
            </a:ext>
          </a:extLst>
        </xdr:cNvPr>
        <xdr:cNvCxnSpPr/>
      </xdr:nvCxnSpPr>
      <xdr:spPr>
        <a:xfrm>
          <a:off x="14592300" y="102965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61" name="楕円 560">
          <a:extLst>
            <a:ext uri="{FF2B5EF4-FFF2-40B4-BE49-F238E27FC236}">
              <a16:creationId xmlns:a16="http://schemas.microsoft.com/office/drawing/2014/main" id="{F2A37C87-3CE2-4CFA-92E5-9513CBB9665E}"/>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9525</xdr:rowOff>
    </xdr:to>
    <xdr:cxnSp macro="">
      <xdr:nvCxnSpPr>
        <xdr:cNvPr id="562" name="直線コネクタ 561">
          <a:extLst>
            <a:ext uri="{FF2B5EF4-FFF2-40B4-BE49-F238E27FC236}">
              <a16:creationId xmlns:a16="http://schemas.microsoft.com/office/drawing/2014/main" id="{66374710-C721-4A79-AAAA-3DB32FD03C7D}"/>
            </a:ext>
          </a:extLst>
        </xdr:cNvPr>
        <xdr:cNvCxnSpPr/>
      </xdr:nvCxnSpPr>
      <xdr:spPr>
        <a:xfrm>
          <a:off x="13703300" y="10287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563" name="楕円 562">
          <a:extLst>
            <a:ext uri="{FF2B5EF4-FFF2-40B4-BE49-F238E27FC236}">
              <a16:creationId xmlns:a16="http://schemas.microsoft.com/office/drawing/2014/main" id="{6BB192F9-D45C-4409-A0ED-7CABEA25BE36}"/>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152400</xdr:rowOff>
    </xdr:to>
    <xdr:cxnSp macro="">
      <xdr:nvCxnSpPr>
        <xdr:cNvPr id="564" name="直線コネクタ 563">
          <a:extLst>
            <a:ext uri="{FF2B5EF4-FFF2-40B4-BE49-F238E27FC236}">
              <a16:creationId xmlns:a16="http://schemas.microsoft.com/office/drawing/2014/main" id="{FFE57B69-B1C9-4B14-BBA8-8F3D36494996}"/>
            </a:ext>
          </a:extLst>
        </xdr:cNvPr>
        <xdr:cNvCxnSpPr/>
      </xdr:nvCxnSpPr>
      <xdr:spPr>
        <a:xfrm flipV="1">
          <a:off x="12814300" y="10287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FB7B1F58-82A8-4A91-B754-FB6D6DCA0C33}"/>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6C244F7E-FBEB-4CF1-B52F-61F711632B70}"/>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3B1B2D9C-CA3B-4F63-B326-70CAE8D7B044}"/>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C25BE322-82A6-4A70-A290-64FF70FC7C0E}"/>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122572</xdr:rowOff>
    </xdr:from>
    <xdr:ext cx="405111" cy="259045"/>
    <xdr:sp macro="" textlink="">
      <xdr:nvSpPr>
        <xdr:cNvPr id="569" name="n_1mainValue【学校施設】&#10;有形固定資産減価償却率">
          <a:extLst>
            <a:ext uri="{FF2B5EF4-FFF2-40B4-BE49-F238E27FC236}">
              <a16:creationId xmlns:a16="http://schemas.microsoft.com/office/drawing/2014/main" id="{3C537F76-7523-44A2-B09F-4C98F9AAFDB3}"/>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70" name="n_2mainValue【学校施設】&#10;有形固定資産減価償却率">
          <a:extLst>
            <a:ext uri="{FF2B5EF4-FFF2-40B4-BE49-F238E27FC236}">
              <a16:creationId xmlns:a16="http://schemas.microsoft.com/office/drawing/2014/main" id="{7A975084-5953-44EC-A1BE-0CE1FEF21897}"/>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71" name="n_3mainValue【学校施設】&#10;有形固定資産減価償却率">
          <a:extLst>
            <a:ext uri="{FF2B5EF4-FFF2-40B4-BE49-F238E27FC236}">
              <a16:creationId xmlns:a16="http://schemas.microsoft.com/office/drawing/2014/main" id="{3F77D259-EEB9-4FF9-B931-8CC2B84243E0}"/>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572" name="n_4mainValue【学校施設】&#10;有形固定資産減価償却率">
          <a:extLst>
            <a:ext uri="{FF2B5EF4-FFF2-40B4-BE49-F238E27FC236}">
              <a16:creationId xmlns:a16="http://schemas.microsoft.com/office/drawing/2014/main" id="{330FEB02-3F1A-4D9D-AD9A-A12F7D13CE80}"/>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537E7D40-AEC3-49E5-9F89-0C20B71755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36FA2C3-09A6-49B0-9351-6CBB996002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163DCD25-0125-429E-AE8C-560F758B20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5806F6E-8D68-4988-ADC7-FCC8BEFA0E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CF23AFDC-6E82-44E6-9C31-C4A203830D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592FCC9C-D055-4632-A290-DB64CE76B9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4F4B50D-DAAC-4F43-9783-FFF6E4A745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4E3D3C85-A430-4079-93A1-A1D855BCF91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CDB3C9E-C94A-48EE-B224-5ED61C2875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431215-37A1-4BFB-9B13-8B33DDEED4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417CB31-1296-4A0A-8142-B9C5843A327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9E39E50F-91AB-490E-BC9B-FF3130CB5C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67E60703-19B9-492C-8B86-808CE395C1D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38D10923-FC06-4786-8EC1-9D7CED9287F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11E487C2-992D-4018-81A1-BD0A3F546A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BEBD1E13-D9C6-4E98-B405-03061815AF6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3B9E361B-60DF-45D2-A343-DE48CA0BBCA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85B83A09-4741-4010-BB29-C2FDB805E2A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42E05037-B3F3-422B-AAAC-0123DE78AAA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4589E11B-0C4E-463F-BB0A-844A1DF7DA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A31DD1DD-B30E-4BA0-B702-8D1BB956D4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BA686D3A-715E-4054-8F5A-C9F2B40D50B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DC9BC62E-BB7E-4BE4-92CE-FA3F4D2CD7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D71CCA65-EE83-4058-92C6-3B16B41987FB}"/>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F9A082B2-145D-499A-9E65-AC989FA70926}"/>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5A7802BA-DBBC-4817-82E1-DC2AFFC40FE8}"/>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B5AA92F9-1D39-4C2F-B6EF-1F2C6062F8F3}"/>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07EB7539-F4FB-4CA4-A9AF-A2EEEC9D51F8}"/>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26FB2DA5-2DA6-4004-B920-C22237F34F79}"/>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0D073C2D-2ACB-4929-8AB1-D46281BB453C}"/>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92812C30-CEAE-47B4-8335-E65CF499F60A}"/>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7AA9D1E5-7897-4ACC-B632-C272C97C3800}"/>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A2297DD3-FC8F-4B0B-9BDD-DD173FDB97EF}"/>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E3A5F9D3-9BB5-4217-BCF5-8BB4C2B8E8CD}"/>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22C22AD-49E7-4754-81D1-5B1FD12098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9CF25F6-EA73-4BCB-AFA5-F27D780EFE3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16C752B-2313-433B-8F5B-E96EB9C702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F43AF40-AF1D-43C6-B74F-F99A8661965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C819386-AD18-4DD2-9927-5C0BBF9136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134747</xdr:rowOff>
    </xdr:from>
    <xdr:to>
      <xdr:col>116</xdr:col>
      <xdr:colOff>114300</xdr:colOff>
      <xdr:row>62</xdr:row>
      <xdr:rowOff>64897</xdr:rowOff>
    </xdr:to>
    <xdr:sp macro="" textlink="">
      <xdr:nvSpPr>
        <xdr:cNvPr id="612" name="楕円 611">
          <a:extLst>
            <a:ext uri="{FF2B5EF4-FFF2-40B4-BE49-F238E27FC236}">
              <a16:creationId xmlns:a16="http://schemas.microsoft.com/office/drawing/2014/main" id="{23D549DE-30D3-4F2A-BDE0-8AC2902415AC}"/>
            </a:ext>
          </a:extLst>
        </xdr:cNvPr>
        <xdr:cNvSpPr/>
      </xdr:nvSpPr>
      <xdr:spPr>
        <a:xfrm>
          <a:off x="221107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113174</xdr:rowOff>
    </xdr:from>
    <xdr:ext cx="469744" cy="259045"/>
    <xdr:sp macro="" textlink="">
      <xdr:nvSpPr>
        <xdr:cNvPr id="613" name="【学校施設】&#10;一人当たり面積該当値テキスト">
          <a:extLst>
            <a:ext uri="{FF2B5EF4-FFF2-40B4-BE49-F238E27FC236}">
              <a16:creationId xmlns:a16="http://schemas.microsoft.com/office/drawing/2014/main" id="{53E7E5B7-807D-4A11-ADE5-5F02949E23F9}"/>
            </a:ext>
          </a:extLst>
        </xdr:cNvPr>
        <xdr:cNvSpPr txBox="1"/>
      </xdr:nvSpPr>
      <xdr:spPr>
        <a:xfrm>
          <a:off x="22199600" y="105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140081</xdr:rowOff>
    </xdr:from>
    <xdr:to>
      <xdr:col>112</xdr:col>
      <xdr:colOff>38100</xdr:colOff>
      <xdr:row>62</xdr:row>
      <xdr:rowOff>70231</xdr:rowOff>
    </xdr:to>
    <xdr:sp macro="" textlink="">
      <xdr:nvSpPr>
        <xdr:cNvPr id="614" name="楕円 613">
          <a:extLst>
            <a:ext uri="{FF2B5EF4-FFF2-40B4-BE49-F238E27FC236}">
              <a16:creationId xmlns:a16="http://schemas.microsoft.com/office/drawing/2014/main" id="{4838C73B-3E97-49DF-9332-AD2A473388F4}"/>
            </a:ext>
          </a:extLst>
        </xdr:cNvPr>
        <xdr:cNvSpPr/>
      </xdr:nvSpPr>
      <xdr:spPr>
        <a:xfrm>
          <a:off x="2127250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xdr:rowOff>
    </xdr:from>
    <xdr:to>
      <xdr:col>116</xdr:col>
      <xdr:colOff>63500</xdr:colOff>
      <xdr:row>62</xdr:row>
      <xdr:rowOff>19431</xdr:rowOff>
    </xdr:to>
    <xdr:cxnSp macro="">
      <xdr:nvCxnSpPr>
        <xdr:cNvPr id="615" name="直線コネクタ 614">
          <a:extLst>
            <a:ext uri="{FF2B5EF4-FFF2-40B4-BE49-F238E27FC236}">
              <a16:creationId xmlns:a16="http://schemas.microsoft.com/office/drawing/2014/main" id="{2FFDA8CC-DC17-493D-870C-AD686C4DB13A}"/>
            </a:ext>
          </a:extLst>
        </xdr:cNvPr>
        <xdr:cNvCxnSpPr/>
      </xdr:nvCxnSpPr>
      <xdr:spPr>
        <a:xfrm flipV="1">
          <a:off x="21323300" y="1064399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145606</xdr:rowOff>
    </xdr:from>
    <xdr:to>
      <xdr:col>107</xdr:col>
      <xdr:colOff>101600</xdr:colOff>
      <xdr:row>62</xdr:row>
      <xdr:rowOff>75756</xdr:rowOff>
    </xdr:to>
    <xdr:sp macro="" textlink="">
      <xdr:nvSpPr>
        <xdr:cNvPr id="616" name="楕円 615">
          <a:extLst>
            <a:ext uri="{FF2B5EF4-FFF2-40B4-BE49-F238E27FC236}">
              <a16:creationId xmlns:a16="http://schemas.microsoft.com/office/drawing/2014/main" id="{8F8664D2-B1C3-4918-9824-3C6E90888343}"/>
            </a:ext>
          </a:extLst>
        </xdr:cNvPr>
        <xdr:cNvSpPr/>
      </xdr:nvSpPr>
      <xdr:spPr>
        <a:xfrm>
          <a:off x="20383500" y="106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19431</xdr:rowOff>
    </xdr:from>
    <xdr:to>
      <xdr:col>111</xdr:col>
      <xdr:colOff>177800</xdr:colOff>
      <xdr:row>62</xdr:row>
      <xdr:rowOff>24956</xdr:rowOff>
    </xdr:to>
    <xdr:cxnSp macro="">
      <xdr:nvCxnSpPr>
        <xdr:cNvPr id="617" name="直線コネクタ 616">
          <a:extLst>
            <a:ext uri="{FF2B5EF4-FFF2-40B4-BE49-F238E27FC236}">
              <a16:creationId xmlns:a16="http://schemas.microsoft.com/office/drawing/2014/main" id="{3B8EC51D-0B3E-4AE8-8005-23A5130A71CD}"/>
            </a:ext>
          </a:extLst>
        </xdr:cNvPr>
        <xdr:cNvCxnSpPr/>
      </xdr:nvCxnSpPr>
      <xdr:spPr>
        <a:xfrm flipV="1">
          <a:off x="20434300" y="1064933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618" name="楕円 617">
          <a:extLst>
            <a:ext uri="{FF2B5EF4-FFF2-40B4-BE49-F238E27FC236}">
              <a16:creationId xmlns:a16="http://schemas.microsoft.com/office/drawing/2014/main" id="{72662F66-DD4B-489D-BDA2-65D3A5F093D3}"/>
            </a:ext>
          </a:extLst>
        </xdr:cNvPr>
        <xdr:cNvSpPr/>
      </xdr:nvSpPr>
      <xdr:spPr>
        <a:xfrm>
          <a:off x="19494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24956</xdr:rowOff>
    </xdr:from>
    <xdr:to>
      <xdr:col>107</xdr:col>
      <xdr:colOff>50800</xdr:colOff>
      <xdr:row>62</xdr:row>
      <xdr:rowOff>30480</xdr:rowOff>
    </xdr:to>
    <xdr:cxnSp macro="">
      <xdr:nvCxnSpPr>
        <xdr:cNvPr id="619" name="直線コネクタ 618">
          <a:extLst>
            <a:ext uri="{FF2B5EF4-FFF2-40B4-BE49-F238E27FC236}">
              <a16:creationId xmlns:a16="http://schemas.microsoft.com/office/drawing/2014/main" id="{0B11C960-3865-4638-92F8-F0D4656F8409}"/>
            </a:ext>
          </a:extLst>
        </xdr:cNvPr>
        <xdr:cNvCxnSpPr/>
      </xdr:nvCxnSpPr>
      <xdr:spPr>
        <a:xfrm flipV="1">
          <a:off x="19545300" y="1065485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155321</xdr:rowOff>
    </xdr:from>
    <xdr:to>
      <xdr:col>98</xdr:col>
      <xdr:colOff>38100</xdr:colOff>
      <xdr:row>62</xdr:row>
      <xdr:rowOff>85471</xdr:rowOff>
    </xdr:to>
    <xdr:sp macro="" textlink="">
      <xdr:nvSpPr>
        <xdr:cNvPr id="620" name="楕円 619">
          <a:extLst>
            <a:ext uri="{FF2B5EF4-FFF2-40B4-BE49-F238E27FC236}">
              <a16:creationId xmlns:a16="http://schemas.microsoft.com/office/drawing/2014/main" id="{C4380139-9383-46A2-885E-D912A7257709}"/>
            </a:ext>
          </a:extLst>
        </xdr:cNvPr>
        <xdr:cNvSpPr/>
      </xdr:nvSpPr>
      <xdr:spPr>
        <a:xfrm>
          <a:off x="18605500" y="106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34671</xdr:rowOff>
    </xdr:to>
    <xdr:cxnSp macro="">
      <xdr:nvCxnSpPr>
        <xdr:cNvPr id="621" name="直線コネクタ 620">
          <a:extLst>
            <a:ext uri="{FF2B5EF4-FFF2-40B4-BE49-F238E27FC236}">
              <a16:creationId xmlns:a16="http://schemas.microsoft.com/office/drawing/2014/main" id="{2999EC1F-2107-428C-A02A-2C1C47815097}"/>
            </a:ext>
          </a:extLst>
        </xdr:cNvPr>
        <xdr:cNvCxnSpPr/>
      </xdr:nvCxnSpPr>
      <xdr:spPr>
        <a:xfrm flipV="1">
          <a:off x="18656300" y="1066038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3DD41852-EEA2-428D-B0B2-2E40BDE012DB}"/>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493A8E8B-DAE8-4E19-8DEE-875F7C54D714}"/>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A7B916E2-A013-4FC5-A725-16BAFBD2EC72}"/>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613E9F56-49F1-4095-8FE9-62769AFE0448}"/>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61358</xdr:rowOff>
    </xdr:from>
    <xdr:ext cx="469744" cy="259045"/>
    <xdr:sp macro="" textlink="">
      <xdr:nvSpPr>
        <xdr:cNvPr id="626" name="n_1mainValue【学校施設】&#10;一人当たり面積">
          <a:extLst>
            <a:ext uri="{FF2B5EF4-FFF2-40B4-BE49-F238E27FC236}">
              <a16:creationId xmlns:a16="http://schemas.microsoft.com/office/drawing/2014/main" id="{90C02C0C-4641-44F4-81C5-113BDB3EE3D3}"/>
            </a:ext>
          </a:extLst>
        </xdr:cNvPr>
        <xdr:cNvSpPr txBox="1"/>
      </xdr:nvSpPr>
      <xdr:spPr>
        <a:xfrm>
          <a:off x="21075727" y="1069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66883</xdr:rowOff>
    </xdr:from>
    <xdr:ext cx="469744" cy="259045"/>
    <xdr:sp macro="" textlink="">
      <xdr:nvSpPr>
        <xdr:cNvPr id="627" name="n_2mainValue【学校施設】&#10;一人当たり面積">
          <a:extLst>
            <a:ext uri="{FF2B5EF4-FFF2-40B4-BE49-F238E27FC236}">
              <a16:creationId xmlns:a16="http://schemas.microsoft.com/office/drawing/2014/main" id="{3FDCD481-BABD-4A33-BDBA-347FED7ACA6E}"/>
            </a:ext>
          </a:extLst>
        </xdr:cNvPr>
        <xdr:cNvSpPr txBox="1"/>
      </xdr:nvSpPr>
      <xdr:spPr>
        <a:xfrm>
          <a:off x="20199427" y="1069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72407</xdr:rowOff>
    </xdr:from>
    <xdr:ext cx="469744" cy="259045"/>
    <xdr:sp macro="" textlink="">
      <xdr:nvSpPr>
        <xdr:cNvPr id="628" name="n_3mainValue【学校施設】&#10;一人当たり面積">
          <a:extLst>
            <a:ext uri="{FF2B5EF4-FFF2-40B4-BE49-F238E27FC236}">
              <a16:creationId xmlns:a16="http://schemas.microsoft.com/office/drawing/2014/main" id="{370CA686-C9D0-4535-A8EB-204BDEB2A99C}"/>
            </a:ext>
          </a:extLst>
        </xdr:cNvPr>
        <xdr:cNvSpPr txBox="1"/>
      </xdr:nvSpPr>
      <xdr:spPr>
        <a:xfrm>
          <a:off x="19310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76598</xdr:rowOff>
    </xdr:from>
    <xdr:ext cx="469744" cy="259045"/>
    <xdr:sp macro="" textlink="">
      <xdr:nvSpPr>
        <xdr:cNvPr id="629" name="n_4mainValue【学校施設】&#10;一人当たり面積">
          <a:extLst>
            <a:ext uri="{FF2B5EF4-FFF2-40B4-BE49-F238E27FC236}">
              <a16:creationId xmlns:a16="http://schemas.microsoft.com/office/drawing/2014/main" id="{0859C4DE-4D98-48D1-87B7-7436B76D5D59}"/>
            </a:ext>
          </a:extLst>
        </xdr:cNvPr>
        <xdr:cNvSpPr txBox="1"/>
      </xdr:nvSpPr>
      <xdr:spPr>
        <a:xfrm>
          <a:off x="18421427" y="1070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AE22A20C-1B02-4E60-B5E1-BD3FA74640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FD21733-DC73-4973-B7F4-1F235D9C842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FE0A94B3-799A-498A-8096-15069A7605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10599ACE-EBEC-4E3F-BFFD-6E83CBC2E5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8CCFFA33-64DC-4FE6-9DCD-D07A799426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905C495-0DFB-435C-9BFF-D0659CA4C9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E373C7-7716-4D5F-88FE-94D0F488D8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98B9F191-947D-4B5B-ACC7-2B03246FBE0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D9E93360-9B2B-49CA-826A-602D598AFC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9D40CB29-9AC9-4AB6-8B2B-2CB3187C63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C3A82CD6-DEFC-4EBE-8F3F-19C6F5165E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4D2B8AB0-E9B6-4CA1-B54C-B1DD4CEFA16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3E101A55-5E95-496B-B792-F8021E0552B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4AE1B7F6-CC69-4526-A560-986FD18E2D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53FB8114-855A-486B-A96D-0285C2E0C8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73458E75-3A7E-44D7-B852-3E7308C4131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05D9FD8-8AE0-4D21-A6C5-D285134CB1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B5969BFE-4146-4F1D-8D3D-87DDE1648A9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3973A3F7-E02A-4457-829A-DFF815C4E64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5B462C14-DDE8-48E1-9AFD-BA35AD7174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9101580-CADE-4E94-B2B0-D3B87AE3A1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38EA0280-7B31-43AB-AE30-36EBFCC8DC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A4E47E6A-A045-4005-84F4-203B937F89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2E3500B3-33D6-4800-9E32-8855EE70FF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71C0F17D-71BF-4DB9-9DB7-29B7B96592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2F3D3B04-7C33-4C29-A63B-75BA4786D9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D3FD0DB0-4290-4951-AE7C-FFD03A1F4B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47EFC200-CB48-4DE1-BC7E-19CFDCFA0DD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96AD4A13-D3E4-4A3B-9F15-94E2F51418B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A63C178F-2F44-4811-A305-E6990694F73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65B4C2DC-5929-4065-81D0-436F3517205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7D0B8477-33D6-404D-B436-57DEB6D6433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929385E3-3BE0-4118-A9F8-2E62C4310C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199385EC-601F-4E40-9291-241A04A143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B3046DEE-9CC1-4B55-A487-E8DF76625ED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DDAF623B-3445-420C-8C15-7E1FA83AB53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043B8E67-D6C6-40A4-AD1D-BE65081FE96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C2820B48-4EC4-4247-9CD3-319E14E993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2918A9F0-3FCC-4C67-9FD9-FF136EDF4C5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DC7FCB46-9D28-476F-8151-BE208139B0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5CB3372A-33F1-4199-AB4A-59FC16442918}"/>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93DA53D2-5E13-41F0-8433-7D62AA5949B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8E82E7AA-27ED-4A6F-9D98-BF02E97D879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9AC61960-1903-44BB-991C-B38B99C59F64}"/>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34891E26-C724-4C08-910C-DB8B845C9185}"/>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D72C30A7-9B1B-4B3D-AE3C-013C6290A2BE}"/>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41445082-2337-4E39-B819-F09E8BD7868A}"/>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47401C53-218D-4E0E-8D8E-2BA936A7C99A}"/>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37680F23-BAF4-4479-A698-B7834B89E233}"/>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04C34450-76EF-4B70-9DC4-D0156321D3A2}"/>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1D6B8982-9F22-4F76-8DAA-2ECB8D859E3F}"/>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EB0C37B-73E1-4021-A2BA-97C9267F3BC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68D5A91-CC45-49F1-8E6D-E04B770D39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5BE9B63-5CAC-4079-BFB9-8BFB6D01EB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3F0E0D55-F6D6-4415-9510-4828865FF2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BFC7CC2A-8292-47DA-9C79-74C666F947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86" name="楕円 685">
          <a:extLst>
            <a:ext uri="{FF2B5EF4-FFF2-40B4-BE49-F238E27FC236}">
              <a16:creationId xmlns:a16="http://schemas.microsoft.com/office/drawing/2014/main" id="{EAC9C35D-68EC-420E-8404-3FFCD62335C4}"/>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87" name="【公民館】&#10;有形固定資産減価償却率該当値テキスト">
          <a:extLst>
            <a:ext uri="{FF2B5EF4-FFF2-40B4-BE49-F238E27FC236}">
              <a16:creationId xmlns:a16="http://schemas.microsoft.com/office/drawing/2014/main" id="{E0B70FA5-0631-4D2B-B12B-87DC8D667F05}"/>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88" name="楕円 687">
          <a:extLst>
            <a:ext uri="{FF2B5EF4-FFF2-40B4-BE49-F238E27FC236}">
              <a16:creationId xmlns:a16="http://schemas.microsoft.com/office/drawing/2014/main" id="{3BDC4182-6702-420F-8EA1-B627B2D5B5BC}"/>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689" name="直線コネクタ 688">
          <a:extLst>
            <a:ext uri="{FF2B5EF4-FFF2-40B4-BE49-F238E27FC236}">
              <a16:creationId xmlns:a16="http://schemas.microsoft.com/office/drawing/2014/main" id="{266E05BF-9145-406A-8C71-76ED1F4F9928}"/>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90" name="楕円 689">
          <a:extLst>
            <a:ext uri="{FF2B5EF4-FFF2-40B4-BE49-F238E27FC236}">
              <a16:creationId xmlns:a16="http://schemas.microsoft.com/office/drawing/2014/main" id="{2A0B01AD-5F62-4CB6-BB0A-58A551D264D1}"/>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91" name="直線コネクタ 690">
          <a:extLst>
            <a:ext uri="{FF2B5EF4-FFF2-40B4-BE49-F238E27FC236}">
              <a16:creationId xmlns:a16="http://schemas.microsoft.com/office/drawing/2014/main" id="{B0E17B51-FAFE-4778-8ED5-9C502E8D1EB0}"/>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92" name="楕円 691">
          <a:extLst>
            <a:ext uri="{FF2B5EF4-FFF2-40B4-BE49-F238E27FC236}">
              <a16:creationId xmlns:a16="http://schemas.microsoft.com/office/drawing/2014/main" id="{70E005BF-8F2D-419F-98A6-4EB2FEFFA347}"/>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93" name="直線コネクタ 692">
          <a:extLst>
            <a:ext uri="{FF2B5EF4-FFF2-40B4-BE49-F238E27FC236}">
              <a16:creationId xmlns:a16="http://schemas.microsoft.com/office/drawing/2014/main" id="{B710F3B9-806C-4580-8468-E26EFC6E372E}"/>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94" name="楕円 693">
          <a:extLst>
            <a:ext uri="{FF2B5EF4-FFF2-40B4-BE49-F238E27FC236}">
              <a16:creationId xmlns:a16="http://schemas.microsoft.com/office/drawing/2014/main" id="{6EA00FC1-17B9-4E56-B20A-3E59C2BB6199}"/>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95" name="直線コネクタ 694">
          <a:extLst>
            <a:ext uri="{FF2B5EF4-FFF2-40B4-BE49-F238E27FC236}">
              <a16:creationId xmlns:a16="http://schemas.microsoft.com/office/drawing/2014/main" id="{BA467D69-851F-4836-BB31-16EAA7815680}"/>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D687FD0B-5728-447A-B78A-50DCBD93DD0C}"/>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33BE01AA-7299-4C7E-AEF8-0DE912DB8E95}"/>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5486B72B-6506-4309-9F12-DB96E02C9242}"/>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14F5C3DA-8D59-4CE9-82BC-62CBC95EDF19}"/>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00" name="n_1mainValue【公民館】&#10;有形固定資産減価償却率">
          <a:extLst>
            <a:ext uri="{FF2B5EF4-FFF2-40B4-BE49-F238E27FC236}">
              <a16:creationId xmlns:a16="http://schemas.microsoft.com/office/drawing/2014/main" id="{DDFFFA28-70C2-49C1-96E1-88FB31ACEA1F}"/>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01" name="n_2mainValue【公民館】&#10;有形固定資産減価償却率">
          <a:extLst>
            <a:ext uri="{FF2B5EF4-FFF2-40B4-BE49-F238E27FC236}">
              <a16:creationId xmlns:a16="http://schemas.microsoft.com/office/drawing/2014/main" id="{5727EC88-6674-4C95-BB7B-B1CB74924534}"/>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02" name="n_3mainValue【公民館】&#10;有形固定資産減価償却率">
          <a:extLst>
            <a:ext uri="{FF2B5EF4-FFF2-40B4-BE49-F238E27FC236}">
              <a16:creationId xmlns:a16="http://schemas.microsoft.com/office/drawing/2014/main" id="{0F29AC00-269C-4C1A-8140-E4BFD8CF3BC5}"/>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03" name="n_4mainValue【公民館】&#10;有形固定資産減価償却率">
          <a:extLst>
            <a:ext uri="{FF2B5EF4-FFF2-40B4-BE49-F238E27FC236}">
              <a16:creationId xmlns:a16="http://schemas.microsoft.com/office/drawing/2014/main" id="{F04202A6-F43F-42A1-A492-AE381469B89F}"/>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828151AD-A70C-40CA-B8C0-1F01DB4B036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AA2974F2-0E35-4318-BDCF-CAB0DAED10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70B51934-12A9-49AA-BE49-50AB742A9D1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597DF662-BF21-4019-93A9-1B20DB32BF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9FFED952-D3E9-42DD-A01B-CFE6A6B8AE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6E134B90-F88B-43C1-9A7A-39CFB1C1A9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9641DE58-D9DF-4C72-89CB-268778C6E4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5E4D41B9-A158-45DB-B6E2-1A32BD12F1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ECAB4688-48C6-4533-9637-1B4E848FEB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FDB47ACD-BC52-4792-8815-FE9AF494C9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719296B1-337A-4726-B025-EDADDC5A99E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29643D23-93D5-4D7E-AAB5-72FCF31DD43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2E2E1BFF-15FC-400E-9A8E-E59D72804B1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F06F93B5-2982-47EA-A30D-52E60C4216D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FEBA688C-78AE-40B0-B777-F0BC4E1F384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8C0D5A09-719E-4327-9701-540DEE6CDD5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46FE30A9-E4A2-46B0-9DE4-17FD8F46974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9DA229C9-70CE-4886-839D-1C5A4AA42A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D97572D8-07A5-4610-9852-0D09952EF4B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7BA9CF6D-8B51-4535-94C1-E78B8C29350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82E5E225-790F-43E7-AF34-38A881FC68C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84DC3A6C-9A5A-467E-8E46-14A99F7384F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A7247E0C-5DC4-4715-9BDA-3407ADB1A4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8EF59088-3A0E-4D8F-8850-E88CEEDA96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5BD3FE9C-B584-451C-B419-60645806D3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C28A4F28-6387-4542-B705-E34F7F910A52}"/>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2011B3AA-E7BE-4B0A-935C-685921A7EB15}"/>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DC495CF9-6D4D-4318-A544-A98385D8DB2F}"/>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BFC949CB-FD41-4A8A-8D32-C65B352A3933}"/>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6FE3B2A2-CB53-4458-9577-AE26D3DA2520}"/>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3352819C-DD77-4BCE-80A2-CFE86A2F0585}"/>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2A6FD017-ADEE-4DEB-8725-E1C5C658AADB}"/>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4705520B-2E5D-49D0-9654-8CBD7FCC8AE2}"/>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A7F6AF17-4D1D-497F-BC95-13D46D65F7D0}"/>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8FBAC7E6-4A37-4A82-A4DE-7A0D7AEE1A06}"/>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5FCB28DD-60E1-4222-B9AC-3F6136751F9C}"/>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24A6C18-E182-41BF-848D-C74ED908DF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5F216F8-0044-40CE-9BE5-E63B5FA1CDA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0ADA78E-AE12-4BD3-BE45-3D5DF00B16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E5C0C47-8777-4F51-A8BC-4ABB33E4F8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E588AA91-D63F-47D9-83D2-A8EE645631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48586</xdr:rowOff>
    </xdr:from>
    <xdr:to>
      <xdr:col>116</xdr:col>
      <xdr:colOff>114300</xdr:colOff>
      <xdr:row>108</xdr:row>
      <xdr:rowOff>150186</xdr:rowOff>
    </xdr:to>
    <xdr:sp macro="" textlink="">
      <xdr:nvSpPr>
        <xdr:cNvPr id="745" name="楕円 744">
          <a:extLst>
            <a:ext uri="{FF2B5EF4-FFF2-40B4-BE49-F238E27FC236}">
              <a16:creationId xmlns:a16="http://schemas.microsoft.com/office/drawing/2014/main" id="{0DF16C67-D30A-457A-AC3E-A1A353D969CD}"/>
            </a:ext>
          </a:extLst>
        </xdr:cNvPr>
        <xdr:cNvSpPr/>
      </xdr:nvSpPr>
      <xdr:spPr>
        <a:xfrm>
          <a:off x="22110700" y="185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134963</xdr:rowOff>
    </xdr:from>
    <xdr:ext cx="469744" cy="259045"/>
    <xdr:sp macro="" textlink="">
      <xdr:nvSpPr>
        <xdr:cNvPr id="746" name="【公民館】&#10;一人当たり面積該当値テキスト">
          <a:extLst>
            <a:ext uri="{FF2B5EF4-FFF2-40B4-BE49-F238E27FC236}">
              <a16:creationId xmlns:a16="http://schemas.microsoft.com/office/drawing/2014/main" id="{E380B02C-9EA1-4A76-89B1-DD09FD48F65C}"/>
            </a:ext>
          </a:extLst>
        </xdr:cNvPr>
        <xdr:cNvSpPr txBox="1"/>
      </xdr:nvSpPr>
      <xdr:spPr>
        <a:xfrm>
          <a:off x="22199600" y="1848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50220</xdr:rowOff>
    </xdr:from>
    <xdr:to>
      <xdr:col>112</xdr:col>
      <xdr:colOff>38100</xdr:colOff>
      <xdr:row>108</xdr:row>
      <xdr:rowOff>151820</xdr:rowOff>
    </xdr:to>
    <xdr:sp macro="" textlink="">
      <xdr:nvSpPr>
        <xdr:cNvPr id="747" name="楕円 746">
          <a:extLst>
            <a:ext uri="{FF2B5EF4-FFF2-40B4-BE49-F238E27FC236}">
              <a16:creationId xmlns:a16="http://schemas.microsoft.com/office/drawing/2014/main" id="{5CA7E0A4-0680-4E87-9E85-AFE339E9A914}"/>
            </a:ext>
          </a:extLst>
        </xdr:cNvPr>
        <xdr:cNvSpPr/>
      </xdr:nvSpPr>
      <xdr:spPr>
        <a:xfrm>
          <a:off x="21272500" y="185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99386</xdr:rowOff>
    </xdr:from>
    <xdr:to>
      <xdr:col>116</xdr:col>
      <xdr:colOff>63500</xdr:colOff>
      <xdr:row>108</xdr:row>
      <xdr:rowOff>101020</xdr:rowOff>
    </xdr:to>
    <xdr:cxnSp macro="">
      <xdr:nvCxnSpPr>
        <xdr:cNvPr id="748" name="直線コネクタ 747">
          <a:extLst>
            <a:ext uri="{FF2B5EF4-FFF2-40B4-BE49-F238E27FC236}">
              <a16:creationId xmlns:a16="http://schemas.microsoft.com/office/drawing/2014/main" id="{96173106-08D1-4941-B800-A650538C4B94}"/>
            </a:ext>
          </a:extLst>
        </xdr:cNvPr>
        <xdr:cNvCxnSpPr/>
      </xdr:nvCxnSpPr>
      <xdr:spPr>
        <a:xfrm flipV="1">
          <a:off x="21323300" y="18615986"/>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51526</xdr:rowOff>
    </xdr:from>
    <xdr:to>
      <xdr:col>107</xdr:col>
      <xdr:colOff>101600</xdr:colOff>
      <xdr:row>108</xdr:row>
      <xdr:rowOff>153126</xdr:rowOff>
    </xdr:to>
    <xdr:sp macro="" textlink="">
      <xdr:nvSpPr>
        <xdr:cNvPr id="749" name="楕円 748">
          <a:extLst>
            <a:ext uri="{FF2B5EF4-FFF2-40B4-BE49-F238E27FC236}">
              <a16:creationId xmlns:a16="http://schemas.microsoft.com/office/drawing/2014/main" id="{907A4527-F9E9-4D9E-A478-5F8AD88909EA}"/>
            </a:ext>
          </a:extLst>
        </xdr:cNvPr>
        <xdr:cNvSpPr/>
      </xdr:nvSpPr>
      <xdr:spPr>
        <a:xfrm>
          <a:off x="20383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101020</xdr:rowOff>
    </xdr:from>
    <xdr:to>
      <xdr:col>111</xdr:col>
      <xdr:colOff>177800</xdr:colOff>
      <xdr:row>108</xdr:row>
      <xdr:rowOff>102326</xdr:rowOff>
    </xdr:to>
    <xdr:cxnSp macro="">
      <xdr:nvCxnSpPr>
        <xdr:cNvPr id="750" name="直線コネクタ 749">
          <a:extLst>
            <a:ext uri="{FF2B5EF4-FFF2-40B4-BE49-F238E27FC236}">
              <a16:creationId xmlns:a16="http://schemas.microsoft.com/office/drawing/2014/main" id="{A2053D58-5D43-4535-A72A-F58F392360C5}"/>
            </a:ext>
          </a:extLst>
        </xdr:cNvPr>
        <xdr:cNvCxnSpPr/>
      </xdr:nvCxnSpPr>
      <xdr:spPr>
        <a:xfrm flipV="1">
          <a:off x="20434300" y="1861762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53158</xdr:rowOff>
    </xdr:from>
    <xdr:to>
      <xdr:col>102</xdr:col>
      <xdr:colOff>165100</xdr:colOff>
      <xdr:row>108</xdr:row>
      <xdr:rowOff>154758</xdr:rowOff>
    </xdr:to>
    <xdr:sp macro="" textlink="">
      <xdr:nvSpPr>
        <xdr:cNvPr id="751" name="楕円 750">
          <a:extLst>
            <a:ext uri="{FF2B5EF4-FFF2-40B4-BE49-F238E27FC236}">
              <a16:creationId xmlns:a16="http://schemas.microsoft.com/office/drawing/2014/main" id="{00326DE8-F05E-4B50-B43B-5F41681AB3D6}"/>
            </a:ext>
          </a:extLst>
        </xdr:cNvPr>
        <xdr:cNvSpPr/>
      </xdr:nvSpPr>
      <xdr:spPr>
        <a:xfrm>
          <a:off x="19494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102326</xdr:rowOff>
    </xdr:from>
    <xdr:to>
      <xdr:col>107</xdr:col>
      <xdr:colOff>50800</xdr:colOff>
      <xdr:row>108</xdr:row>
      <xdr:rowOff>103958</xdr:rowOff>
    </xdr:to>
    <xdr:cxnSp macro="">
      <xdr:nvCxnSpPr>
        <xdr:cNvPr id="752" name="直線コネクタ 751">
          <a:extLst>
            <a:ext uri="{FF2B5EF4-FFF2-40B4-BE49-F238E27FC236}">
              <a16:creationId xmlns:a16="http://schemas.microsoft.com/office/drawing/2014/main" id="{EE68C16A-966E-4FB9-87C0-4696C46E35E1}"/>
            </a:ext>
          </a:extLst>
        </xdr:cNvPr>
        <xdr:cNvCxnSpPr/>
      </xdr:nvCxnSpPr>
      <xdr:spPr>
        <a:xfrm flipV="1">
          <a:off x="19545300" y="186189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54138</xdr:rowOff>
    </xdr:from>
    <xdr:to>
      <xdr:col>98</xdr:col>
      <xdr:colOff>38100</xdr:colOff>
      <xdr:row>108</xdr:row>
      <xdr:rowOff>155738</xdr:rowOff>
    </xdr:to>
    <xdr:sp macro="" textlink="">
      <xdr:nvSpPr>
        <xdr:cNvPr id="753" name="楕円 752">
          <a:extLst>
            <a:ext uri="{FF2B5EF4-FFF2-40B4-BE49-F238E27FC236}">
              <a16:creationId xmlns:a16="http://schemas.microsoft.com/office/drawing/2014/main" id="{E3D720AE-E0E3-4734-A0CE-E4D281D5EF61}"/>
            </a:ext>
          </a:extLst>
        </xdr:cNvPr>
        <xdr:cNvSpPr/>
      </xdr:nvSpPr>
      <xdr:spPr>
        <a:xfrm>
          <a:off x="18605500" y="18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103958</xdr:rowOff>
    </xdr:from>
    <xdr:to>
      <xdr:col>102</xdr:col>
      <xdr:colOff>114300</xdr:colOff>
      <xdr:row>108</xdr:row>
      <xdr:rowOff>104938</xdr:rowOff>
    </xdr:to>
    <xdr:cxnSp macro="">
      <xdr:nvCxnSpPr>
        <xdr:cNvPr id="754" name="直線コネクタ 753">
          <a:extLst>
            <a:ext uri="{FF2B5EF4-FFF2-40B4-BE49-F238E27FC236}">
              <a16:creationId xmlns:a16="http://schemas.microsoft.com/office/drawing/2014/main" id="{1A3D1B36-5AD2-4473-AE88-9040333ACC6D}"/>
            </a:ext>
          </a:extLst>
        </xdr:cNvPr>
        <xdr:cNvCxnSpPr/>
      </xdr:nvCxnSpPr>
      <xdr:spPr>
        <a:xfrm flipV="1">
          <a:off x="18656300" y="1862055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476BD159-261A-413D-BF25-71F35FB19822}"/>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4AB18D7D-376C-4270-8C37-F89AF57ADD92}"/>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C201B779-D1CE-46A8-BDBA-B635CE724ADC}"/>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8CE7AABE-EF25-4A70-A506-B229AB191789}"/>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142947</xdr:rowOff>
    </xdr:from>
    <xdr:ext cx="469744" cy="259045"/>
    <xdr:sp macro="" textlink="">
      <xdr:nvSpPr>
        <xdr:cNvPr id="759" name="n_1mainValue【公民館】&#10;一人当たり面積">
          <a:extLst>
            <a:ext uri="{FF2B5EF4-FFF2-40B4-BE49-F238E27FC236}">
              <a16:creationId xmlns:a16="http://schemas.microsoft.com/office/drawing/2014/main" id="{EABAC6F2-91B3-490B-96DB-D4163E1F5001}"/>
            </a:ext>
          </a:extLst>
        </xdr:cNvPr>
        <xdr:cNvSpPr txBox="1"/>
      </xdr:nvSpPr>
      <xdr:spPr>
        <a:xfrm>
          <a:off x="21075727" y="186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144253</xdr:rowOff>
    </xdr:from>
    <xdr:ext cx="469744" cy="259045"/>
    <xdr:sp macro="" textlink="">
      <xdr:nvSpPr>
        <xdr:cNvPr id="760" name="n_2mainValue【公民館】&#10;一人当たり面積">
          <a:extLst>
            <a:ext uri="{FF2B5EF4-FFF2-40B4-BE49-F238E27FC236}">
              <a16:creationId xmlns:a16="http://schemas.microsoft.com/office/drawing/2014/main" id="{5EAD02B6-5637-4289-81A2-7472B4DC3B35}"/>
            </a:ext>
          </a:extLst>
        </xdr:cNvPr>
        <xdr:cNvSpPr txBox="1"/>
      </xdr:nvSpPr>
      <xdr:spPr>
        <a:xfrm>
          <a:off x="20199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145885</xdr:rowOff>
    </xdr:from>
    <xdr:ext cx="469744" cy="259045"/>
    <xdr:sp macro="" textlink="">
      <xdr:nvSpPr>
        <xdr:cNvPr id="761" name="n_3mainValue【公民館】&#10;一人当たり面積">
          <a:extLst>
            <a:ext uri="{FF2B5EF4-FFF2-40B4-BE49-F238E27FC236}">
              <a16:creationId xmlns:a16="http://schemas.microsoft.com/office/drawing/2014/main" id="{0C1F10CE-376B-42AE-AABF-FBA0F7C06933}"/>
            </a:ext>
          </a:extLst>
        </xdr:cNvPr>
        <xdr:cNvSpPr txBox="1"/>
      </xdr:nvSpPr>
      <xdr:spPr>
        <a:xfrm>
          <a:off x="19310427" y="186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146865</xdr:rowOff>
    </xdr:from>
    <xdr:ext cx="469744" cy="259045"/>
    <xdr:sp macro="" textlink="">
      <xdr:nvSpPr>
        <xdr:cNvPr id="762" name="n_4mainValue【公民館】&#10;一人当たり面積">
          <a:extLst>
            <a:ext uri="{FF2B5EF4-FFF2-40B4-BE49-F238E27FC236}">
              <a16:creationId xmlns:a16="http://schemas.microsoft.com/office/drawing/2014/main" id="{A50EB5BD-77CF-43A3-A8CC-DCF037B5FA8D}"/>
            </a:ext>
          </a:extLst>
        </xdr:cNvPr>
        <xdr:cNvSpPr txBox="1"/>
      </xdr:nvSpPr>
      <xdr:spPr>
        <a:xfrm>
          <a:off x="18421427" y="1866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ADB7EFD8-9C1E-469F-9A0B-AC73BF27AA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69A1682C-1963-47EC-AD18-840642CB35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15C7D948-6E65-4787-8B2E-B5E13BAB43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269,299</a:t>
          </a:r>
          <a:r>
            <a:rPr kumimoji="1" lang="ja-JP" altLang="ja-JP" sz="1100">
              <a:solidFill>
                <a:schemeClr val="dk1"/>
              </a:solidFill>
              <a:effectLst/>
              <a:latin typeface="+mn-lt"/>
              <a:ea typeface="+mn-ea"/>
              <a:cs typeface="+mn-cs"/>
            </a:rPr>
            <a:t>千円と大きく増加したことに対して、有形固定資産（償却資産）額が</a:t>
          </a:r>
          <a:r>
            <a:rPr kumimoji="1" lang="en-US" altLang="ja-JP" sz="1100">
              <a:solidFill>
                <a:schemeClr val="dk1"/>
              </a:solidFill>
              <a:effectLst/>
              <a:latin typeface="+mn-lt"/>
              <a:ea typeface="+mn-ea"/>
              <a:cs typeface="+mn-cs"/>
            </a:rPr>
            <a:t>33,914</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ポイント増加している。また、人口が</a:t>
          </a:r>
          <a:r>
            <a:rPr kumimoji="1" lang="en-US" altLang="ja-JP" sz="1100">
              <a:solidFill>
                <a:schemeClr val="dk1"/>
              </a:solidFill>
              <a:effectLst/>
              <a:latin typeface="+mn-lt"/>
              <a:ea typeface="+mn-ea"/>
              <a:cs typeface="+mn-cs"/>
            </a:rPr>
            <a:t>7,694</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7,591</a:t>
          </a:r>
          <a:r>
            <a:rPr kumimoji="1" lang="ja-JP" altLang="ja-JP" sz="1100">
              <a:solidFill>
                <a:schemeClr val="dk1"/>
              </a:solidFill>
              <a:effectLst/>
              <a:latin typeface="+mn-lt"/>
              <a:ea typeface="+mn-ea"/>
              <a:cs typeface="+mn-cs"/>
            </a:rPr>
            <a:t>人へ減少しているため、一人当たり延長としては微増となった。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66,177</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58,473</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ポイント増加している。また、人口の減少により、一人当たり有形固定資産額は微増している。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減価償却累計額は</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千円増加し、有形固定資産（償却資産）額が前年度と変わらないため、</a:t>
          </a:r>
          <a:r>
            <a:rPr kumimoji="1" lang="ja-JP" altLang="en-US" sz="1100">
              <a:solidFill>
                <a:schemeClr val="dk1"/>
              </a:solidFill>
              <a:effectLst/>
              <a:latin typeface="+mn-lt"/>
              <a:ea typeface="+mn-ea"/>
              <a:cs typeface="+mn-cs"/>
            </a:rPr>
            <a:t>有形固定資産減価償却率は前年度と変わらず</a:t>
          </a:r>
          <a:r>
            <a:rPr kumimoji="1" lang="en-US" altLang="ja-JP" sz="1100">
              <a:solidFill>
                <a:schemeClr val="dk1"/>
              </a:solidFill>
              <a:effectLst/>
              <a:latin typeface="+mn-lt"/>
              <a:ea typeface="+mn-ea"/>
              <a:cs typeface="+mn-cs"/>
            </a:rPr>
            <a:t>98.7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2,510</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162,243</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141,697</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減価償却しきっているため、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％となっている。また、人口の減少により、一人当たり面積が微増している。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A9A3AC-1AAA-4090-982B-447F495BB6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AAD020-8393-4E47-908F-60444E5491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F90F96-DA7C-4916-AE00-2C927363A6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C9A639-152F-45D2-ACCC-B660BA856E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D7C906-49A6-45BE-ACB7-6F8A5FE8D5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58C353-2EFD-438D-AB90-6A8ED33350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6002F3-CBAB-461D-9895-DFB854963BC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4FF211-936F-40C9-AC77-CA9171C33D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DB3843-3622-463B-A6AC-16AE733281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B66F20-60E3-419E-9337-BB4B9109C2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7,591
7,550
25.17
6,014,038
5,579,423
397,307
2,855,295
3,084,005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02D4F8-2D8A-4BA9-9A5F-D7B0A8257A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2C81A4-373E-45EE-BD1C-7499283984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A9BE54-C459-42BB-A806-F692C72BA9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D8BE8E-0663-4B60-B82A-BFDDEC59F1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6F3B0A-326B-4369-998E-65A1BAF215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7E56D8-768A-4CA8-87EB-E854C2F463A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DC5129-31E7-430A-B868-AF31315687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86A9CB-2E8C-4641-9801-8107020E71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762589-9373-4468-83BE-D19B4B31C5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A7D77F-128E-4B64-9BF0-5E7C4E77B0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D6D259-9DAC-4DCC-BA75-19FE233F70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FAD505-0408-4771-AE28-D3CF6BB436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60184E-328E-44AA-B6D5-D3DAD34AC7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0F4163-4BCE-4232-917A-15EC1AE10B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9CBD0D-0D70-4631-A44E-5FA7C2CC9C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BBBD52-63B4-4BBC-8248-FEC2BF2A076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A9D639-D790-4615-A0E6-CBDB42F920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863BD3-62D2-485C-8924-652CE0306A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5A2059-0E08-496C-97B6-C8582FDF5A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889AA4-D3EF-4FFB-A9B8-761AD65D6C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F6F36E-5BF1-4D0F-A885-86C604438C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A08B84-D30D-40A6-9473-CACCB05F2E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D7F9D9-2371-4805-9226-882B962443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F58EF1-9750-427C-92EE-A26C4E5C8B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5D5FA9-3F97-4684-A169-0A5E16B056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CD9481-9340-45DD-A04F-200F41F00A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54DF75-8503-46F4-9D99-E8E8DBF807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FD97C8-D6C8-4019-BFB9-63BFAF6206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0E53BD-CA7E-42F1-88F6-26BF7DAC1AC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8B39F0-BD0D-485C-BE41-F82922C0A5B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3D4142-2787-4EF6-8D1B-6A7398DD81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971A33-6EE6-474E-A0B5-26FCB711C7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317F689-F7AC-4B79-B736-5E17FB21443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E4EEA96-C0B3-48EC-A2A0-221C6F29737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93EB627-D903-47F8-87A5-877E72CD4F2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B8F31A2-E194-4556-B2AC-D0CD21432F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51F9AA1-C4CD-4D90-990A-F19C9F4C8AC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52CB070-A8EC-407F-A978-78CD14FC845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0EF4D14-D7BE-4098-955D-4AC59D5F33A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B9D3EE8-FC50-4DE6-B05F-BECE96406BB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57335F8-C501-4659-BA65-8909546EC73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3295238-3C25-460A-B992-A9C11187048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62A7EB0-E99E-4483-8CF0-E5978CD713D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498D531-B82A-4FF0-AF93-4553BB9AD5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AA6F25C-9F33-47A7-A2F4-ECFD50854F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22007A5-FDF5-42F3-AF44-05A1F7DB3E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A0E0EE3-CE32-4163-A0F0-ACF11341E0EA}"/>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D93DE33-0C1C-461C-8DE4-3810C1050DB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6A4B12D-46F0-4390-B38F-EA95FBA5E93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3DD3ADE4-8890-462B-B8F4-50669A2A8EF9}"/>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E58DCDDE-D680-41EC-BC5C-A7EB22B4FA8E}"/>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BD3629E4-0742-495E-A54B-674F0F71C01F}"/>
            </a:ext>
          </a:extLst>
        </xdr:cNvPr>
        <xdr:cNvSpPr txBox="1"/>
      </xdr:nvSpPr>
      <xdr:spPr>
        <a:xfrm>
          <a:off x="4673600" y="645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2F23CED6-3DF2-41A2-97B5-13A3F579B1A0}"/>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C41E6472-5A6A-40F5-A3BD-288DCC9B5705}"/>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BC143256-0E56-4534-85CB-D9A70CA3FCB4}"/>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88DC8998-49C5-4A84-B0EA-3DA9E315AC6B}"/>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C784EE7E-2079-4DFF-8440-AC1FBA82DE9D}"/>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1E5A47-1A66-40D4-B443-45A3F41EA4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73B3EF-E454-4961-B547-85904572DA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145C64-A9EE-428C-A49C-2639C7EC6C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C8C61D-12B8-4D7C-A6CA-F235725F9F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5EA18AF-E608-4607-A8B8-7B9D7D0EB2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a:extLst>
            <a:ext uri="{FF2B5EF4-FFF2-40B4-BE49-F238E27FC236}">
              <a16:creationId xmlns:a16="http://schemas.microsoft.com/office/drawing/2014/main" id="{AF4A9549-5D24-4CE6-8A5A-1A9E2B39A503}"/>
            </a:ext>
          </a:extLst>
        </xdr:cNvPr>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5" name="【図書館】&#10;有形固定資産減価償却率該当値テキスト">
          <a:extLst>
            <a:ext uri="{FF2B5EF4-FFF2-40B4-BE49-F238E27FC236}">
              <a16:creationId xmlns:a16="http://schemas.microsoft.com/office/drawing/2014/main" id="{661540DA-A936-4E8D-8042-96330C824D7F}"/>
            </a:ext>
          </a:extLst>
        </xdr:cNvPr>
        <xdr:cNvSpPr txBox="1"/>
      </xdr:nvSpPr>
      <xdr:spPr>
        <a:xfrm>
          <a:off x="4673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171285</xdr:rowOff>
    </xdr:from>
    <xdr:ext cx="405111" cy="259045"/>
    <xdr:sp macro="" textlink="">
      <xdr:nvSpPr>
        <xdr:cNvPr id="76" name="n_1aveValue【図書館】&#10;有形固定資産減価償却率">
          <a:extLst>
            <a:ext uri="{FF2B5EF4-FFF2-40B4-BE49-F238E27FC236}">
              <a16:creationId xmlns:a16="http://schemas.microsoft.com/office/drawing/2014/main" id="{7A9D0AED-C8E0-4E02-9A40-EFFAA0CB9217}"/>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77" name="n_2aveValue【図書館】&#10;有形固定資産減価償却率">
          <a:extLst>
            <a:ext uri="{FF2B5EF4-FFF2-40B4-BE49-F238E27FC236}">
              <a16:creationId xmlns:a16="http://schemas.microsoft.com/office/drawing/2014/main" id="{E281045A-85BE-479F-B367-50CE9E996C6E}"/>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78" name="n_3aveValue【図書館】&#10;有形固定資産減価償却率">
          <a:extLst>
            <a:ext uri="{FF2B5EF4-FFF2-40B4-BE49-F238E27FC236}">
              <a16:creationId xmlns:a16="http://schemas.microsoft.com/office/drawing/2014/main" id="{D98CA170-1055-45BD-86C2-668548EF28E1}"/>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79" name="n_4aveValue【図書館】&#10;有形固定資産減価償却率">
          <a:extLst>
            <a:ext uri="{FF2B5EF4-FFF2-40B4-BE49-F238E27FC236}">
              <a16:creationId xmlns:a16="http://schemas.microsoft.com/office/drawing/2014/main" id="{8E81A850-3CCB-4F42-A60D-70C293900C60}"/>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9CC30096-E7DC-4FF0-9213-6A278941CE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1A790BD0-F683-4BF7-8EBC-D60267963B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F8EF4D0E-83FE-4CBA-8152-506CB4CA6F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B078A8A0-58FF-4245-AF04-29B8E28A7B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830A0E83-7B28-4D5A-B8D2-1A82DAA151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25EC8FED-71BE-49C8-BF6B-8C9142514E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C8A2DFB8-0B71-40CE-BEDC-50D05CC3F8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8DF19545-26CB-433B-9E3D-A6803E0D3E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FF8686BB-2227-40B7-B679-37760F43E3D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B10EEF11-39B9-47E1-8E4E-558B111B53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CFD3FCB9-CA7C-4138-ADBC-67DB5BD6508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8D353378-5A9E-4006-A58A-3E0D63BAAC9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702F7F2C-2903-4426-A0DB-BF0D2AFBF08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1DD418C9-4781-43ED-8FDB-D803BD627CD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8D5F0774-AD4C-4F2E-9C15-8F67F558260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AA60CDC7-242F-4039-859A-C9D939FB84E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8A0C63B6-0118-4F47-B5D7-5A291695C9B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708CBAB5-B84D-4626-8FE4-6E6AB47C35B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D11D2B2-AC43-48D0-AC0D-662C9C49784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2FFFE1AA-9AE6-4BCA-AB90-5461F446A4B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A2247403-8DAC-42FB-8770-7EF3E060D97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3D5EA807-46D4-48A4-8D0A-6CE95F6A9CF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F148BE0-FA5F-4456-B920-D5C4AA58FF7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084A0DAF-D02D-4700-9536-678F4CF8F1B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4D81D8FD-ACAD-423D-807C-245FC28D95E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05" name="直線コネクタ 104">
          <a:extLst>
            <a:ext uri="{FF2B5EF4-FFF2-40B4-BE49-F238E27FC236}">
              <a16:creationId xmlns:a16="http://schemas.microsoft.com/office/drawing/2014/main" id="{5DE72056-160D-40E2-A7C2-A0C5082AB4BA}"/>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06" name="【図書館】&#10;一人当たり面積最小値テキスト">
          <a:extLst>
            <a:ext uri="{FF2B5EF4-FFF2-40B4-BE49-F238E27FC236}">
              <a16:creationId xmlns:a16="http://schemas.microsoft.com/office/drawing/2014/main" id="{EDC797C6-0135-4F00-B2DD-F4D6F4DDF386}"/>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07" name="直線コネクタ 106">
          <a:extLst>
            <a:ext uri="{FF2B5EF4-FFF2-40B4-BE49-F238E27FC236}">
              <a16:creationId xmlns:a16="http://schemas.microsoft.com/office/drawing/2014/main" id="{176F9A40-8E97-4D4C-BA9F-AAF30E133FBE}"/>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8" name="【図書館】&#10;一人当たり面積最大値テキスト">
          <a:extLst>
            <a:ext uri="{FF2B5EF4-FFF2-40B4-BE49-F238E27FC236}">
              <a16:creationId xmlns:a16="http://schemas.microsoft.com/office/drawing/2014/main" id="{8A83DE0C-2630-4ABE-BA53-701060D9305C}"/>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09" name="直線コネクタ 108">
          <a:extLst>
            <a:ext uri="{FF2B5EF4-FFF2-40B4-BE49-F238E27FC236}">
              <a16:creationId xmlns:a16="http://schemas.microsoft.com/office/drawing/2014/main" id="{2B6C5198-0F0A-408B-8148-0B2A034B8DA7}"/>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10" name="【図書館】&#10;一人当たり面積平均値テキスト">
          <a:extLst>
            <a:ext uri="{FF2B5EF4-FFF2-40B4-BE49-F238E27FC236}">
              <a16:creationId xmlns:a16="http://schemas.microsoft.com/office/drawing/2014/main" id="{3C52D235-D54C-4838-8CC4-96011A7F9ED3}"/>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11" name="フローチャート: 判断 110">
          <a:extLst>
            <a:ext uri="{FF2B5EF4-FFF2-40B4-BE49-F238E27FC236}">
              <a16:creationId xmlns:a16="http://schemas.microsoft.com/office/drawing/2014/main" id="{A5880E89-4F9C-405E-94CF-E569AA879CB3}"/>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12" name="フローチャート: 判断 111">
          <a:extLst>
            <a:ext uri="{FF2B5EF4-FFF2-40B4-BE49-F238E27FC236}">
              <a16:creationId xmlns:a16="http://schemas.microsoft.com/office/drawing/2014/main" id="{0EBAC0B3-9D6A-4554-8081-406E69D5BF3A}"/>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13" name="フローチャート: 判断 112">
          <a:extLst>
            <a:ext uri="{FF2B5EF4-FFF2-40B4-BE49-F238E27FC236}">
              <a16:creationId xmlns:a16="http://schemas.microsoft.com/office/drawing/2014/main" id="{C762CE84-E129-457E-82BB-D2462B503CF3}"/>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14" name="フローチャート: 判断 113">
          <a:extLst>
            <a:ext uri="{FF2B5EF4-FFF2-40B4-BE49-F238E27FC236}">
              <a16:creationId xmlns:a16="http://schemas.microsoft.com/office/drawing/2014/main" id="{6E62AD22-7912-4312-87F2-6E0AAF0721E3}"/>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15" name="フローチャート: 判断 114">
          <a:extLst>
            <a:ext uri="{FF2B5EF4-FFF2-40B4-BE49-F238E27FC236}">
              <a16:creationId xmlns:a16="http://schemas.microsoft.com/office/drawing/2014/main" id="{8C3E66E7-E6D7-44DC-876B-B537A44EE5B2}"/>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5AE35BF-A793-4D69-AE8B-6DCD240903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DE77409-9FDD-4598-810B-90D786FB77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D13245E-053D-4AB6-8FA1-83A40D8A78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8A32CDD-BCF5-4F2D-BAC9-02FB067C77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8F99988-0772-4AEB-A468-E95B256BB9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49893</xdr:rowOff>
    </xdr:from>
    <xdr:to>
      <xdr:col>55</xdr:col>
      <xdr:colOff>50800</xdr:colOff>
      <xdr:row>41</xdr:row>
      <xdr:rowOff>151493</xdr:rowOff>
    </xdr:to>
    <xdr:sp macro="" textlink="">
      <xdr:nvSpPr>
        <xdr:cNvPr id="121" name="楕円 120">
          <a:extLst>
            <a:ext uri="{FF2B5EF4-FFF2-40B4-BE49-F238E27FC236}">
              <a16:creationId xmlns:a16="http://schemas.microsoft.com/office/drawing/2014/main" id="{5532836C-48AE-4F15-ABF7-6C9978DCB5F0}"/>
            </a:ext>
          </a:extLst>
        </xdr:cNvPr>
        <xdr:cNvSpPr/>
      </xdr:nvSpPr>
      <xdr:spPr>
        <a:xfrm>
          <a:off x="10426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136270</xdr:rowOff>
    </xdr:from>
    <xdr:ext cx="469744" cy="259045"/>
    <xdr:sp macro="" textlink="">
      <xdr:nvSpPr>
        <xdr:cNvPr id="122" name="【図書館】&#10;一人当たり面積該当値テキスト">
          <a:extLst>
            <a:ext uri="{FF2B5EF4-FFF2-40B4-BE49-F238E27FC236}">
              <a16:creationId xmlns:a16="http://schemas.microsoft.com/office/drawing/2014/main" id="{E29D5C29-DC12-434F-89F0-A2D4921F768B}"/>
            </a:ext>
          </a:extLst>
        </xdr:cNvPr>
        <xdr:cNvSpPr txBox="1"/>
      </xdr:nvSpPr>
      <xdr:spPr>
        <a:xfrm>
          <a:off x="10515600" y="699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138628</xdr:rowOff>
    </xdr:from>
    <xdr:ext cx="469744" cy="259045"/>
    <xdr:sp macro="" textlink="">
      <xdr:nvSpPr>
        <xdr:cNvPr id="123" name="n_1aveValue【図書館】&#10;一人当たり面積">
          <a:extLst>
            <a:ext uri="{FF2B5EF4-FFF2-40B4-BE49-F238E27FC236}">
              <a16:creationId xmlns:a16="http://schemas.microsoft.com/office/drawing/2014/main" id="{9FE39526-931E-4C0B-B10C-873B048A8222}"/>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24" name="n_2aveValue【図書館】&#10;一人当たり面積">
          <a:extLst>
            <a:ext uri="{FF2B5EF4-FFF2-40B4-BE49-F238E27FC236}">
              <a16:creationId xmlns:a16="http://schemas.microsoft.com/office/drawing/2014/main" id="{39C76E46-613A-4CA0-8DAA-9B8F4D166535}"/>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25" name="n_3aveValue【図書館】&#10;一人当たり面積">
          <a:extLst>
            <a:ext uri="{FF2B5EF4-FFF2-40B4-BE49-F238E27FC236}">
              <a16:creationId xmlns:a16="http://schemas.microsoft.com/office/drawing/2014/main" id="{4BB16621-5617-4937-A14D-E50A65294899}"/>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26" name="n_4aveValue【図書館】&#10;一人当たり面積">
          <a:extLst>
            <a:ext uri="{FF2B5EF4-FFF2-40B4-BE49-F238E27FC236}">
              <a16:creationId xmlns:a16="http://schemas.microsoft.com/office/drawing/2014/main" id="{9219DF0B-0B85-4C95-B671-DA06FE13CD28}"/>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E02C17DC-76C3-475F-B77A-9607C6359E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3331B56-D625-478A-B10B-FE0EDEFC55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50A24B4E-A953-4D72-9090-0772E3A476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E4D0060F-ED2C-4A5A-88F9-977F11C72E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27D53A75-792B-4BAB-9353-AAA54AF76D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75E97511-AE0C-4DCD-A005-0EAC4CF29E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4DBD36D-2FE1-4344-A86B-4F1935EB77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06591E53-A8A6-4A2D-A587-1671AEDE10B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5" name="正方形/長方形 134">
          <a:extLst>
            <a:ext uri="{FF2B5EF4-FFF2-40B4-BE49-F238E27FC236}">
              <a16:creationId xmlns:a16="http://schemas.microsoft.com/office/drawing/2014/main" id="{43DC5A1A-B066-4102-B3BD-4A3114A70F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6" name="正方形/長方形 135">
          <a:extLst>
            <a:ext uri="{FF2B5EF4-FFF2-40B4-BE49-F238E27FC236}">
              <a16:creationId xmlns:a16="http://schemas.microsoft.com/office/drawing/2014/main" id="{24D50F7D-E3E8-4E09-926D-4AC14949BAE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7" name="正方形/長方形 136">
          <a:extLst>
            <a:ext uri="{FF2B5EF4-FFF2-40B4-BE49-F238E27FC236}">
              <a16:creationId xmlns:a16="http://schemas.microsoft.com/office/drawing/2014/main" id="{BBEFCD21-CF8C-4F6C-BE80-1376D06BD0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8" name="正方形/長方形 137">
          <a:extLst>
            <a:ext uri="{FF2B5EF4-FFF2-40B4-BE49-F238E27FC236}">
              <a16:creationId xmlns:a16="http://schemas.microsoft.com/office/drawing/2014/main" id="{CFF557B4-9880-4445-98DE-9972106DB9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9" name="正方形/長方形 138">
          <a:extLst>
            <a:ext uri="{FF2B5EF4-FFF2-40B4-BE49-F238E27FC236}">
              <a16:creationId xmlns:a16="http://schemas.microsoft.com/office/drawing/2014/main" id="{27F2FC85-3441-4619-A57B-70BB71884DB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0" name="正方形/長方形 139">
          <a:extLst>
            <a:ext uri="{FF2B5EF4-FFF2-40B4-BE49-F238E27FC236}">
              <a16:creationId xmlns:a16="http://schemas.microsoft.com/office/drawing/2014/main" id="{5A97248B-6E29-4179-8B5B-19C4C74623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1" name="正方形/長方形 140">
          <a:extLst>
            <a:ext uri="{FF2B5EF4-FFF2-40B4-BE49-F238E27FC236}">
              <a16:creationId xmlns:a16="http://schemas.microsoft.com/office/drawing/2014/main" id="{CD4BD903-DFC4-4CCE-8AE9-5B11B47269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2" name="正方形/長方形 141">
          <a:extLst>
            <a:ext uri="{FF2B5EF4-FFF2-40B4-BE49-F238E27FC236}">
              <a16:creationId xmlns:a16="http://schemas.microsoft.com/office/drawing/2014/main" id="{6EA77920-CF0B-4163-8557-F7B8AC1B670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9BFBAD28-AEB9-4A20-AC39-5CDF1DB37B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D2AB8630-CCB3-499C-A125-065951B52E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655F1A3B-BA34-4D67-A4EA-4C89957235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B34F42C0-D9AE-40CB-9C3E-612DC5458C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60407684-735A-42EC-A00B-06B6EF678D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B3022387-338B-452B-9FD0-15C7F2C350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5B4DD425-D2F2-4761-9595-06D9D29CA1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43A42044-C4D5-4D58-A7AE-9D9E05B15C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46FA3FF1-F478-4F78-819C-761C5341EF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AE3052E3-50EE-4B90-967B-62B9C2E48F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3" name="テキスト ボックス 152">
          <a:extLst>
            <a:ext uri="{FF2B5EF4-FFF2-40B4-BE49-F238E27FC236}">
              <a16:creationId xmlns:a16="http://schemas.microsoft.com/office/drawing/2014/main" id="{798A439E-4FFB-4458-8562-117328BFF9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a:extLst>
            <a:ext uri="{FF2B5EF4-FFF2-40B4-BE49-F238E27FC236}">
              <a16:creationId xmlns:a16="http://schemas.microsoft.com/office/drawing/2014/main" id="{AFF3165A-762E-4EA7-814B-9E31BB09E5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5" name="テキスト ボックス 154">
          <a:extLst>
            <a:ext uri="{FF2B5EF4-FFF2-40B4-BE49-F238E27FC236}">
              <a16:creationId xmlns:a16="http://schemas.microsoft.com/office/drawing/2014/main" id="{99B47482-F7AC-4E22-8184-E191A083219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a:extLst>
            <a:ext uri="{FF2B5EF4-FFF2-40B4-BE49-F238E27FC236}">
              <a16:creationId xmlns:a16="http://schemas.microsoft.com/office/drawing/2014/main" id="{B23DC6F1-7886-45AC-85A9-7A2DC99661E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a:extLst>
            <a:ext uri="{FF2B5EF4-FFF2-40B4-BE49-F238E27FC236}">
              <a16:creationId xmlns:a16="http://schemas.microsoft.com/office/drawing/2014/main" id="{BA772A3B-9FF5-4D8F-B874-96BA6273F5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a:extLst>
            <a:ext uri="{FF2B5EF4-FFF2-40B4-BE49-F238E27FC236}">
              <a16:creationId xmlns:a16="http://schemas.microsoft.com/office/drawing/2014/main" id="{A34C1D44-75CF-416C-BB01-728F409F493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a:extLst>
            <a:ext uri="{FF2B5EF4-FFF2-40B4-BE49-F238E27FC236}">
              <a16:creationId xmlns:a16="http://schemas.microsoft.com/office/drawing/2014/main" id="{903149E0-0B6E-4FAB-B6F9-60785504639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a:extLst>
            <a:ext uri="{FF2B5EF4-FFF2-40B4-BE49-F238E27FC236}">
              <a16:creationId xmlns:a16="http://schemas.microsoft.com/office/drawing/2014/main" id="{501DD050-4A83-4FAF-823A-FF08644B690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a:extLst>
            <a:ext uri="{FF2B5EF4-FFF2-40B4-BE49-F238E27FC236}">
              <a16:creationId xmlns:a16="http://schemas.microsoft.com/office/drawing/2014/main" id="{06692708-5B1B-4A9F-B5F5-63B6F56F666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a:extLst>
            <a:ext uri="{FF2B5EF4-FFF2-40B4-BE49-F238E27FC236}">
              <a16:creationId xmlns:a16="http://schemas.microsoft.com/office/drawing/2014/main" id="{0BAFD975-2339-4B8C-9847-D94D5884C0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3" name="テキスト ボックス 162">
          <a:extLst>
            <a:ext uri="{FF2B5EF4-FFF2-40B4-BE49-F238E27FC236}">
              <a16:creationId xmlns:a16="http://schemas.microsoft.com/office/drawing/2014/main" id="{78036695-35E6-4AB9-8BAE-614370EA696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3435C9E8-02F8-4CBC-8AA2-C27BB26DE4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5" name="テキスト ボックス 164">
          <a:extLst>
            <a:ext uri="{FF2B5EF4-FFF2-40B4-BE49-F238E27FC236}">
              <a16:creationId xmlns:a16="http://schemas.microsoft.com/office/drawing/2014/main" id="{AD07FCCA-972B-484F-A812-DA4FE7EB4B9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a:extLst>
            <a:ext uri="{FF2B5EF4-FFF2-40B4-BE49-F238E27FC236}">
              <a16:creationId xmlns:a16="http://schemas.microsoft.com/office/drawing/2014/main" id="{2CC0057F-EA25-449E-B302-00A4E29159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67" name="直線コネクタ 166">
          <a:extLst>
            <a:ext uri="{FF2B5EF4-FFF2-40B4-BE49-F238E27FC236}">
              <a16:creationId xmlns:a16="http://schemas.microsoft.com/office/drawing/2014/main" id="{E0C74251-8F8F-4D47-9E54-8972579DFD58}"/>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68" name="【福祉施設】&#10;有形固定資産減価償却率最小値テキスト">
          <a:extLst>
            <a:ext uri="{FF2B5EF4-FFF2-40B4-BE49-F238E27FC236}">
              <a16:creationId xmlns:a16="http://schemas.microsoft.com/office/drawing/2014/main" id="{F04B81A5-547A-4214-80E1-5BA74F56209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9" name="直線コネクタ 168">
          <a:extLst>
            <a:ext uri="{FF2B5EF4-FFF2-40B4-BE49-F238E27FC236}">
              <a16:creationId xmlns:a16="http://schemas.microsoft.com/office/drawing/2014/main" id="{8F2DC0BC-EF2E-49B9-B79E-510534BF077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70" name="【福祉施設】&#10;有形固定資産減価償却率最大値テキスト">
          <a:extLst>
            <a:ext uri="{FF2B5EF4-FFF2-40B4-BE49-F238E27FC236}">
              <a16:creationId xmlns:a16="http://schemas.microsoft.com/office/drawing/2014/main" id="{F4719543-50AA-472F-92B8-5D311223124C}"/>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71" name="直線コネクタ 170">
          <a:extLst>
            <a:ext uri="{FF2B5EF4-FFF2-40B4-BE49-F238E27FC236}">
              <a16:creationId xmlns:a16="http://schemas.microsoft.com/office/drawing/2014/main" id="{D1F09058-1EBD-42F2-9B0B-04C20E12CBC5}"/>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72" name="【福祉施設】&#10;有形固定資産減価償却率平均値テキスト">
          <a:extLst>
            <a:ext uri="{FF2B5EF4-FFF2-40B4-BE49-F238E27FC236}">
              <a16:creationId xmlns:a16="http://schemas.microsoft.com/office/drawing/2014/main" id="{BBA28849-A984-4D7E-B6BA-79D73C68089D}"/>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73" name="フローチャート: 判断 172">
          <a:extLst>
            <a:ext uri="{FF2B5EF4-FFF2-40B4-BE49-F238E27FC236}">
              <a16:creationId xmlns:a16="http://schemas.microsoft.com/office/drawing/2014/main" id="{7CD9E2DB-DA48-4FC2-83F2-34A109B29CF0}"/>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74" name="フローチャート: 判断 173">
          <a:extLst>
            <a:ext uri="{FF2B5EF4-FFF2-40B4-BE49-F238E27FC236}">
              <a16:creationId xmlns:a16="http://schemas.microsoft.com/office/drawing/2014/main" id="{7C3780A5-18AE-40BC-9A7A-3F40D9481C07}"/>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75" name="フローチャート: 判断 174">
          <a:extLst>
            <a:ext uri="{FF2B5EF4-FFF2-40B4-BE49-F238E27FC236}">
              <a16:creationId xmlns:a16="http://schemas.microsoft.com/office/drawing/2014/main" id="{18FD881E-204E-42C0-957F-31343E64B5AA}"/>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76" name="フローチャート: 判断 175">
          <a:extLst>
            <a:ext uri="{FF2B5EF4-FFF2-40B4-BE49-F238E27FC236}">
              <a16:creationId xmlns:a16="http://schemas.microsoft.com/office/drawing/2014/main" id="{946FB0BE-BA6A-4E07-9886-D533BDDAF1B2}"/>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77" name="フローチャート: 判断 176">
          <a:extLst>
            <a:ext uri="{FF2B5EF4-FFF2-40B4-BE49-F238E27FC236}">
              <a16:creationId xmlns:a16="http://schemas.microsoft.com/office/drawing/2014/main" id="{4FF4FDB7-6C1D-4038-BE94-8C987039D198}"/>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04300B0F-7A5F-4D7F-88BC-628831FCB1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3C2F169F-4ADE-4F4D-ABA2-2168277418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ADF4B65B-3878-47E0-A9EB-BE26F19783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826A209C-EAAC-494D-B5B2-A80607E0E3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6F02886C-1A14-4438-8CB8-8F254F5DAF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44450</xdr:rowOff>
    </xdr:from>
    <xdr:to>
      <xdr:col>24</xdr:col>
      <xdr:colOff>114300</xdr:colOff>
      <xdr:row>84</xdr:row>
      <xdr:rowOff>146050</xdr:rowOff>
    </xdr:to>
    <xdr:sp macro="" textlink="">
      <xdr:nvSpPr>
        <xdr:cNvPr id="183" name="楕円 182">
          <a:extLst>
            <a:ext uri="{FF2B5EF4-FFF2-40B4-BE49-F238E27FC236}">
              <a16:creationId xmlns:a16="http://schemas.microsoft.com/office/drawing/2014/main" id="{26EBC72A-AC41-4F57-8132-6A4827F784F3}"/>
            </a:ext>
          </a:extLst>
        </xdr:cNvPr>
        <xdr:cNvSpPr/>
      </xdr:nvSpPr>
      <xdr:spPr>
        <a:xfrm>
          <a:off x="4584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22877</xdr:rowOff>
    </xdr:from>
    <xdr:ext cx="405111" cy="259045"/>
    <xdr:sp macro="" textlink="">
      <xdr:nvSpPr>
        <xdr:cNvPr id="184" name="【福祉施設】&#10;有形固定資産減価償却率該当値テキスト">
          <a:extLst>
            <a:ext uri="{FF2B5EF4-FFF2-40B4-BE49-F238E27FC236}">
              <a16:creationId xmlns:a16="http://schemas.microsoft.com/office/drawing/2014/main" id="{11FF9A8B-2171-4287-ACE8-B1D978D97337}"/>
            </a:ext>
          </a:extLst>
        </xdr:cNvPr>
        <xdr:cNvSpPr txBox="1"/>
      </xdr:nvSpPr>
      <xdr:spPr>
        <a:xfrm>
          <a:off x="4673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xdr:rowOff>
    </xdr:from>
    <xdr:to>
      <xdr:col>20</xdr:col>
      <xdr:colOff>38100</xdr:colOff>
      <xdr:row>84</xdr:row>
      <xdr:rowOff>109855</xdr:rowOff>
    </xdr:to>
    <xdr:sp macro="" textlink="">
      <xdr:nvSpPr>
        <xdr:cNvPr id="185" name="楕円 184">
          <a:extLst>
            <a:ext uri="{FF2B5EF4-FFF2-40B4-BE49-F238E27FC236}">
              <a16:creationId xmlns:a16="http://schemas.microsoft.com/office/drawing/2014/main" id="{BD17A061-8769-40EE-B06E-9F59528669A2}"/>
            </a:ext>
          </a:extLst>
        </xdr:cNvPr>
        <xdr:cNvSpPr/>
      </xdr:nvSpPr>
      <xdr:spPr>
        <a:xfrm>
          <a:off x="3746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59055</xdr:rowOff>
    </xdr:from>
    <xdr:to>
      <xdr:col>24</xdr:col>
      <xdr:colOff>63500</xdr:colOff>
      <xdr:row>84</xdr:row>
      <xdr:rowOff>95250</xdr:rowOff>
    </xdr:to>
    <xdr:cxnSp macro="">
      <xdr:nvCxnSpPr>
        <xdr:cNvPr id="186" name="直線コネクタ 185">
          <a:extLst>
            <a:ext uri="{FF2B5EF4-FFF2-40B4-BE49-F238E27FC236}">
              <a16:creationId xmlns:a16="http://schemas.microsoft.com/office/drawing/2014/main" id="{2C248FD4-A596-45A8-BDE1-C965320641D0}"/>
            </a:ext>
          </a:extLst>
        </xdr:cNvPr>
        <xdr:cNvCxnSpPr/>
      </xdr:nvCxnSpPr>
      <xdr:spPr>
        <a:xfrm>
          <a:off x="3797300" y="144608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162561</xdr:rowOff>
    </xdr:from>
    <xdr:to>
      <xdr:col>15</xdr:col>
      <xdr:colOff>101600</xdr:colOff>
      <xdr:row>84</xdr:row>
      <xdr:rowOff>92711</xdr:rowOff>
    </xdr:to>
    <xdr:sp macro="" textlink="">
      <xdr:nvSpPr>
        <xdr:cNvPr id="187" name="楕円 186">
          <a:extLst>
            <a:ext uri="{FF2B5EF4-FFF2-40B4-BE49-F238E27FC236}">
              <a16:creationId xmlns:a16="http://schemas.microsoft.com/office/drawing/2014/main" id="{7E357DB6-DBE9-41FB-AEC2-BFC7ABDE94C9}"/>
            </a:ext>
          </a:extLst>
        </xdr:cNvPr>
        <xdr:cNvSpPr/>
      </xdr:nvSpPr>
      <xdr:spPr>
        <a:xfrm>
          <a:off x="2857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41911</xdr:rowOff>
    </xdr:from>
    <xdr:to>
      <xdr:col>19</xdr:col>
      <xdr:colOff>177800</xdr:colOff>
      <xdr:row>84</xdr:row>
      <xdr:rowOff>59055</xdr:rowOff>
    </xdr:to>
    <xdr:cxnSp macro="">
      <xdr:nvCxnSpPr>
        <xdr:cNvPr id="188" name="直線コネクタ 187">
          <a:extLst>
            <a:ext uri="{FF2B5EF4-FFF2-40B4-BE49-F238E27FC236}">
              <a16:creationId xmlns:a16="http://schemas.microsoft.com/office/drawing/2014/main" id="{7B7F0884-4A69-4B28-95EB-4D787B50D4DF}"/>
            </a:ext>
          </a:extLst>
        </xdr:cNvPr>
        <xdr:cNvCxnSpPr/>
      </xdr:nvCxnSpPr>
      <xdr:spPr>
        <a:xfrm>
          <a:off x="2908300" y="144437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124461</xdr:rowOff>
    </xdr:from>
    <xdr:to>
      <xdr:col>10</xdr:col>
      <xdr:colOff>165100</xdr:colOff>
      <xdr:row>84</xdr:row>
      <xdr:rowOff>54611</xdr:rowOff>
    </xdr:to>
    <xdr:sp macro="" textlink="">
      <xdr:nvSpPr>
        <xdr:cNvPr id="189" name="楕円 188">
          <a:extLst>
            <a:ext uri="{FF2B5EF4-FFF2-40B4-BE49-F238E27FC236}">
              <a16:creationId xmlns:a16="http://schemas.microsoft.com/office/drawing/2014/main" id="{07766ADE-D8C9-4D3A-A06F-E99F3C07E3EF}"/>
            </a:ext>
          </a:extLst>
        </xdr:cNvPr>
        <xdr:cNvSpPr/>
      </xdr:nvSpPr>
      <xdr:spPr>
        <a:xfrm>
          <a:off x="196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3811</xdr:rowOff>
    </xdr:from>
    <xdr:to>
      <xdr:col>15</xdr:col>
      <xdr:colOff>50800</xdr:colOff>
      <xdr:row>84</xdr:row>
      <xdr:rowOff>41911</xdr:rowOff>
    </xdr:to>
    <xdr:cxnSp macro="">
      <xdr:nvCxnSpPr>
        <xdr:cNvPr id="190" name="直線コネクタ 189">
          <a:extLst>
            <a:ext uri="{FF2B5EF4-FFF2-40B4-BE49-F238E27FC236}">
              <a16:creationId xmlns:a16="http://schemas.microsoft.com/office/drawing/2014/main" id="{24715DBA-7CA7-4961-B00A-10366EB5C4AF}"/>
            </a:ext>
          </a:extLst>
        </xdr:cNvPr>
        <xdr:cNvCxnSpPr/>
      </xdr:nvCxnSpPr>
      <xdr:spPr>
        <a:xfrm>
          <a:off x="2019300" y="14405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86361</xdr:rowOff>
    </xdr:from>
    <xdr:to>
      <xdr:col>6</xdr:col>
      <xdr:colOff>38100</xdr:colOff>
      <xdr:row>84</xdr:row>
      <xdr:rowOff>16511</xdr:rowOff>
    </xdr:to>
    <xdr:sp macro="" textlink="">
      <xdr:nvSpPr>
        <xdr:cNvPr id="191" name="楕円 190">
          <a:extLst>
            <a:ext uri="{FF2B5EF4-FFF2-40B4-BE49-F238E27FC236}">
              <a16:creationId xmlns:a16="http://schemas.microsoft.com/office/drawing/2014/main" id="{5B7D5F10-4330-4308-80D1-90970A6254C1}"/>
            </a:ext>
          </a:extLst>
        </xdr:cNvPr>
        <xdr:cNvSpPr/>
      </xdr:nvSpPr>
      <xdr:spPr>
        <a:xfrm>
          <a:off x="1079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137161</xdr:rowOff>
    </xdr:from>
    <xdr:to>
      <xdr:col>10</xdr:col>
      <xdr:colOff>114300</xdr:colOff>
      <xdr:row>84</xdr:row>
      <xdr:rowOff>3811</xdr:rowOff>
    </xdr:to>
    <xdr:cxnSp macro="">
      <xdr:nvCxnSpPr>
        <xdr:cNvPr id="192" name="直線コネクタ 191">
          <a:extLst>
            <a:ext uri="{FF2B5EF4-FFF2-40B4-BE49-F238E27FC236}">
              <a16:creationId xmlns:a16="http://schemas.microsoft.com/office/drawing/2014/main" id="{28BF8466-DD60-4E6C-B863-7C3F841C5C15}"/>
            </a:ext>
          </a:extLst>
        </xdr:cNvPr>
        <xdr:cNvCxnSpPr/>
      </xdr:nvCxnSpPr>
      <xdr:spPr>
        <a:xfrm>
          <a:off x="1130300" y="14367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193" name="n_1aveValue【福祉施設】&#10;有形固定資産減価償却率">
          <a:extLst>
            <a:ext uri="{FF2B5EF4-FFF2-40B4-BE49-F238E27FC236}">
              <a16:creationId xmlns:a16="http://schemas.microsoft.com/office/drawing/2014/main" id="{87587217-9C8E-46BE-B54F-8829D9F09592}"/>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194" name="n_2aveValue【福祉施設】&#10;有形固定資産減価償却率">
          <a:extLst>
            <a:ext uri="{FF2B5EF4-FFF2-40B4-BE49-F238E27FC236}">
              <a16:creationId xmlns:a16="http://schemas.microsoft.com/office/drawing/2014/main" id="{56D7A6F5-BC96-47EF-9605-9A687F46C9DB}"/>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195" name="n_3aveValue【福祉施設】&#10;有形固定資産減価償却率">
          <a:extLst>
            <a:ext uri="{FF2B5EF4-FFF2-40B4-BE49-F238E27FC236}">
              <a16:creationId xmlns:a16="http://schemas.microsoft.com/office/drawing/2014/main" id="{0E3983FA-AFE9-4CD4-824E-0DA3CB305547}"/>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196" name="n_4aveValue【福祉施設】&#10;有形固定資産減価償却率">
          <a:extLst>
            <a:ext uri="{FF2B5EF4-FFF2-40B4-BE49-F238E27FC236}">
              <a16:creationId xmlns:a16="http://schemas.microsoft.com/office/drawing/2014/main" id="{349F11FD-27C4-404D-AC53-34018C4692CA}"/>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100982</xdr:rowOff>
    </xdr:from>
    <xdr:ext cx="405111" cy="259045"/>
    <xdr:sp macro="" textlink="">
      <xdr:nvSpPr>
        <xdr:cNvPr id="197" name="n_1mainValue【福祉施設】&#10;有形固定資産減価償却率">
          <a:extLst>
            <a:ext uri="{FF2B5EF4-FFF2-40B4-BE49-F238E27FC236}">
              <a16:creationId xmlns:a16="http://schemas.microsoft.com/office/drawing/2014/main" id="{FF3638DD-9CAD-4D8D-8AAB-FD05904E272E}"/>
            </a:ext>
          </a:extLst>
        </xdr:cNvPr>
        <xdr:cNvSpPr txBox="1"/>
      </xdr:nvSpPr>
      <xdr:spPr>
        <a:xfrm>
          <a:off x="35820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83838</xdr:rowOff>
    </xdr:from>
    <xdr:ext cx="405111" cy="259045"/>
    <xdr:sp macro="" textlink="">
      <xdr:nvSpPr>
        <xdr:cNvPr id="198" name="n_2mainValue【福祉施設】&#10;有形固定資産減価償却率">
          <a:extLst>
            <a:ext uri="{FF2B5EF4-FFF2-40B4-BE49-F238E27FC236}">
              <a16:creationId xmlns:a16="http://schemas.microsoft.com/office/drawing/2014/main" id="{CAF68AB5-4DB7-4EB2-9CDA-88A94D1EA4E8}"/>
            </a:ext>
          </a:extLst>
        </xdr:cNvPr>
        <xdr:cNvSpPr txBox="1"/>
      </xdr:nvSpPr>
      <xdr:spPr>
        <a:xfrm>
          <a:off x="2705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45738</xdr:rowOff>
    </xdr:from>
    <xdr:ext cx="405111" cy="259045"/>
    <xdr:sp macro="" textlink="">
      <xdr:nvSpPr>
        <xdr:cNvPr id="199" name="n_3mainValue【福祉施設】&#10;有形固定資産減価償却率">
          <a:extLst>
            <a:ext uri="{FF2B5EF4-FFF2-40B4-BE49-F238E27FC236}">
              <a16:creationId xmlns:a16="http://schemas.microsoft.com/office/drawing/2014/main" id="{316E4D4F-8CA3-4486-8BD9-33885EA947DE}"/>
            </a:ext>
          </a:extLst>
        </xdr:cNvPr>
        <xdr:cNvSpPr txBox="1"/>
      </xdr:nvSpPr>
      <xdr:spPr>
        <a:xfrm>
          <a:off x="1816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7638</xdr:rowOff>
    </xdr:from>
    <xdr:ext cx="405111" cy="259045"/>
    <xdr:sp macro="" textlink="">
      <xdr:nvSpPr>
        <xdr:cNvPr id="200" name="n_4mainValue【福祉施設】&#10;有形固定資産減価償却率">
          <a:extLst>
            <a:ext uri="{FF2B5EF4-FFF2-40B4-BE49-F238E27FC236}">
              <a16:creationId xmlns:a16="http://schemas.microsoft.com/office/drawing/2014/main" id="{5A44FA53-3654-426D-9BA4-03B6534B304A}"/>
            </a:ext>
          </a:extLst>
        </xdr:cNvPr>
        <xdr:cNvSpPr txBox="1"/>
      </xdr:nvSpPr>
      <xdr:spPr>
        <a:xfrm>
          <a:off x="927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1" name="正方形/長方形 200">
          <a:extLst>
            <a:ext uri="{FF2B5EF4-FFF2-40B4-BE49-F238E27FC236}">
              <a16:creationId xmlns:a16="http://schemas.microsoft.com/office/drawing/2014/main" id="{5D32CA56-F91A-4A13-B82C-CAD9B1ECB8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2" name="正方形/長方形 201">
          <a:extLst>
            <a:ext uri="{FF2B5EF4-FFF2-40B4-BE49-F238E27FC236}">
              <a16:creationId xmlns:a16="http://schemas.microsoft.com/office/drawing/2014/main" id="{C0E4E4EF-D114-4E82-A625-EEE5B1CC5B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3" name="正方形/長方形 202">
          <a:extLst>
            <a:ext uri="{FF2B5EF4-FFF2-40B4-BE49-F238E27FC236}">
              <a16:creationId xmlns:a16="http://schemas.microsoft.com/office/drawing/2014/main" id="{D96B26AD-9B1D-4CF1-BA63-CE34525B868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4" name="正方形/長方形 203">
          <a:extLst>
            <a:ext uri="{FF2B5EF4-FFF2-40B4-BE49-F238E27FC236}">
              <a16:creationId xmlns:a16="http://schemas.microsoft.com/office/drawing/2014/main" id="{504B628C-2CB5-4992-8B16-B4875CC7AC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5" name="正方形/長方形 204">
          <a:extLst>
            <a:ext uri="{FF2B5EF4-FFF2-40B4-BE49-F238E27FC236}">
              <a16:creationId xmlns:a16="http://schemas.microsoft.com/office/drawing/2014/main" id="{4E0303FE-919E-478B-9394-F749792B0E3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6" name="正方形/長方形 205">
          <a:extLst>
            <a:ext uri="{FF2B5EF4-FFF2-40B4-BE49-F238E27FC236}">
              <a16:creationId xmlns:a16="http://schemas.microsoft.com/office/drawing/2014/main" id="{D0BBC443-7DF0-4F63-9A1A-5128967E6A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7" name="正方形/長方形 206">
          <a:extLst>
            <a:ext uri="{FF2B5EF4-FFF2-40B4-BE49-F238E27FC236}">
              <a16:creationId xmlns:a16="http://schemas.microsoft.com/office/drawing/2014/main" id="{F0913FBF-8601-4ECD-A210-BA3337DE05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8" name="正方形/長方形 207">
          <a:extLst>
            <a:ext uri="{FF2B5EF4-FFF2-40B4-BE49-F238E27FC236}">
              <a16:creationId xmlns:a16="http://schemas.microsoft.com/office/drawing/2014/main" id="{E0202497-F7CD-4F81-97A1-91D19D8DF8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9" name="テキスト ボックス 208">
          <a:extLst>
            <a:ext uri="{FF2B5EF4-FFF2-40B4-BE49-F238E27FC236}">
              <a16:creationId xmlns:a16="http://schemas.microsoft.com/office/drawing/2014/main" id="{3241F3A2-D362-4796-87BA-8CB6D3F653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0" name="直線コネクタ 209">
          <a:extLst>
            <a:ext uri="{FF2B5EF4-FFF2-40B4-BE49-F238E27FC236}">
              <a16:creationId xmlns:a16="http://schemas.microsoft.com/office/drawing/2014/main" id="{36B2841C-52C7-470E-BE3C-2E0163E004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1" name="直線コネクタ 210">
          <a:extLst>
            <a:ext uri="{FF2B5EF4-FFF2-40B4-BE49-F238E27FC236}">
              <a16:creationId xmlns:a16="http://schemas.microsoft.com/office/drawing/2014/main" id="{A18A10FF-D707-4E8B-8F68-0DBF0E256C8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2" name="テキスト ボックス 211">
          <a:extLst>
            <a:ext uri="{FF2B5EF4-FFF2-40B4-BE49-F238E27FC236}">
              <a16:creationId xmlns:a16="http://schemas.microsoft.com/office/drawing/2014/main" id="{D0071D19-E3CE-4F22-8C34-1F8454355EA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3" name="直線コネクタ 212">
          <a:extLst>
            <a:ext uri="{FF2B5EF4-FFF2-40B4-BE49-F238E27FC236}">
              <a16:creationId xmlns:a16="http://schemas.microsoft.com/office/drawing/2014/main" id="{78C99F67-A3ED-469E-836E-F181609BB8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4" name="テキスト ボックス 213">
          <a:extLst>
            <a:ext uri="{FF2B5EF4-FFF2-40B4-BE49-F238E27FC236}">
              <a16:creationId xmlns:a16="http://schemas.microsoft.com/office/drawing/2014/main" id="{E4C95FC8-85D2-42D3-BED1-2273DCF55C3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15" name="直線コネクタ 214">
          <a:extLst>
            <a:ext uri="{FF2B5EF4-FFF2-40B4-BE49-F238E27FC236}">
              <a16:creationId xmlns:a16="http://schemas.microsoft.com/office/drawing/2014/main" id="{DAD4D8F5-53D0-447A-A3E8-B4AFB7EFFC9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16" name="テキスト ボックス 215">
          <a:extLst>
            <a:ext uri="{FF2B5EF4-FFF2-40B4-BE49-F238E27FC236}">
              <a16:creationId xmlns:a16="http://schemas.microsoft.com/office/drawing/2014/main" id="{FAD95E6F-3CA8-4FC6-BD8E-7AB662D3B7B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id="{D94B7D1A-48C6-4FA0-A5EC-2963C84B8F5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a:extLst>
            <a:ext uri="{FF2B5EF4-FFF2-40B4-BE49-F238E27FC236}">
              <a16:creationId xmlns:a16="http://schemas.microsoft.com/office/drawing/2014/main" id="{6CB59D76-A221-482F-A6D2-D53651CEE3E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a:extLst>
            <a:ext uri="{FF2B5EF4-FFF2-40B4-BE49-F238E27FC236}">
              <a16:creationId xmlns:a16="http://schemas.microsoft.com/office/drawing/2014/main" id="{A03BFF4B-7551-4B15-86AF-A202987514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20" name="直線コネクタ 219">
          <a:extLst>
            <a:ext uri="{FF2B5EF4-FFF2-40B4-BE49-F238E27FC236}">
              <a16:creationId xmlns:a16="http://schemas.microsoft.com/office/drawing/2014/main" id="{2704B9B4-9157-46F2-9511-8C742D2257BC}"/>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21" name="【福祉施設】&#10;一人当たり面積最小値テキスト">
          <a:extLst>
            <a:ext uri="{FF2B5EF4-FFF2-40B4-BE49-F238E27FC236}">
              <a16:creationId xmlns:a16="http://schemas.microsoft.com/office/drawing/2014/main" id="{44A4FEA7-FB18-4CC9-84CB-F1E001A71A7A}"/>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22" name="直線コネクタ 221">
          <a:extLst>
            <a:ext uri="{FF2B5EF4-FFF2-40B4-BE49-F238E27FC236}">
              <a16:creationId xmlns:a16="http://schemas.microsoft.com/office/drawing/2014/main" id="{A11999D3-FA84-468A-86B6-15C9C3AA92DF}"/>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23" name="【福祉施設】&#10;一人当たり面積最大値テキスト">
          <a:extLst>
            <a:ext uri="{FF2B5EF4-FFF2-40B4-BE49-F238E27FC236}">
              <a16:creationId xmlns:a16="http://schemas.microsoft.com/office/drawing/2014/main" id="{8B9870CB-910A-4BA4-A8CE-2FB6C7F0DD92}"/>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24" name="直線コネクタ 223">
          <a:extLst>
            <a:ext uri="{FF2B5EF4-FFF2-40B4-BE49-F238E27FC236}">
              <a16:creationId xmlns:a16="http://schemas.microsoft.com/office/drawing/2014/main" id="{1E681FEC-FA2F-4D04-945A-761D6C25B2E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25" name="【福祉施設】&#10;一人当たり面積平均値テキスト">
          <a:extLst>
            <a:ext uri="{FF2B5EF4-FFF2-40B4-BE49-F238E27FC236}">
              <a16:creationId xmlns:a16="http://schemas.microsoft.com/office/drawing/2014/main" id="{786AAE6A-F716-490A-8702-482AE1175A5D}"/>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26" name="フローチャート: 判断 225">
          <a:extLst>
            <a:ext uri="{FF2B5EF4-FFF2-40B4-BE49-F238E27FC236}">
              <a16:creationId xmlns:a16="http://schemas.microsoft.com/office/drawing/2014/main" id="{69EDC78D-C9A4-41B3-BC44-50952FDE3E76}"/>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27" name="フローチャート: 判断 226">
          <a:extLst>
            <a:ext uri="{FF2B5EF4-FFF2-40B4-BE49-F238E27FC236}">
              <a16:creationId xmlns:a16="http://schemas.microsoft.com/office/drawing/2014/main" id="{4BD151C0-A865-460E-900E-605E43DED78C}"/>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28" name="フローチャート: 判断 227">
          <a:extLst>
            <a:ext uri="{FF2B5EF4-FFF2-40B4-BE49-F238E27FC236}">
              <a16:creationId xmlns:a16="http://schemas.microsoft.com/office/drawing/2014/main" id="{B3C9D19B-E14F-4C76-AE69-04918C4CE7CF}"/>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29" name="フローチャート: 判断 228">
          <a:extLst>
            <a:ext uri="{FF2B5EF4-FFF2-40B4-BE49-F238E27FC236}">
              <a16:creationId xmlns:a16="http://schemas.microsoft.com/office/drawing/2014/main" id="{9DD3D7A2-7C4C-4CE1-9F2F-229D8094C009}"/>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30" name="フローチャート: 判断 229">
          <a:extLst>
            <a:ext uri="{FF2B5EF4-FFF2-40B4-BE49-F238E27FC236}">
              <a16:creationId xmlns:a16="http://schemas.microsoft.com/office/drawing/2014/main" id="{6294B664-27FD-440A-AA56-0DD9C7871218}"/>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7A2E0D3C-63AA-4771-9BF9-0CDC81C010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943E5E0F-A18F-471D-B3C0-B51CFCEF21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DBB407F8-003A-485A-9E4A-7C988A5E71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557180E7-E439-4E73-ACC0-95FA318B5E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E667A83E-64C4-4D49-96EE-9CC626EABC9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162179</xdr:rowOff>
    </xdr:from>
    <xdr:to>
      <xdr:col>55</xdr:col>
      <xdr:colOff>50800</xdr:colOff>
      <xdr:row>84</xdr:row>
      <xdr:rowOff>92329</xdr:rowOff>
    </xdr:to>
    <xdr:sp macro="" textlink="">
      <xdr:nvSpPr>
        <xdr:cNvPr id="236" name="楕円 235">
          <a:extLst>
            <a:ext uri="{FF2B5EF4-FFF2-40B4-BE49-F238E27FC236}">
              <a16:creationId xmlns:a16="http://schemas.microsoft.com/office/drawing/2014/main" id="{4ED8F224-129D-4863-905B-ED5BB439F906}"/>
            </a:ext>
          </a:extLst>
        </xdr:cNvPr>
        <xdr:cNvSpPr/>
      </xdr:nvSpPr>
      <xdr:spPr>
        <a:xfrm>
          <a:off x="10426700" y="143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140606</xdr:rowOff>
    </xdr:from>
    <xdr:ext cx="469744" cy="259045"/>
    <xdr:sp macro="" textlink="">
      <xdr:nvSpPr>
        <xdr:cNvPr id="237" name="【福祉施設】&#10;一人当たり面積該当値テキスト">
          <a:extLst>
            <a:ext uri="{FF2B5EF4-FFF2-40B4-BE49-F238E27FC236}">
              <a16:creationId xmlns:a16="http://schemas.microsoft.com/office/drawing/2014/main" id="{FD99A62C-B509-42DE-86CD-32B78996D5B8}"/>
            </a:ext>
          </a:extLst>
        </xdr:cNvPr>
        <xdr:cNvSpPr txBox="1"/>
      </xdr:nvSpPr>
      <xdr:spPr>
        <a:xfrm>
          <a:off x="10515600" y="1437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138748</xdr:rowOff>
    </xdr:from>
    <xdr:to>
      <xdr:col>50</xdr:col>
      <xdr:colOff>165100</xdr:colOff>
      <xdr:row>84</xdr:row>
      <xdr:rowOff>68898</xdr:rowOff>
    </xdr:to>
    <xdr:sp macro="" textlink="">
      <xdr:nvSpPr>
        <xdr:cNvPr id="238" name="楕円 237">
          <a:extLst>
            <a:ext uri="{FF2B5EF4-FFF2-40B4-BE49-F238E27FC236}">
              <a16:creationId xmlns:a16="http://schemas.microsoft.com/office/drawing/2014/main" id="{F52B14B2-C8F3-4448-9C68-5CDFD31C0A68}"/>
            </a:ext>
          </a:extLst>
        </xdr:cNvPr>
        <xdr:cNvSpPr/>
      </xdr:nvSpPr>
      <xdr:spPr>
        <a:xfrm>
          <a:off x="95885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18098</xdr:rowOff>
    </xdr:from>
    <xdr:to>
      <xdr:col>55</xdr:col>
      <xdr:colOff>0</xdr:colOff>
      <xdr:row>84</xdr:row>
      <xdr:rowOff>41529</xdr:rowOff>
    </xdr:to>
    <xdr:cxnSp macro="">
      <xdr:nvCxnSpPr>
        <xdr:cNvPr id="239" name="直線コネクタ 238">
          <a:extLst>
            <a:ext uri="{FF2B5EF4-FFF2-40B4-BE49-F238E27FC236}">
              <a16:creationId xmlns:a16="http://schemas.microsoft.com/office/drawing/2014/main" id="{665DD579-543D-4B5C-9B30-1BE7FCB0A0A3}"/>
            </a:ext>
          </a:extLst>
        </xdr:cNvPr>
        <xdr:cNvCxnSpPr/>
      </xdr:nvCxnSpPr>
      <xdr:spPr>
        <a:xfrm>
          <a:off x="9639300" y="14419898"/>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142176</xdr:rowOff>
    </xdr:from>
    <xdr:to>
      <xdr:col>46</xdr:col>
      <xdr:colOff>38100</xdr:colOff>
      <xdr:row>84</xdr:row>
      <xdr:rowOff>72326</xdr:rowOff>
    </xdr:to>
    <xdr:sp macro="" textlink="">
      <xdr:nvSpPr>
        <xdr:cNvPr id="240" name="楕円 239">
          <a:extLst>
            <a:ext uri="{FF2B5EF4-FFF2-40B4-BE49-F238E27FC236}">
              <a16:creationId xmlns:a16="http://schemas.microsoft.com/office/drawing/2014/main" id="{357CFB9E-B87E-4338-9D0A-51468D12DD7D}"/>
            </a:ext>
          </a:extLst>
        </xdr:cNvPr>
        <xdr:cNvSpPr/>
      </xdr:nvSpPr>
      <xdr:spPr>
        <a:xfrm>
          <a:off x="8699500" y="14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18098</xdr:rowOff>
    </xdr:from>
    <xdr:to>
      <xdr:col>50</xdr:col>
      <xdr:colOff>114300</xdr:colOff>
      <xdr:row>84</xdr:row>
      <xdr:rowOff>21526</xdr:rowOff>
    </xdr:to>
    <xdr:cxnSp macro="">
      <xdr:nvCxnSpPr>
        <xdr:cNvPr id="241" name="直線コネクタ 240">
          <a:extLst>
            <a:ext uri="{FF2B5EF4-FFF2-40B4-BE49-F238E27FC236}">
              <a16:creationId xmlns:a16="http://schemas.microsoft.com/office/drawing/2014/main" id="{78DD8AF4-F7EC-4D01-9272-23A04150F7A8}"/>
            </a:ext>
          </a:extLst>
        </xdr:cNvPr>
        <xdr:cNvCxnSpPr/>
      </xdr:nvCxnSpPr>
      <xdr:spPr>
        <a:xfrm flipV="1">
          <a:off x="8750300" y="1441989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145605</xdr:rowOff>
    </xdr:from>
    <xdr:to>
      <xdr:col>41</xdr:col>
      <xdr:colOff>101600</xdr:colOff>
      <xdr:row>84</xdr:row>
      <xdr:rowOff>75755</xdr:rowOff>
    </xdr:to>
    <xdr:sp macro="" textlink="">
      <xdr:nvSpPr>
        <xdr:cNvPr id="242" name="楕円 241">
          <a:extLst>
            <a:ext uri="{FF2B5EF4-FFF2-40B4-BE49-F238E27FC236}">
              <a16:creationId xmlns:a16="http://schemas.microsoft.com/office/drawing/2014/main" id="{8349FD07-A553-4B2F-A742-F0F3211AEBD0}"/>
            </a:ext>
          </a:extLst>
        </xdr:cNvPr>
        <xdr:cNvSpPr/>
      </xdr:nvSpPr>
      <xdr:spPr>
        <a:xfrm>
          <a:off x="7810500" y="14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21526</xdr:rowOff>
    </xdr:from>
    <xdr:to>
      <xdr:col>45</xdr:col>
      <xdr:colOff>177800</xdr:colOff>
      <xdr:row>84</xdr:row>
      <xdr:rowOff>24955</xdr:rowOff>
    </xdr:to>
    <xdr:cxnSp macro="">
      <xdr:nvCxnSpPr>
        <xdr:cNvPr id="243" name="直線コネクタ 242">
          <a:extLst>
            <a:ext uri="{FF2B5EF4-FFF2-40B4-BE49-F238E27FC236}">
              <a16:creationId xmlns:a16="http://schemas.microsoft.com/office/drawing/2014/main" id="{7739543F-C520-4513-AD73-69D26BE6D090}"/>
            </a:ext>
          </a:extLst>
        </xdr:cNvPr>
        <xdr:cNvCxnSpPr/>
      </xdr:nvCxnSpPr>
      <xdr:spPr>
        <a:xfrm flipV="1">
          <a:off x="7861300" y="144233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147892</xdr:rowOff>
    </xdr:from>
    <xdr:to>
      <xdr:col>36</xdr:col>
      <xdr:colOff>165100</xdr:colOff>
      <xdr:row>84</xdr:row>
      <xdr:rowOff>78042</xdr:rowOff>
    </xdr:to>
    <xdr:sp macro="" textlink="">
      <xdr:nvSpPr>
        <xdr:cNvPr id="244" name="楕円 243">
          <a:extLst>
            <a:ext uri="{FF2B5EF4-FFF2-40B4-BE49-F238E27FC236}">
              <a16:creationId xmlns:a16="http://schemas.microsoft.com/office/drawing/2014/main" id="{EFE8D141-BB31-44B5-9827-B8A5FBAB5381}"/>
            </a:ext>
          </a:extLst>
        </xdr:cNvPr>
        <xdr:cNvSpPr/>
      </xdr:nvSpPr>
      <xdr:spPr>
        <a:xfrm>
          <a:off x="6921500" y="143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24955</xdr:rowOff>
    </xdr:from>
    <xdr:to>
      <xdr:col>41</xdr:col>
      <xdr:colOff>50800</xdr:colOff>
      <xdr:row>84</xdr:row>
      <xdr:rowOff>27242</xdr:rowOff>
    </xdr:to>
    <xdr:cxnSp macro="">
      <xdr:nvCxnSpPr>
        <xdr:cNvPr id="245" name="直線コネクタ 244">
          <a:extLst>
            <a:ext uri="{FF2B5EF4-FFF2-40B4-BE49-F238E27FC236}">
              <a16:creationId xmlns:a16="http://schemas.microsoft.com/office/drawing/2014/main" id="{798B0531-AE69-40C3-943A-4004C9088851}"/>
            </a:ext>
          </a:extLst>
        </xdr:cNvPr>
        <xdr:cNvCxnSpPr/>
      </xdr:nvCxnSpPr>
      <xdr:spPr>
        <a:xfrm flipV="1">
          <a:off x="6972300" y="144267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246" name="n_1aveValue【福祉施設】&#10;一人当たり面積">
          <a:extLst>
            <a:ext uri="{FF2B5EF4-FFF2-40B4-BE49-F238E27FC236}">
              <a16:creationId xmlns:a16="http://schemas.microsoft.com/office/drawing/2014/main" id="{952E8608-3339-4BEB-9C3F-1820AAFEEEBB}"/>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247" name="n_2aveValue【福祉施設】&#10;一人当たり面積">
          <a:extLst>
            <a:ext uri="{FF2B5EF4-FFF2-40B4-BE49-F238E27FC236}">
              <a16:creationId xmlns:a16="http://schemas.microsoft.com/office/drawing/2014/main" id="{3E41521B-21CA-46EE-85D8-2212D7842B91}"/>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48" name="n_3aveValue【福祉施設】&#10;一人当たり面積">
          <a:extLst>
            <a:ext uri="{FF2B5EF4-FFF2-40B4-BE49-F238E27FC236}">
              <a16:creationId xmlns:a16="http://schemas.microsoft.com/office/drawing/2014/main" id="{C1A1D7DC-8976-472F-9A96-CCA23C9C9B49}"/>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249" name="n_4aveValue【福祉施設】&#10;一人当たり面積">
          <a:extLst>
            <a:ext uri="{FF2B5EF4-FFF2-40B4-BE49-F238E27FC236}">
              <a16:creationId xmlns:a16="http://schemas.microsoft.com/office/drawing/2014/main" id="{E1C771E9-3912-480D-B2FA-F205FEF3D6C9}"/>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85425</xdr:rowOff>
    </xdr:from>
    <xdr:ext cx="469744" cy="259045"/>
    <xdr:sp macro="" textlink="">
      <xdr:nvSpPr>
        <xdr:cNvPr id="250" name="n_1mainValue【福祉施設】&#10;一人当たり面積">
          <a:extLst>
            <a:ext uri="{FF2B5EF4-FFF2-40B4-BE49-F238E27FC236}">
              <a16:creationId xmlns:a16="http://schemas.microsoft.com/office/drawing/2014/main" id="{1F8E336E-53AF-4763-8087-4418E4CEE3F9}"/>
            </a:ext>
          </a:extLst>
        </xdr:cNvPr>
        <xdr:cNvSpPr txBox="1"/>
      </xdr:nvSpPr>
      <xdr:spPr>
        <a:xfrm>
          <a:off x="9391727" y="1414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88853</xdr:rowOff>
    </xdr:from>
    <xdr:ext cx="469744" cy="259045"/>
    <xdr:sp macro="" textlink="">
      <xdr:nvSpPr>
        <xdr:cNvPr id="251" name="n_2mainValue【福祉施設】&#10;一人当たり面積">
          <a:extLst>
            <a:ext uri="{FF2B5EF4-FFF2-40B4-BE49-F238E27FC236}">
              <a16:creationId xmlns:a16="http://schemas.microsoft.com/office/drawing/2014/main" id="{7C5ECF0D-7391-4904-8359-AE25072E3627}"/>
            </a:ext>
          </a:extLst>
        </xdr:cNvPr>
        <xdr:cNvSpPr txBox="1"/>
      </xdr:nvSpPr>
      <xdr:spPr>
        <a:xfrm>
          <a:off x="8515427" y="1414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66882</xdr:rowOff>
    </xdr:from>
    <xdr:ext cx="469744" cy="259045"/>
    <xdr:sp macro="" textlink="">
      <xdr:nvSpPr>
        <xdr:cNvPr id="252" name="n_3mainValue【福祉施設】&#10;一人当たり面積">
          <a:extLst>
            <a:ext uri="{FF2B5EF4-FFF2-40B4-BE49-F238E27FC236}">
              <a16:creationId xmlns:a16="http://schemas.microsoft.com/office/drawing/2014/main" id="{BCA450D6-080F-433E-8086-7D0731863AEB}"/>
            </a:ext>
          </a:extLst>
        </xdr:cNvPr>
        <xdr:cNvSpPr txBox="1"/>
      </xdr:nvSpPr>
      <xdr:spPr>
        <a:xfrm>
          <a:off x="7626427" y="1446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94569</xdr:rowOff>
    </xdr:from>
    <xdr:ext cx="469744" cy="259045"/>
    <xdr:sp macro="" textlink="">
      <xdr:nvSpPr>
        <xdr:cNvPr id="253" name="n_4mainValue【福祉施設】&#10;一人当たり面積">
          <a:extLst>
            <a:ext uri="{FF2B5EF4-FFF2-40B4-BE49-F238E27FC236}">
              <a16:creationId xmlns:a16="http://schemas.microsoft.com/office/drawing/2014/main" id="{A2B34E1D-1BCD-4676-A594-1B9BA9F5CB3C}"/>
            </a:ext>
          </a:extLst>
        </xdr:cNvPr>
        <xdr:cNvSpPr txBox="1"/>
      </xdr:nvSpPr>
      <xdr:spPr>
        <a:xfrm>
          <a:off x="6737427" y="1415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4" name="正方形/長方形 253">
          <a:extLst>
            <a:ext uri="{FF2B5EF4-FFF2-40B4-BE49-F238E27FC236}">
              <a16:creationId xmlns:a16="http://schemas.microsoft.com/office/drawing/2014/main" id="{2BB46491-5B4F-4FEE-A843-88EF04D2DC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5" name="正方形/長方形 254">
          <a:extLst>
            <a:ext uri="{FF2B5EF4-FFF2-40B4-BE49-F238E27FC236}">
              <a16:creationId xmlns:a16="http://schemas.microsoft.com/office/drawing/2014/main" id="{87BA3ADD-F771-496D-B1A8-D42CABC001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6" name="正方形/長方形 255">
          <a:extLst>
            <a:ext uri="{FF2B5EF4-FFF2-40B4-BE49-F238E27FC236}">
              <a16:creationId xmlns:a16="http://schemas.microsoft.com/office/drawing/2014/main" id="{CB90A157-B912-442A-8ED2-A36D29B604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7" name="正方形/長方形 256">
          <a:extLst>
            <a:ext uri="{FF2B5EF4-FFF2-40B4-BE49-F238E27FC236}">
              <a16:creationId xmlns:a16="http://schemas.microsoft.com/office/drawing/2014/main" id="{94B5B0AE-60FA-4BCA-A393-CBDCFB337D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8" name="正方形/長方形 257">
          <a:extLst>
            <a:ext uri="{FF2B5EF4-FFF2-40B4-BE49-F238E27FC236}">
              <a16:creationId xmlns:a16="http://schemas.microsoft.com/office/drawing/2014/main" id="{CAA2DA4D-85FF-406C-A825-633EDE3C9A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9" name="正方形/長方形 258">
          <a:extLst>
            <a:ext uri="{FF2B5EF4-FFF2-40B4-BE49-F238E27FC236}">
              <a16:creationId xmlns:a16="http://schemas.microsoft.com/office/drawing/2014/main" id="{D54854A4-43AC-417E-8688-31DBCAA721B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0" name="正方形/長方形 259">
          <a:extLst>
            <a:ext uri="{FF2B5EF4-FFF2-40B4-BE49-F238E27FC236}">
              <a16:creationId xmlns:a16="http://schemas.microsoft.com/office/drawing/2014/main" id="{D7ED4D16-FDE5-448D-A68A-784CEEB03C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1" name="正方形/長方形 260">
          <a:extLst>
            <a:ext uri="{FF2B5EF4-FFF2-40B4-BE49-F238E27FC236}">
              <a16:creationId xmlns:a16="http://schemas.microsoft.com/office/drawing/2014/main" id="{B5CE3216-1EB4-499E-9439-D03F790B403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2" name="テキスト ボックス 261">
          <a:extLst>
            <a:ext uri="{FF2B5EF4-FFF2-40B4-BE49-F238E27FC236}">
              <a16:creationId xmlns:a16="http://schemas.microsoft.com/office/drawing/2014/main" id="{E959CC77-40BE-4E16-8929-C09BFA0F15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3" name="直線コネクタ 262">
          <a:extLst>
            <a:ext uri="{FF2B5EF4-FFF2-40B4-BE49-F238E27FC236}">
              <a16:creationId xmlns:a16="http://schemas.microsoft.com/office/drawing/2014/main" id="{D9B6DDEF-DC9E-4BE0-8898-DD3A9FE07A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4" name="テキスト ボックス 263">
          <a:extLst>
            <a:ext uri="{FF2B5EF4-FFF2-40B4-BE49-F238E27FC236}">
              <a16:creationId xmlns:a16="http://schemas.microsoft.com/office/drawing/2014/main" id="{1E3BDCA4-39D6-4307-9661-D567A4471B5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5" name="直線コネクタ 264">
          <a:extLst>
            <a:ext uri="{FF2B5EF4-FFF2-40B4-BE49-F238E27FC236}">
              <a16:creationId xmlns:a16="http://schemas.microsoft.com/office/drawing/2014/main" id="{3FF24050-F997-4A2A-94CE-7F4676E4D4E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6" name="テキスト ボックス 265">
          <a:extLst>
            <a:ext uri="{FF2B5EF4-FFF2-40B4-BE49-F238E27FC236}">
              <a16:creationId xmlns:a16="http://schemas.microsoft.com/office/drawing/2014/main" id="{435F858A-48FB-4322-BDA7-162C135156F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7" name="直線コネクタ 266">
          <a:extLst>
            <a:ext uri="{FF2B5EF4-FFF2-40B4-BE49-F238E27FC236}">
              <a16:creationId xmlns:a16="http://schemas.microsoft.com/office/drawing/2014/main" id="{AF4E93C6-C230-4657-AA35-4473300A3E8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8" name="テキスト ボックス 267">
          <a:extLst>
            <a:ext uri="{FF2B5EF4-FFF2-40B4-BE49-F238E27FC236}">
              <a16:creationId xmlns:a16="http://schemas.microsoft.com/office/drawing/2014/main" id="{4FEE81A5-B328-4CEE-9EEF-FBF0D38268C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9" name="直線コネクタ 268">
          <a:extLst>
            <a:ext uri="{FF2B5EF4-FFF2-40B4-BE49-F238E27FC236}">
              <a16:creationId xmlns:a16="http://schemas.microsoft.com/office/drawing/2014/main" id="{B67B109F-7F46-4C12-9829-73432DEC12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0" name="テキスト ボックス 269">
          <a:extLst>
            <a:ext uri="{FF2B5EF4-FFF2-40B4-BE49-F238E27FC236}">
              <a16:creationId xmlns:a16="http://schemas.microsoft.com/office/drawing/2014/main" id="{1049379E-6CCA-416E-87CF-C8D39F64BF9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1" name="直線コネクタ 270">
          <a:extLst>
            <a:ext uri="{FF2B5EF4-FFF2-40B4-BE49-F238E27FC236}">
              <a16:creationId xmlns:a16="http://schemas.microsoft.com/office/drawing/2014/main" id="{7CD33A1E-03A8-4249-AE2A-F9838387D43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2" name="テキスト ボックス 271">
          <a:extLst>
            <a:ext uri="{FF2B5EF4-FFF2-40B4-BE49-F238E27FC236}">
              <a16:creationId xmlns:a16="http://schemas.microsoft.com/office/drawing/2014/main" id="{C94F834D-DBA2-4875-B2BC-2DE6FF81301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3" name="直線コネクタ 272">
          <a:extLst>
            <a:ext uri="{FF2B5EF4-FFF2-40B4-BE49-F238E27FC236}">
              <a16:creationId xmlns:a16="http://schemas.microsoft.com/office/drawing/2014/main" id="{09F3E696-AAA5-4924-A50E-A0E28864E54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4" name="テキスト ボックス 273">
          <a:extLst>
            <a:ext uri="{FF2B5EF4-FFF2-40B4-BE49-F238E27FC236}">
              <a16:creationId xmlns:a16="http://schemas.microsoft.com/office/drawing/2014/main" id="{EAE42641-8073-4A1B-A268-191E0F7E13D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5" name="直線コネクタ 274">
          <a:extLst>
            <a:ext uri="{FF2B5EF4-FFF2-40B4-BE49-F238E27FC236}">
              <a16:creationId xmlns:a16="http://schemas.microsoft.com/office/drawing/2014/main" id="{A947AF94-7774-44DD-A185-733E3453BA0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6" name="テキスト ボックス 275">
          <a:extLst>
            <a:ext uri="{FF2B5EF4-FFF2-40B4-BE49-F238E27FC236}">
              <a16:creationId xmlns:a16="http://schemas.microsoft.com/office/drawing/2014/main" id="{AB4173D4-6C95-4853-B892-603D8AB846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a:extLst>
            <a:ext uri="{FF2B5EF4-FFF2-40B4-BE49-F238E27FC236}">
              <a16:creationId xmlns:a16="http://schemas.microsoft.com/office/drawing/2014/main" id="{AFE1597C-1FE8-47CA-8137-565D0E7CD78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8" name="【市民会館】&#10;有形固定資産減価償却率グラフ枠">
          <a:extLst>
            <a:ext uri="{FF2B5EF4-FFF2-40B4-BE49-F238E27FC236}">
              <a16:creationId xmlns:a16="http://schemas.microsoft.com/office/drawing/2014/main" id="{9663C8EE-8A34-4D67-8BDA-4774C45EF6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279" name="直線コネクタ 278">
          <a:extLst>
            <a:ext uri="{FF2B5EF4-FFF2-40B4-BE49-F238E27FC236}">
              <a16:creationId xmlns:a16="http://schemas.microsoft.com/office/drawing/2014/main" id="{DE36D37D-5A7E-4500-B101-2F7A7AC153C9}"/>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0" name="【市民会館】&#10;有形固定資産減価償却率最小値テキスト">
          <a:extLst>
            <a:ext uri="{FF2B5EF4-FFF2-40B4-BE49-F238E27FC236}">
              <a16:creationId xmlns:a16="http://schemas.microsoft.com/office/drawing/2014/main" id="{326AA448-D186-49AE-B874-DD0E8FAFC06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1" name="直線コネクタ 280">
          <a:extLst>
            <a:ext uri="{FF2B5EF4-FFF2-40B4-BE49-F238E27FC236}">
              <a16:creationId xmlns:a16="http://schemas.microsoft.com/office/drawing/2014/main" id="{F26408BB-489A-4643-8ADB-147245DD0FC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282" name="【市民会館】&#10;有形固定資産減価償却率最大値テキスト">
          <a:extLst>
            <a:ext uri="{FF2B5EF4-FFF2-40B4-BE49-F238E27FC236}">
              <a16:creationId xmlns:a16="http://schemas.microsoft.com/office/drawing/2014/main" id="{EC77AE76-D326-4058-99B3-1F6BD9222CCD}"/>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283" name="直線コネクタ 282">
          <a:extLst>
            <a:ext uri="{FF2B5EF4-FFF2-40B4-BE49-F238E27FC236}">
              <a16:creationId xmlns:a16="http://schemas.microsoft.com/office/drawing/2014/main" id="{491E1BED-C950-4C13-B937-DD595066B29F}"/>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284" name="【市民会館】&#10;有形固定資産減価償却率平均値テキスト">
          <a:extLst>
            <a:ext uri="{FF2B5EF4-FFF2-40B4-BE49-F238E27FC236}">
              <a16:creationId xmlns:a16="http://schemas.microsoft.com/office/drawing/2014/main" id="{CA98AEFB-1859-4013-805E-6D41946FD764}"/>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285" name="フローチャート: 判断 284">
          <a:extLst>
            <a:ext uri="{FF2B5EF4-FFF2-40B4-BE49-F238E27FC236}">
              <a16:creationId xmlns:a16="http://schemas.microsoft.com/office/drawing/2014/main" id="{F7898B5F-989E-43C8-A2CE-7ADD004764CD}"/>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286" name="フローチャート: 判断 285">
          <a:extLst>
            <a:ext uri="{FF2B5EF4-FFF2-40B4-BE49-F238E27FC236}">
              <a16:creationId xmlns:a16="http://schemas.microsoft.com/office/drawing/2014/main" id="{B67E0AF8-30FC-4804-A5A5-A065B678A6BA}"/>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287" name="フローチャート: 判断 286">
          <a:extLst>
            <a:ext uri="{FF2B5EF4-FFF2-40B4-BE49-F238E27FC236}">
              <a16:creationId xmlns:a16="http://schemas.microsoft.com/office/drawing/2014/main" id="{C03CC04D-CDE8-4C7B-A960-BFAB9FA59A23}"/>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288" name="フローチャート: 判断 287">
          <a:extLst>
            <a:ext uri="{FF2B5EF4-FFF2-40B4-BE49-F238E27FC236}">
              <a16:creationId xmlns:a16="http://schemas.microsoft.com/office/drawing/2014/main" id="{C230FC85-DA99-42DB-8A7A-1A1BEA1C8502}"/>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289" name="フローチャート: 判断 288">
          <a:extLst>
            <a:ext uri="{FF2B5EF4-FFF2-40B4-BE49-F238E27FC236}">
              <a16:creationId xmlns:a16="http://schemas.microsoft.com/office/drawing/2014/main" id="{2F2587C0-4142-4676-B4F0-6BE2268442AB}"/>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76B224E1-E2F4-4B5B-8957-1E0958390E6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4C77866F-6541-42E8-9C8F-9E8534D579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348784F3-7AC7-454D-BACE-0B8C8155BFA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8E70FA36-026B-4CBF-931F-0B5A88803AB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C782FB18-E87A-4F58-B08F-4E02677934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136434</xdr:rowOff>
    </xdr:from>
    <xdr:to>
      <xdr:col>24</xdr:col>
      <xdr:colOff>114300</xdr:colOff>
      <xdr:row>109</xdr:row>
      <xdr:rowOff>66584</xdr:rowOff>
    </xdr:to>
    <xdr:sp macro="" textlink="">
      <xdr:nvSpPr>
        <xdr:cNvPr id="295" name="楕円 294">
          <a:extLst>
            <a:ext uri="{FF2B5EF4-FFF2-40B4-BE49-F238E27FC236}">
              <a16:creationId xmlns:a16="http://schemas.microsoft.com/office/drawing/2014/main" id="{FC8447E9-7A65-4361-A839-D9EC2FA20713}"/>
            </a:ext>
          </a:extLst>
        </xdr:cNvPr>
        <xdr:cNvSpPr/>
      </xdr:nvSpPr>
      <xdr:spPr>
        <a:xfrm>
          <a:off x="4584700" y="186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51361</xdr:rowOff>
    </xdr:from>
    <xdr:ext cx="405111" cy="259045"/>
    <xdr:sp macro="" textlink="">
      <xdr:nvSpPr>
        <xdr:cNvPr id="296" name="【市民会館】&#10;有形固定資産減価償却率該当値テキスト">
          <a:extLst>
            <a:ext uri="{FF2B5EF4-FFF2-40B4-BE49-F238E27FC236}">
              <a16:creationId xmlns:a16="http://schemas.microsoft.com/office/drawing/2014/main" id="{30DFD2BF-7F6D-4464-9846-800829C0D522}"/>
            </a:ext>
          </a:extLst>
        </xdr:cNvPr>
        <xdr:cNvSpPr txBox="1"/>
      </xdr:nvSpPr>
      <xdr:spPr>
        <a:xfrm>
          <a:off x="4673600" y="1856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103777</xdr:rowOff>
    </xdr:from>
    <xdr:to>
      <xdr:col>20</xdr:col>
      <xdr:colOff>38100</xdr:colOff>
      <xdr:row>109</xdr:row>
      <xdr:rowOff>33927</xdr:rowOff>
    </xdr:to>
    <xdr:sp macro="" textlink="">
      <xdr:nvSpPr>
        <xdr:cNvPr id="297" name="楕円 296">
          <a:extLst>
            <a:ext uri="{FF2B5EF4-FFF2-40B4-BE49-F238E27FC236}">
              <a16:creationId xmlns:a16="http://schemas.microsoft.com/office/drawing/2014/main" id="{5DF9C359-AC68-4FEA-953E-B01233A8FDCE}"/>
            </a:ext>
          </a:extLst>
        </xdr:cNvPr>
        <xdr:cNvSpPr/>
      </xdr:nvSpPr>
      <xdr:spPr>
        <a:xfrm>
          <a:off x="3746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154577</xdr:rowOff>
    </xdr:from>
    <xdr:to>
      <xdr:col>24</xdr:col>
      <xdr:colOff>63500</xdr:colOff>
      <xdr:row>109</xdr:row>
      <xdr:rowOff>15784</xdr:rowOff>
    </xdr:to>
    <xdr:cxnSp macro="">
      <xdr:nvCxnSpPr>
        <xdr:cNvPr id="298" name="直線コネクタ 297">
          <a:extLst>
            <a:ext uri="{FF2B5EF4-FFF2-40B4-BE49-F238E27FC236}">
              <a16:creationId xmlns:a16="http://schemas.microsoft.com/office/drawing/2014/main" id="{BA8FFFF5-8D2A-4DDC-98EA-665C14DD837B}"/>
            </a:ext>
          </a:extLst>
        </xdr:cNvPr>
        <xdr:cNvCxnSpPr/>
      </xdr:nvCxnSpPr>
      <xdr:spPr>
        <a:xfrm>
          <a:off x="3797300" y="186711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67855</xdr:rowOff>
    </xdr:from>
    <xdr:to>
      <xdr:col>15</xdr:col>
      <xdr:colOff>101600</xdr:colOff>
      <xdr:row>108</xdr:row>
      <xdr:rowOff>169455</xdr:rowOff>
    </xdr:to>
    <xdr:sp macro="" textlink="">
      <xdr:nvSpPr>
        <xdr:cNvPr id="299" name="楕円 298">
          <a:extLst>
            <a:ext uri="{FF2B5EF4-FFF2-40B4-BE49-F238E27FC236}">
              <a16:creationId xmlns:a16="http://schemas.microsoft.com/office/drawing/2014/main" id="{9506B7C6-AF08-4EC4-ACC8-4EFE1F047B62}"/>
            </a:ext>
          </a:extLst>
        </xdr:cNvPr>
        <xdr:cNvSpPr/>
      </xdr:nvSpPr>
      <xdr:spPr>
        <a:xfrm>
          <a:off x="2857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118655</xdr:rowOff>
    </xdr:from>
    <xdr:to>
      <xdr:col>19</xdr:col>
      <xdr:colOff>177800</xdr:colOff>
      <xdr:row>108</xdr:row>
      <xdr:rowOff>154577</xdr:rowOff>
    </xdr:to>
    <xdr:cxnSp macro="">
      <xdr:nvCxnSpPr>
        <xdr:cNvPr id="300" name="直線コネクタ 299">
          <a:extLst>
            <a:ext uri="{FF2B5EF4-FFF2-40B4-BE49-F238E27FC236}">
              <a16:creationId xmlns:a16="http://schemas.microsoft.com/office/drawing/2014/main" id="{466C4E50-6B91-4E8C-9E86-5F9EEACE9D09}"/>
            </a:ext>
          </a:extLst>
        </xdr:cNvPr>
        <xdr:cNvCxnSpPr/>
      </xdr:nvCxnSpPr>
      <xdr:spPr>
        <a:xfrm>
          <a:off x="2908300" y="1863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31931</xdr:rowOff>
    </xdr:from>
    <xdr:to>
      <xdr:col>10</xdr:col>
      <xdr:colOff>165100</xdr:colOff>
      <xdr:row>108</xdr:row>
      <xdr:rowOff>133531</xdr:rowOff>
    </xdr:to>
    <xdr:sp macro="" textlink="">
      <xdr:nvSpPr>
        <xdr:cNvPr id="301" name="楕円 300">
          <a:extLst>
            <a:ext uri="{FF2B5EF4-FFF2-40B4-BE49-F238E27FC236}">
              <a16:creationId xmlns:a16="http://schemas.microsoft.com/office/drawing/2014/main" id="{AE3DED73-8080-454A-A278-710534366B59}"/>
            </a:ext>
          </a:extLst>
        </xdr:cNvPr>
        <xdr:cNvSpPr/>
      </xdr:nvSpPr>
      <xdr:spPr>
        <a:xfrm>
          <a:off x="1968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82731</xdr:rowOff>
    </xdr:from>
    <xdr:to>
      <xdr:col>15</xdr:col>
      <xdr:colOff>50800</xdr:colOff>
      <xdr:row>108</xdr:row>
      <xdr:rowOff>118655</xdr:rowOff>
    </xdr:to>
    <xdr:cxnSp macro="">
      <xdr:nvCxnSpPr>
        <xdr:cNvPr id="302" name="直線コネクタ 301">
          <a:extLst>
            <a:ext uri="{FF2B5EF4-FFF2-40B4-BE49-F238E27FC236}">
              <a16:creationId xmlns:a16="http://schemas.microsoft.com/office/drawing/2014/main" id="{75AE53B1-7BA2-4874-9C2B-0A62DB3A3A39}"/>
            </a:ext>
          </a:extLst>
        </xdr:cNvPr>
        <xdr:cNvCxnSpPr/>
      </xdr:nvCxnSpPr>
      <xdr:spPr>
        <a:xfrm>
          <a:off x="2019300" y="1859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167458</xdr:rowOff>
    </xdr:from>
    <xdr:to>
      <xdr:col>6</xdr:col>
      <xdr:colOff>38100</xdr:colOff>
      <xdr:row>108</xdr:row>
      <xdr:rowOff>97608</xdr:rowOff>
    </xdr:to>
    <xdr:sp macro="" textlink="">
      <xdr:nvSpPr>
        <xdr:cNvPr id="303" name="楕円 302">
          <a:extLst>
            <a:ext uri="{FF2B5EF4-FFF2-40B4-BE49-F238E27FC236}">
              <a16:creationId xmlns:a16="http://schemas.microsoft.com/office/drawing/2014/main" id="{03E407FD-B620-4AFA-AF16-A4678184F863}"/>
            </a:ext>
          </a:extLst>
        </xdr:cNvPr>
        <xdr:cNvSpPr/>
      </xdr:nvSpPr>
      <xdr:spPr>
        <a:xfrm>
          <a:off x="1079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46808</xdr:rowOff>
    </xdr:from>
    <xdr:to>
      <xdr:col>10</xdr:col>
      <xdr:colOff>114300</xdr:colOff>
      <xdr:row>108</xdr:row>
      <xdr:rowOff>82731</xdr:rowOff>
    </xdr:to>
    <xdr:cxnSp macro="">
      <xdr:nvCxnSpPr>
        <xdr:cNvPr id="304" name="直線コネクタ 303">
          <a:extLst>
            <a:ext uri="{FF2B5EF4-FFF2-40B4-BE49-F238E27FC236}">
              <a16:creationId xmlns:a16="http://schemas.microsoft.com/office/drawing/2014/main" id="{C43E38CE-7223-477E-AEDB-7FA006BE9149}"/>
            </a:ext>
          </a:extLst>
        </xdr:cNvPr>
        <xdr:cNvCxnSpPr/>
      </xdr:nvCxnSpPr>
      <xdr:spPr>
        <a:xfrm>
          <a:off x="1130300" y="1856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05" name="n_1aveValue【市民会館】&#10;有形固定資産減価償却率">
          <a:extLst>
            <a:ext uri="{FF2B5EF4-FFF2-40B4-BE49-F238E27FC236}">
              <a16:creationId xmlns:a16="http://schemas.microsoft.com/office/drawing/2014/main" id="{AD650D06-FD75-4AFB-B35E-9249F8109C5D}"/>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306" name="n_2aveValue【市民会館】&#10;有形固定資産減価償却率">
          <a:extLst>
            <a:ext uri="{FF2B5EF4-FFF2-40B4-BE49-F238E27FC236}">
              <a16:creationId xmlns:a16="http://schemas.microsoft.com/office/drawing/2014/main" id="{04F7ACAC-2944-4D08-B820-254D0D204A80}"/>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307" name="n_3aveValue【市民会館】&#10;有形固定資産減価償却率">
          <a:extLst>
            <a:ext uri="{FF2B5EF4-FFF2-40B4-BE49-F238E27FC236}">
              <a16:creationId xmlns:a16="http://schemas.microsoft.com/office/drawing/2014/main" id="{A6273C10-9361-49E9-9E16-52A2B6985B10}"/>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08" name="n_4aveValue【市民会館】&#10;有形固定資産減価償却率">
          <a:extLst>
            <a:ext uri="{FF2B5EF4-FFF2-40B4-BE49-F238E27FC236}">
              <a16:creationId xmlns:a16="http://schemas.microsoft.com/office/drawing/2014/main" id="{37A94CF7-8E67-42BF-94CF-BE0DF040A826}"/>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25054</xdr:rowOff>
    </xdr:from>
    <xdr:ext cx="405111" cy="259045"/>
    <xdr:sp macro="" textlink="">
      <xdr:nvSpPr>
        <xdr:cNvPr id="309" name="n_1mainValue【市民会館】&#10;有形固定資産減価償却率">
          <a:extLst>
            <a:ext uri="{FF2B5EF4-FFF2-40B4-BE49-F238E27FC236}">
              <a16:creationId xmlns:a16="http://schemas.microsoft.com/office/drawing/2014/main" id="{EAEE5A18-3F6D-4451-A4CB-33968E12921B}"/>
            </a:ext>
          </a:extLst>
        </xdr:cNvPr>
        <xdr:cNvSpPr txBox="1"/>
      </xdr:nvSpPr>
      <xdr:spPr>
        <a:xfrm>
          <a:off x="35820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160582</xdr:rowOff>
    </xdr:from>
    <xdr:ext cx="405111" cy="259045"/>
    <xdr:sp macro="" textlink="">
      <xdr:nvSpPr>
        <xdr:cNvPr id="310" name="n_2mainValue【市民会館】&#10;有形固定資産減価償却率">
          <a:extLst>
            <a:ext uri="{FF2B5EF4-FFF2-40B4-BE49-F238E27FC236}">
              <a16:creationId xmlns:a16="http://schemas.microsoft.com/office/drawing/2014/main" id="{59F50EF7-D045-4EE5-ACFB-DD42B36564AE}"/>
            </a:ext>
          </a:extLst>
        </xdr:cNvPr>
        <xdr:cNvSpPr txBox="1"/>
      </xdr:nvSpPr>
      <xdr:spPr>
        <a:xfrm>
          <a:off x="2705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124658</xdr:rowOff>
    </xdr:from>
    <xdr:ext cx="405111" cy="259045"/>
    <xdr:sp macro="" textlink="">
      <xdr:nvSpPr>
        <xdr:cNvPr id="311" name="n_3mainValue【市民会館】&#10;有形固定資産減価償却率">
          <a:extLst>
            <a:ext uri="{FF2B5EF4-FFF2-40B4-BE49-F238E27FC236}">
              <a16:creationId xmlns:a16="http://schemas.microsoft.com/office/drawing/2014/main" id="{EE895B56-A0FF-44CD-9941-2FA07C94286C}"/>
            </a:ext>
          </a:extLst>
        </xdr:cNvPr>
        <xdr:cNvSpPr txBox="1"/>
      </xdr:nvSpPr>
      <xdr:spPr>
        <a:xfrm>
          <a:off x="1816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88735</xdr:rowOff>
    </xdr:from>
    <xdr:ext cx="405111" cy="259045"/>
    <xdr:sp macro="" textlink="">
      <xdr:nvSpPr>
        <xdr:cNvPr id="312" name="n_4mainValue【市民会館】&#10;有形固定資産減価償却率">
          <a:extLst>
            <a:ext uri="{FF2B5EF4-FFF2-40B4-BE49-F238E27FC236}">
              <a16:creationId xmlns:a16="http://schemas.microsoft.com/office/drawing/2014/main" id="{1FA91ECB-FDF4-41D1-97DB-886A574860B3}"/>
            </a:ext>
          </a:extLst>
        </xdr:cNvPr>
        <xdr:cNvSpPr txBox="1"/>
      </xdr:nvSpPr>
      <xdr:spPr>
        <a:xfrm>
          <a:off x="927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3" name="正方形/長方形 312">
          <a:extLst>
            <a:ext uri="{FF2B5EF4-FFF2-40B4-BE49-F238E27FC236}">
              <a16:creationId xmlns:a16="http://schemas.microsoft.com/office/drawing/2014/main" id="{0C7D273B-5FBD-4FED-8055-14579B9BF6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4" name="正方形/長方形 313">
          <a:extLst>
            <a:ext uri="{FF2B5EF4-FFF2-40B4-BE49-F238E27FC236}">
              <a16:creationId xmlns:a16="http://schemas.microsoft.com/office/drawing/2014/main" id="{AF087D0A-E40A-4ED2-AFA8-D1A4117CCC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5" name="正方形/長方形 314">
          <a:extLst>
            <a:ext uri="{FF2B5EF4-FFF2-40B4-BE49-F238E27FC236}">
              <a16:creationId xmlns:a16="http://schemas.microsoft.com/office/drawing/2014/main" id="{801943E9-FF7B-49FE-84AE-0DC44C76AC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6" name="正方形/長方形 315">
          <a:extLst>
            <a:ext uri="{FF2B5EF4-FFF2-40B4-BE49-F238E27FC236}">
              <a16:creationId xmlns:a16="http://schemas.microsoft.com/office/drawing/2014/main" id="{DBE85F4E-FBA8-4E69-8536-1DF6E1DA1B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7" name="正方形/長方形 316">
          <a:extLst>
            <a:ext uri="{FF2B5EF4-FFF2-40B4-BE49-F238E27FC236}">
              <a16:creationId xmlns:a16="http://schemas.microsoft.com/office/drawing/2014/main" id="{68CAC106-ADEE-4888-9C7F-721A9B94ED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8" name="正方形/長方形 317">
          <a:extLst>
            <a:ext uri="{FF2B5EF4-FFF2-40B4-BE49-F238E27FC236}">
              <a16:creationId xmlns:a16="http://schemas.microsoft.com/office/drawing/2014/main" id="{1444B4E2-53FB-4FF1-BCF0-A6C9AF5C35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9" name="正方形/長方形 318">
          <a:extLst>
            <a:ext uri="{FF2B5EF4-FFF2-40B4-BE49-F238E27FC236}">
              <a16:creationId xmlns:a16="http://schemas.microsoft.com/office/drawing/2014/main" id="{2804A409-92AA-4896-81D3-4A74E36233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0" name="正方形/長方形 319">
          <a:extLst>
            <a:ext uri="{FF2B5EF4-FFF2-40B4-BE49-F238E27FC236}">
              <a16:creationId xmlns:a16="http://schemas.microsoft.com/office/drawing/2014/main" id="{1137C383-AF46-468E-954C-00863C7F53F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1" name="テキスト ボックス 320">
          <a:extLst>
            <a:ext uri="{FF2B5EF4-FFF2-40B4-BE49-F238E27FC236}">
              <a16:creationId xmlns:a16="http://schemas.microsoft.com/office/drawing/2014/main" id="{30FB3742-EF15-434C-9EAE-5CD8F35313A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2" name="直線コネクタ 321">
          <a:extLst>
            <a:ext uri="{FF2B5EF4-FFF2-40B4-BE49-F238E27FC236}">
              <a16:creationId xmlns:a16="http://schemas.microsoft.com/office/drawing/2014/main" id="{9D576A2C-F7A2-466B-8D8E-9DFB06404B0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3" name="直線コネクタ 322">
          <a:extLst>
            <a:ext uri="{FF2B5EF4-FFF2-40B4-BE49-F238E27FC236}">
              <a16:creationId xmlns:a16="http://schemas.microsoft.com/office/drawing/2014/main" id="{D16EB539-D964-413D-AE43-740518B358E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4" name="テキスト ボックス 323">
          <a:extLst>
            <a:ext uri="{FF2B5EF4-FFF2-40B4-BE49-F238E27FC236}">
              <a16:creationId xmlns:a16="http://schemas.microsoft.com/office/drawing/2014/main" id="{9104DA0D-0BB0-4282-94CC-14D3615C0D6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5" name="直線コネクタ 324">
          <a:extLst>
            <a:ext uri="{FF2B5EF4-FFF2-40B4-BE49-F238E27FC236}">
              <a16:creationId xmlns:a16="http://schemas.microsoft.com/office/drawing/2014/main" id="{5270E596-8BF9-4847-B759-8661775B3F0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6" name="テキスト ボックス 325">
          <a:extLst>
            <a:ext uri="{FF2B5EF4-FFF2-40B4-BE49-F238E27FC236}">
              <a16:creationId xmlns:a16="http://schemas.microsoft.com/office/drawing/2014/main" id="{A7684DDA-6B4C-4F33-BDF4-64AFAB052AE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7" name="直線コネクタ 326">
          <a:extLst>
            <a:ext uri="{FF2B5EF4-FFF2-40B4-BE49-F238E27FC236}">
              <a16:creationId xmlns:a16="http://schemas.microsoft.com/office/drawing/2014/main" id="{1F248161-CD0D-4012-B1A0-80633E2884D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8" name="テキスト ボックス 327">
          <a:extLst>
            <a:ext uri="{FF2B5EF4-FFF2-40B4-BE49-F238E27FC236}">
              <a16:creationId xmlns:a16="http://schemas.microsoft.com/office/drawing/2014/main" id="{BB5F8BD4-45CC-463A-A1D9-23565CB61A8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9" name="直線コネクタ 328">
          <a:extLst>
            <a:ext uri="{FF2B5EF4-FFF2-40B4-BE49-F238E27FC236}">
              <a16:creationId xmlns:a16="http://schemas.microsoft.com/office/drawing/2014/main" id="{BB272B6B-9B4E-44BC-9AE3-34B0C6E699D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0" name="テキスト ボックス 329">
          <a:extLst>
            <a:ext uri="{FF2B5EF4-FFF2-40B4-BE49-F238E27FC236}">
              <a16:creationId xmlns:a16="http://schemas.microsoft.com/office/drawing/2014/main" id="{6FEDA46C-B26E-4D8C-A014-F2F0463E016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1" name="直線コネクタ 330">
          <a:extLst>
            <a:ext uri="{FF2B5EF4-FFF2-40B4-BE49-F238E27FC236}">
              <a16:creationId xmlns:a16="http://schemas.microsoft.com/office/drawing/2014/main" id="{FB059DA9-DA00-4729-9879-5F90F1D8642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2" name="テキスト ボックス 331">
          <a:extLst>
            <a:ext uri="{FF2B5EF4-FFF2-40B4-BE49-F238E27FC236}">
              <a16:creationId xmlns:a16="http://schemas.microsoft.com/office/drawing/2014/main" id="{4877B4F1-AB7E-41BC-8C5B-FA5F1A1E827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a:extLst>
            <a:ext uri="{FF2B5EF4-FFF2-40B4-BE49-F238E27FC236}">
              <a16:creationId xmlns:a16="http://schemas.microsoft.com/office/drawing/2014/main" id="{49BFAD33-4E6D-4953-9FDD-E3EE08A9E04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a:extLst>
            <a:ext uri="{FF2B5EF4-FFF2-40B4-BE49-F238E27FC236}">
              <a16:creationId xmlns:a16="http://schemas.microsoft.com/office/drawing/2014/main" id="{2E99726E-FE6B-45E1-AB14-D73AC038523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a:extLst>
            <a:ext uri="{FF2B5EF4-FFF2-40B4-BE49-F238E27FC236}">
              <a16:creationId xmlns:a16="http://schemas.microsoft.com/office/drawing/2014/main" id="{1FC31806-BCDF-41BC-8ED9-6F76F82B612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36" name="直線コネクタ 335">
          <a:extLst>
            <a:ext uri="{FF2B5EF4-FFF2-40B4-BE49-F238E27FC236}">
              <a16:creationId xmlns:a16="http://schemas.microsoft.com/office/drawing/2014/main" id="{E1EB9B17-0CD3-449B-A930-6AA9FD6EA652}"/>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37" name="【市民会館】&#10;一人当たり面積最小値テキスト">
          <a:extLst>
            <a:ext uri="{FF2B5EF4-FFF2-40B4-BE49-F238E27FC236}">
              <a16:creationId xmlns:a16="http://schemas.microsoft.com/office/drawing/2014/main" id="{8F10C43C-0C5B-48DF-ABC9-91BC92733B19}"/>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38" name="直線コネクタ 337">
          <a:extLst>
            <a:ext uri="{FF2B5EF4-FFF2-40B4-BE49-F238E27FC236}">
              <a16:creationId xmlns:a16="http://schemas.microsoft.com/office/drawing/2014/main" id="{529D28C5-C363-44BE-9F0C-ADD63C1D85EE}"/>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39" name="【市民会館】&#10;一人当たり面積最大値テキスト">
          <a:extLst>
            <a:ext uri="{FF2B5EF4-FFF2-40B4-BE49-F238E27FC236}">
              <a16:creationId xmlns:a16="http://schemas.microsoft.com/office/drawing/2014/main" id="{762EE7A9-E02E-450F-B97F-FFDCF4FE080F}"/>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40" name="直線コネクタ 339">
          <a:extLst>
            <a:ext uri="{FF2B5EF4-FFF2-40B4-BE49-F238E27FC236}">
              <a16:creationId xmlns:a16="http://schemas.microsoft.com/office/drawing/2014/main" id="{6E255CB4-29E0-4253-B46C-078E101C87AC}"/>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41" name="【市民会館】&#10;一人当たり面積平均値テキスト">
          <a:extLst>
            <a:ext uri="{FF2B5EF4-FFF2-40B4-BE49-F238E27FC236}">
              <a16:creationId xmlns:a16="http://schemas.microsoft.com/office/drawing/2014/main" id="{0F6F2306-0438-4B05-AC04-F57EA97C1AB6}"/>
            </a:ext>
          </a:extLst>
        </xdr:cNvPr>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42" name="フローチャート: 判断 341">
          <a:extLst>
            <a:ext uri="{FF2B5EF4-FFF2-40B4-BE49-F238E27FC236}">
              <a16:creationId xmlns:a16="http://schemas.microsoft.com/office/drawing/2014/main" id="{A211EB6F-3135-4671-A603-B7A5B75B496F}"/>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43" name="フローチャート: 判断 342">
          <a:extLst>
            <a:ext uri="{FF2B5EF4-FFF2-40B4-BE49-F238E27FC236}">
              <a16:creationId xmlns:a16="http://schemas.microsoft.com/office/drawing/2014/main" id="{4AD3A597-1E29-4F61-89AD-93A9D187DBB8}"/>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44" name="フローチャート: 判断 343">
          <a:extLst>
            <a:ext uri="{FF2B5EF4-FFF2-40B4-BE49-F238E27FC236}">
              <a16:creationId xmlns:a16="http://schemas.microsoft.com/office/drawing/2014/main" id="{BF96AB12-E7E7-4CDC-AD20-A7C59C569D87}"/>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45" name="フローチャート: 判断 344">
          <a:extLst>
            <a:ext uri="{FF2B5EF4-FFF2-40B4-BE49-F238E27FC236}">
              <a16:creationId xmlns:a16="http://schemas.microsoft.com/office/drawing/2014/main" id="{8E94D6A5-2C40-40FA-816A-AEDD4E160708}"/>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46" name="フローチャート: 判断 345">
          <a:extLst>
            <a:ext uri="{FF2B5EF4-FFF2-40B4-BE49-F238E27FC236}">
              <a16:creationId xmlns:a16="http://schemas.microsoft.com/office/drawing/2014/main" id="{BCEFA648-211C-4212-ACCA-407A9130ADC1}"/>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6C20D02B-4F3E-490B-A6F6-8100099253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A2154E7B-D22F-4DC0-9796-A8403871EEE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3CED627A-1033-4CDA-B7BC-6685D9E29B1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D2F653F7-4F24-455D-B810-88C5B87F77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B66427E2-2CBE-4775-97F9-E0AE69D39B5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65787</xdr:rowOff>
    </xdr:from>
    <xdr:to>
      <xdr:col>55</xdr:col>
      <xdr:colOff>50800</xdr:colOff>
      <xdr:row>106</xdr:row>
      <xdr:rowOff>167387</xdr:rowOff>
    </xdr:to>
    <xdr:sp macro="" textlink="">
      <xdr:nvSpPr>
        <xdr:cNvPr id="352" name="楕円 351">
          <a:extLst>
            <a:ext uri="{FF2B5EF4-FFF2-40B4-BE49-F238E27FC236}">
              <a16:creationId xmlns:a16="http://schemas.microsoft.com/office/drawing/2014/main" id="{0B6BA0CC-651E-4FB7-B0C5-93632E8EA37E}"/>
            </a:ext>
          </a:extLst>
        </xdr:cNvPr>
        <xdr:cNvSpPr/>
      </xdr:nvSpPr>
      <xdr:spPr>
        <a:xfrm>
          <a:off x="10426700" y="182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88664</xdr:rowOff>
    </xdr:from>
    <xdr:ext cx="469744" cy="259045"/>
    <xdr:sp macro="" textlink="">
      <xdr:nvSpPr>
        <xdr:cNvPr id="353" name="【市民会館】&#10;一人当たり面積該当値テキスト">
          <a:extLst>
            <a:ext uri="{FF2B5EF4-FFF2-40B4-BE49-F238E27FC236}">
              <a16:creationId xmlns:a16="http://schemas.microsoft.com/office/drawing/2014/main" id="{622885FE-CB6C-4FD4-9BB6-EFA6A38E4E71}"/>
            </a:ext>
          </a:extLst>
        </xdr:cNvPr>
        <xdr:cNvSpPr txBox="1"/>
      </xdr:nvSpPr>
      <xdr:spPr>
        <a:xfrm>
          <a:off x="10515600" y="1809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354" name="楕円 353">
          <a:extLst>
            <a:ext uri="{FF2B5EF4-FFF2-40B4-BE49-F238E27FC236}">
              <a16:creationId xmlns:a16="http://schemas.microsoft.com/office/drawing/2014/main" id="{42B47B8A-CB4B-4C2F-BC33-A45F8C51EA9E}"/>
            </a:ext>
          </a:extLst>
        </xdr:cNvPr>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116587</xdr:rowOff>
    </xdr:from>
    <xdr:to>
      <xdr:col>55</xdr:col>
      <xdr:colOff>0</xdr:colOff>
      <xdr:row>106</xdr:row>
      <xdr:rowOff>121920</xdr:rowOff>
    </xdr:to>
    <xdr:cxnSp macro="">
      <xdr:nvCxnSpPr>
        <xdr:cNvPr id="355" name="直線コネクタ 354">
          <a:extLst>
            <a:ext uri="{FF2B5EF4-FFF2-40B4-BE49-F238E27FC236}">
              <a16:creationId xmlns:a16="http://schemas.microsoft.com/office/drawing/2014/main" id="{06B9D911-04FF-476B-8CAA-CCACE1EDD83C}"/>
            </a:ext>
          </a:extLst>
        </xdr:cNvPr>
        <xdr:cNvCxnSpPr/>
      </xdr:nvCxnSpPr>
      <xdr:spPr>
        <a:xfrm flipV="1">
          <a:off x="9639300" y="18290287"/>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76454</xdr:rowOff>
    </xdr:from>
    <xdr:to>
      <xdr:col>46</xdr:col>
      <xdr:colOff>38100</xdr:colOff>
      <xdr:row>107</xdr:row>
      <xdr:rowOff>6604</xdr:rowOff>
    </xdr:to>
    <xdr:sp macro="" textlink="">
      <xdr:nvSpPr>
        <xdr:cNvPr id="356" name="楕円 355">
          <a:extLst>
            <a:ext uri="{FF2B5EF4-FFF2-40B4-BE49-F238E27FC236}">
              <a16:creationId xmlns:a16="http://schemas.microsoft.com/office/drawing/2014/main" id="{25EB7C80-A7CB-4BB5-8183-7B76062100B3}"/>
            </a:ext>
          </a:extLst>
        </xdr:cNvPr>
        <xdr:cNvSpPr/>
      </xdr:nvSpPr>
      <xdr:spPr>
        <a:xfrm>
          <a:off x="8699500" y="182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127254</xdr:rowOff>
    </xdr:to>
    <xdr:cxnSp macro="">
      <xdr:nvCxnSpPr>
        <xdr:cNvPr id="357" name="直線コネクタ 356">
          <a:extLst>
            <a:ext uri="{FF2B5EF4-FFF2-40B4-BE49-F238E27FC236}">
              <a16:creationId xmlns:a16="http://schemas.microsoft.com/office/drawing/2014/main" id="{1A3D38C2-9EE0-4637-9171-6058C10F3B43}"/>
            </a:ext>
          </a:extLst>
        </xdr:cNvPr>
        <xdr:cNvCxnSpPr/>
      </xdr:nvCxnSpPr>
      <xdr:spPr>
        <a:xfrm flipV="1">
          <a:off x="8750300" y="1829562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81026</xdr:rowOff>
    </xdr:from>
    <xdr:to>
      <xdr:col>41</xdr:col>
      <xdr:colOff>101600</xdr:colOff>
      <xdr:row>107</xdr:row>
      <xdr:rowOff>11176</xdr:rowOff>
    </xdr:to>
    <xdr:sp macro="" textlink="">
      <xdr:nvSpPr>
        <xdr:cNvPr id="358" name="楕円 357">
          <a:extLst>
            <a:ext uri="{FF2B5EF4-FFF2-40B4-BE49-F238E27FC236}">
              <a16:creationId xmlns:a16="http://schemas.microsoft.com/office/drawing/2014/main" id="{8B33DC5C-E2FC-4AE7-A56A-7DFD0B642346}"/>
            </a:ext>
          </a:extLst>
        </xdr:cNvPr>
        <xdr:cNvSpPr/>
      </xdr:nvSpPr>
      <xdr:spPr>
        <a:xfrm>
          <a:off x="7810500" y="182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127254</xdr:rowOff>
    </xdr:from>
    <xdr:to>
      <xdr:col>45</xdr:col>
      <xdr:colOff>177800</xdr:colOff>
      <xdr:row>106</xdr:row>
      <xdr:rowOff>131826</xdr:rowOff>
    </xdr:to>
    <xdr:cxnSp macro="">
      <xdr:nvCxnSpPr>
        <xdr:cNvPr id="359" name="直線コネクタ 358">
          <a:extLst>
            <a:ext uri="{FF2B5EF4-FFF2-40B4-BE49-F238E27FC236}">
              <a16:creationId xmlns:a16="http://schemas.microsoft.com/office/drawing/2014/main" id="{A68DA137-0CD3-44FB-BBDA-3FCED7919CD5}"/>
            </a:ext>
          </a:extLst>
        </xdr:cNvPr>
        <xdr:cNvCxnSpPr/>
      </xdr:nvCxnSpPr>
      <xdr:spPr>
        <a:xfrm flipV="1">
          <a:off x="7861300" y="183009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85598</xdr:rowOff>
    </xdr:from>
    <xdr:to>
      <xdr:col>36</xdr:col>
      <xdr:colOff>165100</xdr:colOff>
      <xdr:row>107</xdr:row>
      <xdr:rowOff>15748</xdr:rowOff>
    </xdr:to>
    <xdr:sp macro="" textlink="">
      <xdr:nvSpPr>
        <xdr:cNvPr id="360" name="楕円 359">
          <a:extLst>
            <a:ext uri="{FF2B5EF4-FFF2-40B4-BE49-F238E27FC236}">
              <a16:creationId xmlns:a16="http://schemas.microsoft.com/office/drawing/2014/main" id="{2339604D-3E2E-4C77-A3EE-B6C7FFD429A5}"/>
            </a:ext>
          </a:extLst>
        </xdr:cNvPr>
        <xdr:cNvSpPr/>
      </xdr:nvSpPr>
      <xdr:spPr>
        <a:xfrm>
          <a:off x="6921500" y="182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131826</xdr:rowOff>
    </xdr:from>
    <xdr:to>
      <xdr:col>41</xdr:col>
      <xdr:colOff>50800</xdr:colOff>
      <xdr:row>106</xdr:row>
      <xdr:rowOff>136398</xdr:rowOff>
    </xdr:to>
    <xdr:cxnSp macro="">
      <xdr:nvCxnSpPr>
        <xdr:cNvPr id="361" name="直線コネクタ 360">
          <a:extLst>
            <a:ext uri="{FF2B5EF4-FFF2-40B4-BE49-F238E27FC236}">
              <a16:creationId xmlns:a16="http://schemas.microsoft.com/office/drawing/2014/main" id="{BF130F29-8628-4E3C-9750-F3F1AD670EA9}"/>
            </a:ext>
          </a:extLst>
        </xdr:cNvPr>
        <xdr:cNvCxnSpPr/>
      </xdr:nvCxnSpPr>
      <xdr:spPr>
        <a:xfrm flipV="1">
          <a:off x="6972300" y="183055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362" name="n_1aveValue【市民会館】&#10;一人当たり面積">
          <a:extLst>
            <a:ext uri="{FF2B5EF4-FFF2-40B4-BE49-F238E27FC236}">
              <a16:creationId xmlns:a16="http://schemas.microsoft.com/office/drawing/2014/main" id="{352CBE35-EBA4-48AF-AEDF-8B5D6289EDBF}"/>
            </a:ext>
          </a:extLst>
        </xdr:cNvPr>
        <xdr:cNvSpPr txBox="1"/>
      </xdr:nvSpPr>
      <xdr:spPr>
        <a:xfrm>
          <a:off x="9391727" y="183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363" name="n_2aveValue【市民会館】&#10;一人当たり面積">
          <a:extLst>
            <a:ext uri="{FF2B5EF4-FFF2-40B4-BE49-F238E27FC236}">
              <a16:creationId xmlns:a16="http://schemas.microsoft.com/office/drawing/2014/main" id="{F9A69D3E-9338-4278-A544-365493FEEFFA}"/>
            </a:ext>
          </a:extLst>
        </xdr:cNvPr>
        <xdr:cNvSpPr txBox="1"/>
      </xdr:nvSpPr>
      <xdr:spPr>
        <a:xfrm>
          <a:off x="8515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364" name="n_3aveValue【市民会館】&#10;一人当たり面積">
          <a:extLst>
            <a:ext uri="{FF2B5EF4-FFF2-40B4-BE49-F238E27FC236}">
              <a16:creationId xmlns:a16="http://schemas.microsoft.com/office/drawing/2014/main" id="{950BE837-F354-4D1B-AA43-9B8874651F01}"/>
            </a:ext>
          </a:extLst>
        </xdr:cNvPr>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365" name="n_4aveValue【市民会館】&#10;一人当たり面積">
          <a:extLst>
            <a:ext uri="{FF2B5EF4-FFF2-40B4-BE49-F238E27FC236}">
              <a16:creationId xmlns:a16="http://schemas.microsoft.com/office/drawing/2014/main" id="{3A977FD8-01ED-4FAE-94FE-1C94088935DF}"/>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17797</xdr:rowOff>
    </xdr:from>
    <xdr:ext cx="469744" cy="259045"/>
    <xdr:sp macro="" textlink="">
      <xdr:nvSpPr>
        <xdr:cNvPr id="366" name="n_1mainValue【市民会館】&#10;一人当たり面積">
          <a:extLst>
            <a:ext uri="{FF2B5EF4-FFF2-40B4-BE49-F238E27FC236}">
              <a16:creationId xmlns:a16="http://schemas.microsoft.com/office/drawing/2014/main" id="{D8EB4D7B-82DC-4793-9DB1-18A21F1FC39E}"/>
            </a:ext>
          </a:extLst>
        </xdr:cNvPr>
        <xdr:cNvSpPr txBox="1"/>
      </xdr:nvSpPr>
      <xdr:spPr>
        <a:xfrm>
          <a:off x="93917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23131</xdr:rowOff>
    </xdr:from>
    <xdr:ext cx="469744" cy="259045"/>
    <xdr:sp macro="" textlink="">
      <xdr:nvSpPr>
        <xdr:cNvPr id="367" name="n_2mainValue【市民会館】&#10;一人当たり面積">
          <a:extLst>
            <a:ext uri="{FF2B5EF4-FFF2-40B4-BE49-F238E27FC236}">
              <a16:creationId xmlns:a16="http://schemas.microsoft.com/office/drawing/2014/main" id="{96513F91-BDB7-4A11-9556-0874C524FA72}"/>
            </a:ext>
          </a:extLst>
        </xdr:cNvPr>
        <xdr:cNvSpPr txBox="1"/>
      </xdr:nvSpPr>
      <xdr:spPr>
        <a:xfrm>
          <a:off x="8515427" y="180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27703</xdr:rowOff>
    </xdr:from>
    <xdr:ext cx="469744" cy="259045"/>
    <xdr:sp macro="" textlink="">
      <xdr:nvSpPr>
        <xdr:cNvPr id="368" name="n_3mainValue【市民会館】&#10;一人当たり面積">
          <a:extLst>
            <a:ext uri="{FF2B5EF4-FFF2-40B4-BE49-F238E27FC236}">
              <a16:creationId xmlns:a16="http://schemas.microsoft.com/office/drawing/2014/main" id="{B606E19C-C0F4-42C8-B0AB-7FF3905DACF6}"/>
            </a:ext>
          </a:extLst>
        </xdr:cNvPr>
        <xdr:cNvSpPr txBox="1"/>
      </xdr:nvSpPr>
      <xdr:spPr>
        <a:xfrm>
          <a:off x="7626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32275</xdr:rowOff>
    </xdr:from>
    <xdr:ext cx="469744" cy="259045"/>
    <xdr:sp macro="" textlink="">
      <xdr:nvSpPr>
        <xdr:cNvPr id="369" name="n_4mainValue【市民会館】&#10;一人当たり面積">
          <a:extLst>
            <a:ext uri="{FF2B5EF4-FFF2-40B4-BE49-F238E27FC236}">
              <a16:creationId xmlns:a16="http://schemas.microsoft.com/office/drawing/2014/main" id="{4CFC559D-5DD4-4593-B78D-7714B3213953}"/>
            </a:ext>
          </a:extLst>
        </xdr:cNvPr>
        <xdr:cNvSpPr txBox="1"/>
      </xdr:nvSpPr>
      <xdr:spPr>
        <a:xfrm>
          <a:off x="6737427" y="180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D8BE62A3-2874-4DF2-8616-0CC0149DBA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938EAD4C-4DA4-4EB0-A40E-876CD1542A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806264E7-2378-403C-B534-A527CD0CD8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084C1CA0-B8B5-4E70-9125-D07246DA49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E20AB01C-3F00-49E5-AF46-6DB303C99F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4530B7F0-24BA-480E-AB97-B613A8A9E4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31944317-3217-4419-BB56-B4419E5983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681F50F0-EB46-467F-82D1-303394A4D0E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CCDEE0B1-25C3-4AB2-9069-9560584A30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3B8D94B3-6B45-4812-BA4C-E3A2D5D047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CB7EFCCD-1342-47F9-9552-1DAA0415E0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8147CA98-432A-4F11-B01E-A319119F5A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DFAA8359-DD26-4F24-8395-B360DD714B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5AB5155B-4121-469C-8BE3-3CB4CA4B64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FE89DAA6-15CB-4894-8B05-204684D9B7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9EAE6968-5B36-434A-96BE-7B747807FB6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4624302C-1F5D-4026-B384-13222109A5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F94FC101-FA42-4712-A075-CA3526D8D8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9690C796-B46F-4B35-98B5-B515DFB16BF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E4D80469-2E40-439A-95CE-ABD76EDD27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8E6723A9-F19F-4090-8922-16EF0DF2915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D78FB142-EACD-47C5-9F6A-31EF695E3A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E5BA53DB-CB42-4BEA-B6D3-64BC80B4FE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0A9CEC3D-F6A0-44E2-951D-4CEF4BC17F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a:extLst>
            <a:ext uri="{FF2B5EF4-FFF2-40B4-BE49-F238E27FC236}">
              <a16:creationId xmlns:a16="http://schemas.microsoft.com/office/drawing/2014/main" id="{9927EE5D-14C5-4A0C-9BFA-EF488F5246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1C717D58-77A7-4939-A802-C08C290F89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6" name="テキスト ボックス 395">
          <a:extLst>
            <a:ext uri="{FF2B5EF4-FFF2-40B4-BE49-F238E27FC236}">
              <a16:creationId xmlns:a16="http://schemas.microsoft.com/office/drawing/2014/main" id="{3F26CCA8-5149-4DED-B74B-8046BCDE3C2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7" name="直線コネクタ 396">
          <a:extLst>
            <a:ext uri="{FF2B5EF4-FFF2-40B4-BE49-F238E27FC236}">
              <a16:creationId xmlns:a16="http://schemas.microsoft.com/office/drawing/2014/main" id="{55698497-E5F9-404E-B869-C0C909DD78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8" name="テキスト ボックス 397">
          <a:extLst>
            <a:ext uri="{FF2B5EF4-FFF2-40B4-BE49-F238E27FC236}">
              <a16:creationId xmlns:a16="http://schemas.microsoft.com/office/drawing/2014/main" id="{B189CAC1-A13C-49B0-A7A6-E9F179A88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9" name="直線コネクタ 398">
          <a:extLst>
            <a:ext uri="{FF2B5EF4-FFF2-40B4-BE49-F238E27FC236}">
              <a16:creationId xmlns:a16="http://schemas.microsoft.com/office/drawing/2014/main" id="{AC7C8B6D-0234-493F-AB7D-EDAA9E316AE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0" name="テキスト ボックス 399">
          <a:extLst>
            <a:ext uri="{FF2B5EF4-FFF2-40B4-BE49-F238E27FC236}">
              <a16:creationId xmlns:a16="http://schemas.microsoft.com/office/drawing/2014/main" id="{98827C42-8E87-4E2A-A5B3-CDE1089153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1" name="直線コネクタ 400">
          <a:extLst>
            <a:ext uri="{FF2B5EF4-FFF2-40B4-BE49-F238E27FC236}">
              <a16:creationId xmlns:a16="http://schemas.microsoft.com/office/drawing/2014/main" id="{09F97CA5-DE9C-4322-BA5A-DA333B6A5AB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2" name="テキスト ボックス 401">
          <a:extLst>
            <a:ext uri="{FF2B5EF4-FFF2-40B4-BE49-F238E27FC236}">
              <a16:creationId xmlns:a16="http://schemas.microsoft.com/office/drawing/2014/main" id="{56445090-ED94-4C0A-9A91-2267725DC8C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3" name="直線コネクタ 402">
          <a:extLst>
            <a:ext uri="{FF2B5EF4-FFF2-40B4-BE49-F238E27FC236}">
              <a16:creationId xmlns:a16="http://schemas.microsoft.com/office/drawing/2014/main" id="{0CBD567A-BB84-4ED3-83C2-EAAB32E66AE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4" name="テキスト ボックス 403">
          <a:extLst>
            <a:ext uri="{FF2B5EF4-FFF2-40B4-BE49-F238E27FC236}">
              <a16:creationId xmlns:a16="http://schemas.microsoft.com/office/drawing/2014/main" id="{3343AF2D-ED37-4E42-AF1C-1BB1F60C407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5" name="直線コネクタ 404">
          <a:extLst>
            <a:ext uri="{FF2B5EF4-FFF2-40B4-BE49-F238E27FC236}">
              <a16:creationId xmlns:a16="http://schemas.microsoft.com/office/drawing/2014/main" id="{EAAE3949-EDCE-44BF-BDF0-B43066CBB73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6" name="テキスト ボックス 405">
          <a:extLst>
            <a:ext uri="{FF2B5EF4-FFF2-40B4-BE49-F238E27FC236}">
              <a16:creationId xmlns:a16="http://schemas.microsoft.com/office/drawing/2014/main" id="{24AC22AD-6515-41E5-9DBE-CFC80B6AC03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7" name="直線コネクタ 406">
          <a:extLst>
            <a:ext uri="{FF2B5EF4-FFF2-40B4-BE49-F238E27FC236}">
              <a16:creationId xmlns:a16="http://schemas.microsoft.com/office/drawing/2014/main" id="{5D299AF5-3F39-48BB-B304-EB331C016CB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8" name="テキスト ボックス 407">
          <a:extLst>
            <a:ext uri="{FF2B5EF4-FFF2-40B4-BE49-F238E27FC236}">
              <a16:creationId xmlns:a16="http://schemas.microsoft.com/office/drawing/2014/main" id="{B9737EB3-E953-41D3-AAA5-81370BEC127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a:extLst>
            <a:ext uri="{FF2B5EF4-FFF2-40B4-BE49-F238E27FC236}">
              <a16:creationId xmlns:a16="http://schemas.microsoft.com/office/drawing/2014/main" id="{832978D0-52D4-46D7-B6BD-111A2CF8BF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保健センター・保健所】&#10;有形固定資産減価償却率グラフ枠">
          <a:extLst>
            <a:ext uri="{FF2B5EF4-FFF2-40B4-BE49-F238E27FC236}">
              <a16:creationId xmlns:a16="http://schemas.microsoft.com/office/drawing/2014/main" id="{BA4FE11C-2A4B-4567-84D0-9A124EB4C6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11" name="直線コネクタ 410">
          <a:extLst>
            <a:ext uri="{FF2B5EF4-FFF2-40B4-BE49-F238E27FC236}">
              <a16:creationId xmlns:a16="http://schemas.microsoft.com/office/drawing/2014/main" id="{5944FB59-3019-4D45-BE54-E9BD997FBAAF}"/>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12" name="【保健センター・保健所】&#10;有形固定資産減価償却率最小値テキスト">
          <a:extLst>
            <a:ext uri="{FF2B5EF4-FFF2-40B4-BE49-F238E27FC236}">
              <a16:creationId xmlns:a16="http://schemas.microsoft.com/office/drawing/2014/main" id="{CF95F17E-8437-4725-9F67-E0872CAC6A8A}"/>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13" name="直線コネクタ 412">
          <a:extLst>
            <a:ext uri="{FF2B5EF4-FFF2-40B4-BE49-F238E27FC236}">
              <a16:creationId xmlns:a16="http://schemas.microsoft.com/office/drawing/2014/main" id="{DC55BBF0-0BBF-43E6-BC35-FEF5CFC62DA0}"/>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14" name="【保健センター・保健所】&#10;有形固定資産減価償却率最大値テキスト">
          <a:extLst>
            <a:ext uri="{FF2B5EF4-FFF2-40B4-BE49-F238E27FC236}">
              <a16:creationId xmlns:a16="http://schemas.microsoft.com/office/drawing/2014/main" id="{48626559-92A5-4450-827B-670325F0FFEE}"/>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15" name="直線コネクタ 414">
          <a:extLst>
            <a:ext uri="{FF2B5EF4-FFF2-40B4-BE49-F238E27FC236}">
              <a16:creationId xmlns:a16="http://schemas.microsoft.com/office/drawing/2014/main" id="{B33942EF-6733-418B-B46C-1E03CC11F981}"/>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16" name="【保健センター・保健所】&#10;有形固定資産減価償却率平均値テキスト">
          <a:extLst>
            <a:ext uri="{FF2B5EF4-FFF2-40B4-BE49-F238E27FC236}">
              <a16:creationId xmlns:a16="http://schemas.microsoft.com/office/drawing/2014/main" id="{E6516508-3F78-4FE9-B6BF-52E9E8A02100}"/>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17" name="フローチャート: 判断 416">
          <a:extLst>
            <a:ext uri="{FF2B5EF4-FFF2-40B4-BE49-F238E27FC236}">
              <a16:creationId xmlns:a16="http://schemas.microsoft.com/office/drawing/2014/main" id="{890F0477-C88D-40D9-9286-91E48E47DA57}"/>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18" name="フローチャート: 判断 417">
          <a:extLst>
            <a:ext uri="{FF2B5EF4-FFF2-40B4-BE49-F238E27FC236}">
              <a16:creationId xmlns:a16="http://schemas.microsoft.com/office/drawing/2014/main" id="{70BF9003-4FBC-47F8-8906-41D3A708CFD9}"/>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19" name="フローチャート: 判断 418">
          <a:extLst>
            <a:ext uri="{FF2B5EF4-FFF2-40B4-BE49-F238E27FC236}">
              <a16:creationId xmlns:a16="http://schemas.microsoft.com/office/drawing/2014/main" id="{23D081CE-FA22-4DBA-B506-A29338C0B5F4}"/>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20" name="フローチャート: 判断 419">
          <a:extLst>
            <a:ext uri="{FF2B5EF4-FFF2-40B4-BE49-F238E27FC236}">
              <a16:creationId xmlns:a16="http://schemas.microsoft.com/office/drawing/2014/main" id="{E50A418B-06B8-44AB-810D-B5AF6D53C8C5}"/>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21" name="フローチャート: 判断 420">
          <a:extLst>
            <a:ext uri="{FF2B5EF4-FFF2-40B4-BE49-F238E27FC236}">
              <a16:creationId xmlns:a16="http://schemas.microsoft.com/office/drawing/2014/main" id="{9AE237B7-137C-4544-A5E7-49CB6B095B39}"/>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2B8C85B1-39AD-4D11-9B9A-0947328D68B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C0A26458-B1F8-4C1E-B7DD-8459E14D99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248BD9E0-6E2F-48F4-8691-DD7A157279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AC6D9FBE-53F4-4A22-8E38-15DABA15A18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C4F23430-982C-4717-9166-41B988E1E2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427" name="楕円 426">
          <a:extLst>
            <a:ext uri="{FF2B5EF4-FFF2-40B4-BE49-F238E27FC236}">
              <a16:creationId xmlns:a16="http://schemas.microsoft.com/office/drawing/2014/main" id="{4BE05481-E09C-4B5C-9A73-B5E136433163}"/>
            </a:ext>
          </a:extLst>
        </xdr:cNvPr>
        <xdr:cNvSpPr/>
      </xdr:nvSpPr>
      <xdr:spPr>
        <a:xfrm>
          <a:off x="16268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428" name="【保健センター・保健所】&#10;有形固定資産減価償却率該当値テキスト">
          <a:extLst>
            <a:ext uri="{FF2B5EF4-FFF2-40B4-BE49-F238E27FC236}">
              <a16:creationId xmlns:a16="http://schemas.microsoft.com/office/drawing/2014/main" id="{CFD8B06C-55FA-4C1D-A355-2AFFAAA2AAC3}"/>
            </a:ext>
          </a:extLst>
        </xdr:cNvPr>
        <xdr:cNvSpPr txBox="1"/>
      </xdr:nvSpPr>
      <xdr:spPr>
        <a:xfrm>
          <a:off x="16357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429" name="楕円 428">
          <a:extLst>
            <a:ext uri="{FF2B5EF4-FFF2-40B4-BE49-F238E27FC236}">
              <a16:creationId xmlns:a16="http://schemas.microsoft.com/office/drawing/2014/main" id="{F1CC9D86-C6A0-4F3C-86B2-D3725D094863}"/>
            </a:ext>
          </a:extLst>
        </xdr:cNvPr>
        <xdr:cNvSpPr/>
      </xdr:nvSpPr>
      <xdr:spPr>
        <a:xfrm>
          <a:off x="15430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37556</xdr:rowOff>
    </xdr:from>
    <xdr:to>
      <xdr:col>85</xdr:col>
      <xdr:colOff>127000</xdr:colOff>
      <xdr:row>61</xdr:row>
      <xdr:rowOff>76744</xdr:rowOff>
    </xdr:to>
    <xdr:cxnSp macro="">
      <xdr:nvCxnSpPr>
        <xdr:cNvPr id="430" name="直線コネクタ 429">
          <a:extLst>
            <a:ext uri="{FF2B5EF4-FFF2-40B4-BE49-F238E27FC236}">
              <a16:creationId xmlns:a16="http://schemas.microsoft.com/office/drawing/2014/main" id="{DB2E4C9D-960A-438D-98AD-6739645FD05A}"/>
            </a:ext>
          </a:extLst>
        </xdr:cNvPr>
        <xdr:cNvCxnSpPr/>
      </xdr:nvCxnSpPr>
      <xdr:spPr>
        <a:xfrm>
          <a:off x="15481300" y="104960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146776</xdr:rowOff>
    </xdr:from>
    <xdr:to>
      <xdr:col>76</xdr:col>
      <xdr:colOff>165100</xdr:colOff>
      <xdr:row>61</xdr:row>
      <xdr:rowOff>76926</xdr:rowOff>
    </xdr:to>
    <xdr:sp macro="" textlink="">
      <xdr:nvSpPr>
        <xdr:cNvPr id="431" name="楕円 430">
          <a:extLst>
            <a:ext uri="{FF2B5EF4-FFF2-40B4-BE49-F238E27FC236}">
              <a16:creationId xmlns:a16="http://schemas.microsoft.com/office/drawing/2014/main" id="{F74AD0E4-3921-4140-890A-981C6A7E9F61}"/>
            </a:ext>
          </a:extLst>
        </xdr:cNvPr>
        <xdr:cNvSpPr/>
      </xdr:nvSpPr>
      <xdr:spPr>
        <a:xfrm>
          <a:off x="14541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26126</xdr:rowOff>
    </xdr:from>
    <xdr:to>
      <xdr:col>81</xdr:col>
      <xdr:colOff>50800</xdr:colOff>
      <xdr:row>61</xdr:row>
      <xdr:rowOff>37556</xdr:rowOff>
    </xdr:to>
    <xdr:cxnSp macro="">
      <xdr:nvCxnSpPr>
        <xdr:cNvPr id="432" name="直線コネクタ 431">
          <a:extLst>
            <a:ext uri="{FF2B5EF4-FFF2-40B4-BE49-F238E27FC236}">
              <a16:creationId xmlns:a16="http://schemas.microsoft.com/office/drawing/2014/main" id="{5910A64A-9931-41D9-ABBB-148C2E4023DD}"/>
            </a:ext>
          </a:extLst>
        </xdr:cNvPr>
        <xdr:cNvCxnSpPr/>
      </xdr:nvCxnSpPr>
      <xdr:spPr>
        <a:xfrm>
          <a:off x="14592300" y="104845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433" name="楕円 432">
          <a:extLst>
            <a:ext uri="{FF2B5EF4-FFF2-40B4-BE49-F238E27FC236}">
              <a16:creationId xmlns:a16="http://schemas.microsoft.com/office/drawing/2014/main" id="{D5E3B1BC-98F1-4B54-80DA-7D48C3A7109A}"/>
            </a:ext>
          </a:extLst>
        </xdr:cNvPr>
        <xdr:cNvSpPr/>
      </xdr:nvSpPr>
      <xdr:spPr>
        <a:xfrm>
          <a:off x="13652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14696</xdr:rowOff>
    </xdr:from>
    <xdr:to>
      <xdr:col>76</xdr:col>
      <xdr:colOff>114300</xdr:colOff>
      <xdr:row>61</xdr:row>
      <xdr:rowOff>26126</xdr:rowOff>
    </xdr:to>
    <xdr:cxnSp macro="">
      <xdr:nvCxnSpPr>
        <xdr:cNvPr id="434" name="直線コネクタ 433">
          <a:extLst>
            <a:ext uri="{FF2B5EF4-FFF2-40B4-BE49-F238E27FC236}">
              <a16:creationId xmlns:a16="http://schemas.microsoft.com/office/drawing/2014/main" id="{FD7E506F-A688-4DD4-8FC8-80A76BAAEBB7}"/>
            </a:ext>
          </a:extLst>
        </xdr:cNvPr>
        <xdr:cNvCxnSpPr/>
      </xdr:nvCxnSpPr>
      <xdr:spPr>
        <a:xfrm>
          <a:off x="13703300" y="104731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101056</xdr:rowOff>
    </xdr:from>
    <xdr:to>
      <xdr:col>67</xdr:col>
      <xdr:colOff>101600</xdr:colOff>
      <xdr:row>61</xdr:row>
      <xdr:rowOff>31206</xdr:rowOff>
    </xdr:to>
    <xdr:sp macro="" textlink="">
      <xdr:nvSpPr>
        <xdr:cNvPr id="435" name="楕円 434">
          <a:extLst>
            <a:ext uri="{FF2B5EF4-FFF2-40B4-BE49-F238E27FC236}">
              <a16:creationId xmlns:a16="http://schemas.microsoft.com/office/drawing/2014/main" id="{1D6FA1D4-F26C-45D6-AB8C-614E9460B314}"/>
            </a:ext>
          </a:extLst>
        </xdr:cNvPr>
        <xdr:cNvSpPr/>
      </xdr:nvSpPr>
      <xdr:spPr>
        <a:xfrm>
          <a:off x="12763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151856</xdr:rowOff>
    </xdr:from>
    <xdr:to>
      <xdr:col>71</xdr:col>
      <xdr:colOff>177800</xdr:colOff>
      <xdr:row>61</xdr:row>
      <xdr:rowOff>14696</xdr:rowOff>
    </xdr:to>
    <xdr:cxnSp macro="">
      <xdr:nvCxnSpPr>
        <xdr:cNvPr id="436" name="直線コネクタ 435">
          <a:extLst>
            <a:ext uri="{FF2B5EF4-FFF2-40B4-BE49-F238E27FC236}">
              <a16:creationId xmlns:a16="http://schemas.microsoft.com/office/drawing/2014/main" id="{E6FC3B78-77CD-4BAD-A3B1-E407DD67DE2E}"/>
            </a:ext>
          </a:extLst>
        </xdr:cNvPr>
        <xdr:cNvCxnSpPr/>
      </xdr:nvCxnSpPr>
      <xdr:spPr>
        <a:xfrm>
          <a:off x="12814300" y="104388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37" name="n_1aveValue【保健センター・保健所】&#10;有形固定資産減価償却率">
          <a:extLst>
            <a:ext uri="{FF2B5EF4-FFF2-40B4-BE49-F238E27FC236}">
              <a16:creationId xmlns:a16="http://schemas.microsoft.com/office/drawing/2014/main" id="{F798B737-CA02-4D44-8B9E-9FBDC0A1ACF0}"/>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38" name="n_2aveValue【保健センター・保健所】&#10;有形固定資産減価償却率">
          <a:extLst>
            <a:ext uri="{FF2B5EF4-FFF2-40B4-BE49-F238E27FC236}">
              <a16:creationId xmlns:a16="http://schemas.microsoft.com/office/drawing/2014/main" id="{7C4764EB-8E0A-45B8-90D9-B8C2E52A1D64}"/>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39" name="n_3aveValue【保健センター・保健所】&#10;有形固定資産減価償却率">
          <a:extLst>
            <a:ext uri="{FF2B5EF4-FFF2-40B4-BE49-F238E27FC236}">
              <a16:creationId xmlns:a16="http://schemas.microsoft.com/office/drawing/2014/main" id="{E348AEC5-DAF2-4CF9-88A2-BCE1FB8052C9}"/>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40" name="n_4aveValue【保健センター・保健所】&#10;有形固定資産減価償却率">
          <a:extLst>
            <a:ext uri="{FF2B5EF4-FFF2-40B4-BE49-F238E27FC236}">
              <a16:creationId xmlns:a16="http://schemas.microsoft.com/office/drawing/2014/main" id="{54A8A901-EEE7-44F0-BD05-08566527A2DF}"/>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441" name="n_1mainValue【保健センター・保健所】&#10;有形固定資産減価償却率">
          <a:extLst>
            <a:ext uri="{FF2B5EF4-FFF2-40B4-BE49-F238E27FC236}">
              <a16:creationId xmlns:a16="http://schemas.microsoft.com/office/drawing/2014/main" id="{B5E29749-2403-4DEA-B4CC-359C41F51529}"/>
            </a:ext>
          </a:extLst>
        </xdr:cNvPr>
        <xdr:cNvSpPr txBox="1"/>
      </xdr:nvSpPr>
      <xdr:spPr>
        <a:xfrm>
          <a:off x="15266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68053</xdr:rowOff>
    </xdr:from>
    <xdr:ext cx="405111" cy="259045"/>
    <xdr:sp macro="" textlink="">
      <xdr:nvSpPr>
        <xdr:cNvPr id="442" name="n_2mainValue【保健センター・保健所】&#10;有形固定資産減価償却率">
          <a:extLst>
            <a:ext uri="{FF2B5EF4-FFF2-40B4-BE49-F238E27FC236}">
              <a16:creationId xmlns:a16="http://schemas.microsoft.com/office/drawing/2014/main" id="{2BB9246D-46CD-490A-83B1-7CDF227053FF}"/>
            </a:ext>
          </a:extLst>
        </xdr:cNvPr>
        <xdr:cNvSpPr txBox="1"/>
      </xdr:nvSpPr>
      <xdr:spPr>
        <a:xfrm>
          <a:off x="14389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443" name="n_3mainValue【保健センター・保健所】&#10;有形固定資産減価償却率">
          <a:extLst>
            <a:ext uri="{FF2B5EF4-FFF2-40B4-BE49-F238E27FC236}">
              <a16:creationId xmlns:a16="http://schemas.microsoft.com/office/drawing/2014/main" id="{01077647-8F8B-41EE-9571-DB64772CEBC3}"/>
            </a:ext>
          </a:extLst>
        </xdr:cNvPr>
        <xdr:cNvSpPr txBox="1"/>
      </xdr:nvSpPr>
      <xdr:spPr>
        <a:xfrm>
          <a:off x="13500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22333</xdr:rowOff>
    </xdr:from>
    <xdr:ext cx="405111" cy="259045"/>
    <xdr:sp macro="" textlink="">
      <xdr:nvSpPr>
        <xdr:cNvPr id="444" name="n_4mainValue【保健センター・保健所】&#10;有形固定資産減価償却率">
          <a:extLst>
            <a:ext uri="{FF2B5EF4-FFF2-40B4-BE49-F238E27FC236}">
              <a16:creationId xmlns:a16="http://schemas.microsoft.com/office/drawing/2014/main" id="{A5671624-B6E3-49C3-9450-30AC17F12ABB}"/>
            </a:ext>
          </a:extLst>
        </xdr:cNvPr>
        <xdr:cNvSpPr txBox="1"/>
      </xdr:nvSpPr>
      <xdr:spPr>
        <a:xfrm>
          <a:off x="12611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620D77B0-D3A4-41B6-AFDE-E5CACAD579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69004F17-6ABC-46BB-A535-763DA20B8A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24CB7370-6AC7-4217-8D71-DB1A441483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35927489-19B4-499E-A7BD-DE0A2E786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9AE5F59E-4195-4D27-A813-536968627F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40748658-713B-4971-A077-AC92D2CC34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F8008F5F-E985-44E4-B005-55B7433631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D65DFDB9-AC67-4E1E-B00E-05E259B066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F46452C2-5AB2-43D1-8907-C1F3AAE3B3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EF4A386A-6928-40D3-8187-A8FE00C0C1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5" name="直線コネクタ 454">
          <a:extLst>
            <a:ext uri="{FF2B5EF4-FFF2-40B4-BE49-F238E27FC236}">
              <a16:creationId xmlns:a16="http://schemas.microsoft.com/office/drawing/2014/main" id="{43F1F314-0306-424D-930E-2E68457910E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6" name="テキスト ボックス 455">
          <a:extLst>
            <a:ext uri="{FF2B5EF4-FFF2-40B4-BE49-F238E27FC236}">
              <a16:creationId xmlns:a16="http://schemas.microsoft.com/office/drawing/2014/main" id="{92765791-1664-47FF-BF00-821F6385BE5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7" name="直線コネクタ 456">
          <a:extLst>
            <a:ext uri="{FF2B5EF4-FFF2-40B4-BE49-F238E27FC236}">
              <a16:creationId xmlns:a16="http://schemas.microsoft.com/office/drawing/2014/main" id="{8BA575AC-3E78-457E-8BD3-A72DB0C8853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8" name="テキスト ボックス 457">
          <a:extLst>
            <a:ext uri="{FF2B5EF4-FFF2-40B4-BE49-F238E27FC236}">
              <a16:creationId xmlns:a16="http://schemas.microsoft.com/office/drawing/2014/main" id="{23D3CC85-1026-48AE-A360-905AA377866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9" name="直線コネクタ 458">
          <a:extLst>
            <a:ext uri="{FF2B5EF4-FFF2-40B4-BE49-F238E27FC236}">
              <a16:creationId xmlns:a16="http://schemas.microsoft.com/office/drawing/2014/main" id="{15AD4F9A-411F-4C11-9460-3261E63AC9A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0" name="テキスト ボックス 459">
          <a:extLst>
            <a:ext uri="{FF2B5EF4-FFF2-40B4-BE49-F238E27FC236}">
              <a16:creationId xmlns:a16="http://schemas.microsoft.com/office/drawing/2014/main" id="{501B5E6D-59B3-493A-BC71-4F9F5EA7EBE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1" name="直線コネクタ 460">
          <a:extLst>
            <a:ext uri="{FF2B5EF4-FFF2-40B4-BE49-F238E27FC236}">
              <a16:creationId xmlns:a16="http://schemas.microsoft.com/office/drawing/2014/main" id="{BF04F91C-FFC2-4521-9B02-0B3BB9A9A74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2" name="テキスト ボックス 461">
          <a:extLst>
            <a:ext uri="{FF2B5EF4-FFF2-40B4-BE49-F238E27FC236}">
              <a16:creationId xmlns:a16="http://schemas.microsoft.com/office/drawing/2014/main" id="{6979BDAE-5920-46C6-BEF7-14F8188658D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id="{E3D904B6-64C9-4972-8287-7AFF204D6B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14614190-F908-4F0D-9A4D-4819641168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a16="http://schemas.microsoft.com/office/drawing/2014/main" id="{B53D37CF-D6EA-4F35-95CF-F61FFA3001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66" name="直線コネクタ 465">
          <a:extLst>
            <a:ext uri="{FF2B5EF4-FFF2-40B4-BE49-F238E27FC236}">
              <a16:creationId xmlns:a16="http://schemas.microsoft.com/office/drawing/2014/main" id="{8B610F67-0E08-435C-9D41-11AE10C0EFB9}"/>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67" name="【保健センター・保健所】&#10;一人当たり面積最小値テキスト">
          <a:extLst>
            <a:ext uri="{FF2B5EF4-FFF2-40B4-BE49-F238E27FC236}">
              <a16:creationId xmlns:a16="http://schemas.microsoft.com/office/drawing/2014/main" id="{C32D03C2-FDD5-440B-83E7-2A15880FBD75}"/>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68" name="直線コネクタ 467">
          <a:extLst>
            <a:ext uri="{FF2B5EF4-FFF2-40B4-BE49-F238E27FC236}">
              <a16:creationId xmlns:a16="http://schemas.microsoft.com/office/drawing/2014/main" id="{5E0DF431-3606-4B9C-8A59-7C7B70D93D3E}"/>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69" name="【保健センター・保健所】&#10;一人当たり面積最大値テキスト">
          <a:extLst>
            <a:ext uri="{FF2B5EF4-FFF2-40B4-BE49-F238E27FC236}">
              <a16:creationId xmlns:a16="http://schemas.microsoft.com/office/drawing/2014/main" id="{3F709D2D-80BC-4659-A315-DACC041B47BB}"/>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70" name="直線コネクタ 469">
          <a:extLst>
            <a:ext uri="{FF2B5EF4-FFF2-40B4-BE49-F238E27FC236}">
              <a16:creationId xmlns:a16="http://schemas.microsoft.com/office/drawing/2014/main" id="{5340A032-4C76-4EA4-80D8-B4394556327A}"/>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71" name="【保健センター・保健所】&#10;一人当たり面積平均値テキスト">
          <a:extLst>
            <a:ext uri="{FF2B5EF4-FFF2-40B4-BE49-F238E27FC236}">
              <a16:creationId xmlns:a16="http://schemas.microsoft.com/office/drawing/2014/main" id="{C5603B7C-7C48-4F77-9D67-1E9F4A03CA6F}"/>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72" name="フローチャート: 判断 471">
          <a:extLst>
            <a:ext uri="{FF2B5EF4-FFF2-40B4-BE49-F238E27FC236}">
              <a16:creationId xmlns:a16="http://schemas.microsoft.com/office/drawing/2014/main" id="{32BBA03C-3893-4B3B-96C0-58662D2CE277}"/>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73" name="フローチャート: 判断 472">
          <a:extLst>
            <a:ext uri="{FF2B5EF4-FFF2-40B4-BE49-F238E27FC236}">
              <a16:creationId xmlns:a16="http://schemas.microsoft.com/office/drawing/2014/main" id="{8AA44240-6169-4691-9D08-B35067E49068}"/>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74" name="フローチャート: 判断 473">
          <a:extLst>
            <a:ext uri="{FF2B5EF4-FFF2-40B4-BE49-F238E27FC236}">
              <a16:creationId xmlns:a16="http://schemas.microsoft.com/office/drawing/2014/main" id="{0F6BF6C4-565E-454F-9980-945ED3740168}"/>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75" name="フローチャート: 判断 474">
          <a:extLst>
            <a:ext uri="{FF2B5EF4-FFF2-40B4-BE49-F238E27FC236}">
              <a16:creationId xmlns:a16="http://schemas.microsoft.com/office/drawing/2014/main" id="{FA4E50FC-5FE3-4CE5-AAD5-88F1C368D002}"/>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476" name="フローチャート: 判断 475">
          <a:extLst>
            <a:ext uri="{FF2B5EF4-FFF2-40B4-BE49-F238E27FC236}">
              <a16:creationId xmlns:a16="http://schemas.microsoft.com/office/drawing/2014/main" id="{8511D5CE-7C59-45D7-99A7-DE8616CB7851}"/>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181C427-E206-4931-9747-282063C45D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F8B8E029-D314-448D-9C83-203B16E536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1B27DA4D-FF60-443F-B14F-E09854632D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AD3EE461-6163-408B-8206-FB18C68164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31AA94FC-EE25-45D1-B738-C4DB309A9A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102362</xdr:rowOff>
    </xdr:from>
    <xdr:to>
      <xdr:col>116</xdr:col>
      <xdr:colOff>114300</xdr:colOff>
      <xdr:row>63</xdr:row>
      <xdr:rowOff>32512</xdr:rowOff>
    </xdr:to>
    <xdr:sp macro="" textlink="">
      <xdr:nvSpPr>
        <xdr:cNvPr id="482" name="楕円 481">
          <a:extLst>
            <a:ext uri="{FF2B5EF4-FFF2-40B4-BE49-F238E27FC236}">
              <a16:creationId xmlns:a16="http://schemas.microsoft.com/office/drawing/2014/main" id="{D9D95E96-A108-44E0-B12B-A4A3036CE0E8}"/>
            </a:ext>
          </a:extLst>
        </xdr:cNvPr>
        <xdr:cNvSpPr/>
      </xdr:nvSpPr>
      <xdr:spPr>
        <a:xfrm>
          <a:off x="22110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17289</xdr:rowOff>
    </xdr:from>
    <xdr:ext cx="469744" cy="259045"/>
    <xdr:sp macro="" textlink="">
      <xdr:nvSpPr>
        <xdr:cNvPr id="483" name="【保健センター・保健所】&#10;一人当たり面積該当値テキスト">
          <a:extLst>
            <a:ext uri="{FF2B5EF4-FFF2-40B4-BE49-F238E27FC236}">
              <a16:creationId xmlns:a16="http://schemas.microsoft.com/office/drawing/2014/main" id="{C820F0B6-1D65-488C-AC3B-86AC1DC37A75}"/>
            </a:ext>
          </a:extLst>
        </xdr:cNvPr>
        <xdr:cNvSpPr txBox="1"/>
      </xdr:nvSpPr>
      <xdr:spPr>
        <a:xfrm>
          <a:off x="22199600" y="1064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104648</xdr:rowOff>
    </xdr:from>
    <xdr:to>
      <xdr:col>112</xdr:col>
      <xdr:colOff>38100</xdr:colOff>
      <xdr:row>63</xdr:row>
      <xdr:rowOff>34798</xdr:rowOff>
    </xdr:to>
    <xdr:sp macro="" textlink="">
      <xdr:nvSpPr>
        <xdr:cNvPr id="484" name="楕円 483">
          <a:extLst>
            <a:ext uri="{FF2B5EF4-FFF2-40B4-BE49-F238E27FC236}">
              <a16:creationId xmlns:a16="http://schemas.microsoft.com/office/drawing/2014/main" id="{9EA81717-3661-4B15-B281-BA2ABBCB47C3}"/>
            </a:ext>
          </a:extLst>
        </xdr:cNvPr>
        <xdr:cNvSpPr/>
      </xdr:nvSpPr>
      <xdr:spPr>
        <a:xfrm>
          <a:off x="21272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153162</xdr:rowOff>
    </xdr:from>
    <xdr:to>
      <xdr:col>116</xdr:col>
      <xdr:colOff>63500</xdr:colOff>
      <xdr:row>62</xdr:row>
      <xdr:rowOff>155448</xdr:rowOff>
    </xdr:to>
    <xdr:cxnSp macro="">
      <xdr:nvCxnSpPr>
        <xdr:cNvPr id="485" name="直線コネクタ 484">
          <a:extLst>
            <a:ext uri="{FF2B5EF4-FFF2-40B4-BE49-F238E27FC236}">
              <a16:creationId xmlns:a16="http://schemas.microsoft.com/office/drawing/2014/main" id="{C3636830-A854-4DC4-A232-0692D755BA97}"/>
            </a:ext>
          </a:extLst>
        </xdr:cNvPr>
        <xdr:cNvCxnSpPr/>
      </xdr:nvCxnSpPr>
      <xdr:spPr>
        <a:xfrm flipV="1">
          <a:off x="21323300" y="107830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106934</xdr:rowOff>
    </xdr:from>
    <xdr:to>
      <xdr:col>107</xdr:col>
      <xdr:colOff>101600</xdr:colOff>
      <xdr:row>63</xdr:row>
      <xdr:rowOff>37084</xdr:rowOff>
    </xdr:to>
    <xdr:sp macro="" textlink="">
      <xdr:nvSpPr>
        <xdr:cNvPr id="486" name="楕円 485">
          <a:extLst>
            <a:ext uri="{FF2B5EF4-FFF2-40B4-BE49-F238E27FC236}">
              <a16:creationId xmlns:a16="http://schemas.microsoft.com/office/drawing/2014/main" id="{6318BA53-AF93-418A-984B-B905B3086A95}"/>
            </a:ext>
          </a:extLst>
        </xdr:cNvPr>
        <xdr:cNvSpPr/>
      </xdr:nvSpPr>
      <xdr:spPr>
        <a:xfrm>
          <a:off x="20383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155448</xdr:rowOff>
    </xdr:from>
    <xdr:to>
      <xdr:col>111</xdr:col>
      <xdr:colOff>177800</xdr:colOff>
      <xdr:row>62</xdr:row>
      <xdr:rowOff>157734</xdr:rowOff>
    </xdr:to>
    <xdr:cxnSp macro="">
      <xdr:nvCxnSpPr>
        <xdr:cNvPr id="487" name="直線コネクタ 486">
          <a:extLst>
            <a:ext uri="{FF2B5EF4-FFF2-40B4-BE49-F238E27FC236}">
              <a16:creationId xmlns:a16="http://schemas.microsoft.com/office/drawing/2014/main" id="{837290A4-4596-418C-ABAB-34443ED5038D}"/>
            </a:ext>
          </a:extLst>
        </xdr:cNvPr>
        <xdr:cNvCxnSpPr/>
      </xdr:nvCxnSpPr>
      <xdr:spPr>
        <a:xfrm flipV="1">
          <a:off x="20434300" y="107853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488" name="楕円 487">
          <a:extLst>
            <a:ext uri="{FF2B5EF4-FFF2-40B4-BE49-F238E27FC236}">
              <a16:creationId xmlns:a16="http://schemas.microsoft.com/office/drawing/2014/main" id="{47878AAF-874F-4854-946E-A5B7D6D5F404}"/>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157734</xdr:rowOff>
    </xdr:from>
    <xdr:to>
      <xdr:col>107</xdr:col>
      <xdr:colOff>50800</xdr:colOff>
      <xdr:row>62</xdr:row>
      <xdr:rowOff>160020</xdr:rowOff>
    </xdr:to>
    <xdr:cxnSp macro="">
      <xdr:nvCxnSpPr>
        <xdr:cNvPr id="489" name="直線コネクタ 488">
          <a:extLst>
            <a:ext uri="{FF2B5EF4-FFF2-40B4-BE49-F238E27FC236}">
              <a16:creationId xmlns:a16="http://schemas.microsoft.com/office/drawing/2014/main" id="{9B96F778-B62D-4B5E-BCD4-A027B2C5EF10}"/>
            </a:ext>
          </a:extLst>
        </xdr:cNvPr>
        <xdr:cNvCxnSpPr/>
      </xdr:nvCxnSpPr>
      <xdr:spPr>
        <a:xfrm flipV="1">
          <a:off x="19545300" y="107876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111506</xdr:rowOff>
    </xdr:from>
    <xdr:to>
      <xdr:col>98</xdr:col>
      <xdr:colOff>38100</xdr:colOff>
      <xdr:row>63</xdr:row>
      <xdr:rowOff>41656</xdr:rowOff>
    </xdr:to>
    <xdr:sp macro="" textlink="">
      <xdr:nvSpPr>
        <xdr:cNvPr id="490" name="楕円 489">
          <a:extLst>
            <a:ext uri="{FF2B5EF4-FFF2-40B4-BE49-F238E27FC236}">
              <a16:creationId xmlns:a16="http://schemas.microsoft.com/office/drawing/2014/main" id="{508B65EE-E360-419C-9E34-78F59E8A0BFC}"/>
            </a:ext>
          </a:extLst>
        </xdr:cNvPr>
        <xdr:cNvSpPr/>
      </xdr:nvSpPr>
      <xdr:spPr>
        <a:xfrm>
          <a:off x="18605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162306</xdr:rowOff>
    </xdr:to>
    <xdr:cxnSp macro="">
      <xdr:nvCxnSpPr>
        <xdr:cNvPr id="491" name="直線コネクタ 490">
          <a:extLst>
            <a:ext uri="{FF2B5EF4-FFF2-40B4-BE49-F238E27FC236}">
              <a16:creationId xmlns:a16="http://schemas.microsoft.com/office/drawing/2014/main" id="{A149C15E-BC6E-442A-B4DC-CC14704E5F37}"/>
            </a:ext>
          </a:extLst>
        </xdr:cNvPr>
        <xdr:cNvCxnSpPr/>
      </xdr:nvCxnSpPr>
      <xdr:spPr>
        <a:xfrm flipV="1">
          <a:off x="18656300" y="107899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92" name="n_1aveValue【保健センター・保健所】&#10;一人当たり面積">
          <a:extLst>
            <a:ext uri="{FF2B5EF4-FFF2-40B4-BE49-F238E27FC236}">
              <a16:creationId xmlns:a16="http://schemas.microsoft.com/office/drawing/2014/main" id="{EA8CDD7B-A2CB-4807-8FE1-191D32F36D22}"/>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493" name="n_2aveValue【保健センター・保健所】&#10;一人当たり面積">
          <a:extLst>
            <a:ext uri="{FF2B5EF4-FFF2-40B4-BE49-F238E27FC236}">
              <a16:creationId xmlns:a16="http://schemas.microsoft.com/office/drawing/2014/main" id="{939713B7-AEAD-4371-8BDF-E7D607CA887F}"/>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494" name="n_3aveValue【保健センター・保健所】&#10;一人当たり面積">
          <a:extLst>
            <a:ext uri="{FF2B5EF4-FFF2-40B4-BE49-F238E27FC236}">
              <a16:creationId xmlns:a16="http://schemas.microsoft.com/office/drawing/2014/main" id="{071D1D98-1C5E-4AC3-8B7C-F32D934EEAD2}"/>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495" name="n_4aveValue【保健センター・保健所】&#10;一人当たり面積">
          <a:extLst>
            <a:ext uri="{FF2B5EF4-FFF2-40B4-BE49-F238E27FC236}">
              <a16:creationId xmlns:a16="http://schemas.microsoft.com/office/drawing/2014/main" id="{12675742-BF48-4C40-BF35-F647BACA9DBC}"/>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25925</xdr:rowOff>
    </xdr:from>
    <xdr:ext cx="469744" cy="259045"/>
    <xdr:sp macro="" textlink="">
      <xdr:nvSpPr>
        <xdr:cNvPr id="496" name="n_1mainValue【保健センター・保健所】&#10;一人当たり面積">
          <a:extLst>
            <a:ext uri="{FF2B5EF4-FFF2-40B4-BE49-F238E27FC236}">
              <a16:creationId xmlns:a16="http://schemas.microsoft.com/office/drawing/2014/main" id="{354802F2-736A-4082-AD1C-F9EC12E86DC2}"/>
            </a:ext>
          </a:extLst>
        </xdr:cNvPr>
        <xdr:cNvSpPr txBox="1"/>
      </xdr:nvSpPr>
      <xdr:spPr>
        <a:xfrm>
          <a:off x="210757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28211</xdr:rowOff>
    </xdr:from>
    <xdr:ext cx="469744" cy="259045"/>
    <xdr:sp macro="" textlink="">
      <xdr:nvSpPr>
        <xdr:cNvPr id="497" name="n_2mainValue【保健センター・保健所】&#10;一人当たり面積">
          <a:extLst>
            <a:ext uri="{FF2B5EF4-FFF2-40B4-BE49-F238E27FC236}">
              <a16:creationId xmlns:a16="http://schemas.microsoft.com/office/drawing/2014/main" id="{B7C25ACE-C998-4A3E-B098-2096CB8E55F4}"/>
            </a:ext>
          </a:extLst>
        </xdr:cNvPr>
        <xdr:cNvSpPr txBox="1"/>
      </xdr:nvSpPr>
      <xdr:spPr>
        <a:xfrm>
          <a:off x="20199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498" name="n_3mainValue【保健センター・保健所】&#10;一人当たり面積">
          <a:extLst>
            <a:ext uri="{FF2B5EF4-FFF2-40B4-BE49-F238E27FC236}">
              <a16:creationId xmlns:a16="http://schemas.microsoft.com/office/drawing/2014/main" id="{E05C81E4-8930-40E7-B53E-D255E168A4C7}"/>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32783</xdr:rowOff>
    </xdr:from>
    <xdr:ext cx="469744" cy="259045"/>
    <xdr:sp macro="" textlink="">
      <xdr:nvSpPr>
        <xdr:cNvPr id="499" name="n_4mainValue【保健センター・保健所】&#10;一人当たり面積">
          <a:extLst>
            <a:ext uri="{FF2B5EF4-FFF2-40B4-BE49-F238E27FC236}">
              <a16:creationId xmlns:a16="http://schemas.microsoft.com/office/drawing/2014/main" id="{E866F773-1725-4854-863F-69F8342711A1}"/>
            </a:ext>
          </a:extLst>
        </xdr:cNvPr>
        <xdr:cNvSpPr txBox="1"/>
      </xdr:nvSpPr>
      <xdr:spPr>
        <a:xfrm>
          <a:off x="18421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3109524F-8E79-4526-9AF3-7E27A1297E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814116DE-CE7D-444E-BC0B-C3EA898C5C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F0E7ABC4-D661-4641-AA9D-FB3D5E23E8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2CBF1D9D-FC6C-48C0-9CE7-16AA27779D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B7730FEE-182E-493A-ADB2-CBC1BD1572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522F53F9-DF1E-498E-85D4-8508ED3F29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C51F3D5A-8BA8-4D0F-90B7-F9AC73A76F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2931FBC6-7CD3-4C8C-A5A1-3A816229AF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a:extLst>
            <a:ext uri="{FF2B5EF4-FFF2-40B4-BE49-F238E27FC236}">
              <a16:creationId xmlns:a16="http://schemas.microsoft.com/office/drawing/2014/main" id="{7E60F4D4-3449-4B60-A679-22E142C911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a:extLst>
            <a:ext uri="{FF2B5EF4-FFF2-40B4-BE49-F238E27FC236}">
              <a16:creationId xmlns:a16="http://schemas.microsoft.com/office/drawing/2014/main" id="{D74BAC89-A324-49FC-88C6-58A0773DAC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a:extLst>
            <a:ext uri="{FF2B5EF4-FFF2-40B4-BE49-F238E27FC236}">
              <a16:creationId xmlns:a16="http://schemas.microsoft.com/office/drawing/2014/main" id="{74AB143D-D129-4A60-9535-4A938AE8B8B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1" name="直線コネクタ 510">
          <a:extLst>
            <a:ext uri="{FF2B5EF4-FFF2-40B4-BE49-F238E27FC236}">
              <a16:creationId xmlns:a16="http://schemas.microsoft.com/office/drawing/2014/main" id="{FD01EFA8-3DA9-4431-8534-0606A5D712F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2" name="テキスト ボックス 511">
          <a:extLst>
            <a:ext uri="{FF2B5EF4-FFF2-40B4-BE49-F238E27FC236}">
              <a16:creationId xmlns:a16="http://schemas.microsoft.com/office/drawing/2014/main" id="{470AD476-F994-49AA-A07E-B8BCF238C3F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3" name="直線コネクタ 512">
          <a:extLst>
            <a:ext uri="{FF2B5EF4-FFF2-40B4-BE49-F238E27FC236}">
              <a16:creationId xmlns:a16="http://schemas.microsoft.com/office/drawing/2014/main" id="{2E3CF604-F08D-4201-A0AB-E5939FEE398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4" name="テキスト ボックス 513">
          <a:extLst>
            <a:ext uri="{FF2B5EF4-FFF2-40B4-BE49-F238E27FC236}">
              <a16:creationId xmlns:a16="http://schemas.microsoft.com/office/drawing/2014/main" id="{C9F33F81-3D9B-4685-98F6-9587D145ECC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5" name="直線コネクタ 514">
          <a:extLst>
            <a:ext uri="{FF2B5EF4-FFF2-40B4-BE49-F238E27FC236}">
              <a16:creationId xmlns:a16="http://schemas.microsoft.com/office/drawing/2014/main" id="{B83973BF-52A5-4619-8782-8B190086C48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6" name="テキスト ボックス 515">
          <a:extLst>
            <a:ext uri="{FF2B5EF4-FFF2-40B4-BE49-F238E27FC236}">
              <a16:creationId xmlns:a16="http://schemas.microsoft.com/office/drawing/2014/main" id="{45A8D92A-C64F-43CD-9160-B1723A7872C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7" name="直線コネクタ 516">
          <a:extLst>
            <a:ext uri="{FF2B5EF4-FFF2-40B4-BE49-F238E27FC236}">
              <a16:creationId xmlns:a16="http://schemas.microsoft.com/office/drawing/2014/main" id="{A23CBEB7-E4E1-4EE5-AA6B-CD9FC269D5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8" name="テキスト ボックス 517">
          <a:extLst>
            <a:ext uri="{FF2B5EF4-FFF2-40B4-BE49-F238E27FC236}">
              <a16:creationId xmlns:a16="http://schemas.microsoft.com/office/drawing/2014/main" id="{0616CEAD-24F6-469B-A679-06AF996C3C3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9" name="直線コネクタ 518">
          <a:extLst>
            <a:ext uri="{FF2B5EF4-FFF2-40B4-BE49-F238E27FC236}">
              <a16:creationId xmlns:a16="http://schemas.microsoft.com/office/drawing/2014/main" id="{F83C5129-F02D-4022-B1D5-3DC957DE575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0" name="テキスト ボックス 519">
          <a:extLst>
            <a:ext uri="{FF2B5EF4-FFF2-40B4-BE49-F238E27FC236}">
              <a16:creationId xmlns:a16="http://schemas.microsoft.com/office/drawing/2014/main" id="{4456D7B4-E92E-49C2-BE4A-61308C801A5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a:extLst>
            <a:ext uri="{FF2B5EF4-FFF2-40B4-BE49-F238E27FC236}">
              <a16:creationId xmlns:a16="http://schemas.microsoft.com/office/drawing/2014/main" id="{8F6673CA-349E-49D2-88DC-C3E0A69629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2" name="テキスト ボックス 521">
          <a:extLst>
            <a:ext uri="{FF2B5EF4-FFF2-40B4-BE49-F238E27FC236}">
              <a16:creationId xmlns:a16="http://schemas.microsoft.com/office/drawing/2014/main" id="{D6251DCE-1C77-40C6-9046-A88A219350C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a:extLst>
            <a:ext uri="{FF2B5EF4-FFF2-40B4-BE49-F238E27FC236}">
              <a16:creationId xmlns:a16="http://schemas.microsoft.com/office/drawing/2014/main" id="{57E013A7-DD64-4726-9963-11F8694C05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24" name="直線コネクタ 523">
          <a:extLst>
            <a:ext uri="{FF2B5EF4-FFF2-40B4-BE49-F238E27FC236}">
              <a16:creationId xmlns:a16="http://schemas.microsoft.com/office/drawing/2014/main" id="{8F352904-A3F6-438D-8492-8E4BE1E6ADE5}"/>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25" name="【消防施設】&#10;有形固定資産減価償却率最小値テキスト">
          <a:extLst>
            <a:ext uri="{FF2B5EF4-FFF2-40B4-BE49-F238E27FC236}">
              <a16:creationId xmlns:a16="http://schemas.microsoft.com/office/drawing/2014/main" id="{9785A3FC-03CC-49E4-B753-BD14F8E065AE}"/>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26" name="直線コネクタ 525">
          <a:extLst>
            <a:ext uri="{FF2B5EF4-FFF2-40B4-BE49-F238E27FC236}">
              <a16:creationId xmlns:a16="http://schemas.microsoft.com/office/drawing/2014/main" id="{EF1546FA-A064-4FD7-B35F-A388D69EBEC3}"/>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27" name="【消防施設】&#10;有形固定資産減価償却率最大値テキスト">
          <a:extLst>
            <a:ext uri="{FF2B5EF4-FFF2-40B4-BE49-F238E27FC236}">
              <a16:creationId xmlns:a16="http://schemas.microsoft.com/office/drawing/2014/main" id="{649963EF-EBEF-4EB9-AE04-5FCE2F09397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28" name="直線コネクタ 527">
          <a:extLst>
            <a:ext uri="{FF2B5EF4-FFF2-40B4-BE49-F238E27FC236}">
              <a16:creationId xmlns:a16="http://schemas.microsoft.com/office/drawing/2014/main" id="{19ECCB67-A76B-4384-9952-B4FC31B4FCA8}"/>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529" name="【消防施設】&#10;有形固定資産減価償却率平均値テキスト">
          <a:extLst>
            <a:ext uri="{FF2B5EF4-FFF2-40B4-BE49-F238E27FC236}">
              <a16:creationId xmlns:a16="http://schemas.microsoft.com/office/drawing/2014/main" id="{C481AF4F-4285-4F00-8816-C36DADEF1D8E}"/>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30" name="フローチャート: 判断 529">
          <a:extLst>
            <a:ext uri="{FF2B5EF4-FFF2-40B4-BE49-F238E27FC236}">
              <a16:creationId xmlns:a16="http://schemas.microsoft.com/office/drawing/2014/main" id="{6DFC1942-68F2-41E5-A0C9-A1EE1586AE75}"/>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31" name="フローチャート: 判断 530">
          <a:extLst>
            <a:ext uri="{FF2B5EF4-FFF2-40B4-BE49-F238E27FC236}">
              <a16:creationId xmlns:a16="http://schemas.microsoft.com/office/drawing/2014/main" id="{8626BFBF-F28A-4AAF-96D4-CA59A044131A}"/>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32" name="フローチャート: 判断 531">
          <a:extLst>
            <a:ext uri="{FF2B5EF4-FFF2-40B4-BE49-F238E27FC236}">
              <a16:creationId xmlns:a16="http://schemas.microsoft.com/office/drawing/2014/main" id="{C371E33E-5FE0-499C-BE63-266D913A647F}"/>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33" name="フローチャート: 判断 532">
          <a:extLst>
            <a:ext uri="{FF2B5EF4-FFF2-40B4-BE49-F238E27FC236}">
              <a16:creationId xmlns:a16="http://schemas.microsoft.com/office/drawing/2014/main" id="{945E14F3-B9BA-4D97-9FC4-92D12135A807}"/>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34" name="フローチャート: 判断 533">
          <a:extLst>
            <a:ext uri="{FF2B5EF4-FFF2-40B4-BE49-F238E27FC236}">
              <a16:creationId xmlns:a16="http://schemas.microsoft.com/office/drawing/2014/main" id="{C2A279AE-B3F3-459C-A14E-E8E5AE41C8C9}"/>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9C76E11C-FF0C-413C-BC63-7CD2BF1CEED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C967E9A9-8E74-4D0B-8491-847DF545C5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4A2124C2-1803-41F7-B9CD-223CE255B9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7C06A8E8-F8CB-49F8-9E05-F70797E7E8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FD277C72-E9A8-4576-9B7F-652A7BF785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141605</xdr:rowOff>
    </xdr:from>
    <xdr:to>
      <xdr:col>85</xdr:col>
      <xdr:colOff>177800</xdr:colOff>
      <xdr:row>85</xdr:row>
      <xdr:rowOff>71755</xdr:rowOff>
    </xdr:to>
    <xdr:sp macro="" textlink="">
      <xdr:nvSpPr>
        <xdr:cNvPr id="540" name="楕円 539">
          <a:extLst>
            <a:ext uri="{FF2B5EF4-FFF2-40B4-BE49-F238E27FC236}">
              <a16:creationId xmlns:a16="http://schemas.microsoft.com/office/drawing/2014/main" id="{1E12E717-FB23-4C25-9E27-1A272E18E42B}"/>
            </a:ext>
          </a:extLst>
        </xdr:cNvPr>
        <xdr:cNvSpPr/>
      </xdr:nvSpPr>
      <xdr:spPr>
        <a:xfrm>
          <a:off x="16268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120032</xdr:rowOff>
    </xdr:from>
    <xdr:ext cx="405111" cy="259045"/>
    <xdr:sp macro="" textlink="">
      <xdr:nvSpPr>
        <xdr:cNvPr id="541" name="【消防施設】&#10;有形固定資産減価償却率該当値テキスト">
          <a:extLst>
            <a:ext uri="{FF2B5EF4-FFF2-40B4-BE49-F238E27FC236}">
              <a16:creationId xmlns:a16="http://schemas.microsoft.com/office/drawing/2014/main" id="{68E7522C-68E7-44B9-8363-0F6937C56FED}"/>
            </a:ext>
          </a:extLst>
        </xdr:cNvPr>
        <xdr:cNvSpPr txBox="1"/>
      </xdr:nvSpPr>
      <xdr:spPr>
        <a:xfrm>
          <a:off x="16357600"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542" name="楕円 541">
          <a:extLst>
            <a:ext uri="{FF2B5EF4-FFF2-40B4-BE49-F238E27FC236}">
              <a16:creationId xmlns:a16="http://schemas.microsoft.com/office/drawing/2014/main" id="{2AA10BBC-410A-47D2-B935-5364CFEBCA4B}"/>
            </a:ext>
          </a:extLst>
        </xdr:cNvPr>
        <xdr:cNvSpPr/>
      </xdr:nvSpPr>
      <xdr:spPr>
        <a:xfrm>
          <a:off x="1543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20955</xdr:rowOff>
    </xdr:to>
    <xdr:cxnSp macro="">
      <xdr:nvCxnSpPr>
        <xdr:cNvPr id="543" name="直線コネクタ 542">
          <a:extLst>
            <a:ext uri="{FF2B5EF4-FFF2-40B4-BE49-F238E27FC236}">
              <a16:creationId xmlns:a16="http://schemas.microsoft.com/office/drawing/2014/main" id="{6D1FAF45-4549-4098-AF3D-B5DD6CA8A993}"/>
            </a:ext>
          </a:extLst>
        </xdr:cNvPr>
        <xdr:cNvCxnSpPr/>
      </xdr:nvCxnSpPr>
      <xdr:spPr>
        <a:xfrm>
          <a:off x="15481300" y="145884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118745</xdr:rowOff>
    </xdr:from>
    <xdr:to>
      <xdr:col>76</xdr:col>
      <xdr:colOff>165100</xdr:colOff>
      <xdr:row>85</xdr:row>
      <xdr:rowOff>48895</xdr:rowOff>
    </xdr:to>
    <xdr:sp macro="" textlink="">
      <xdr:nvSpPr>
        <xdr:cNvPr id="544" name="楕円 543">
          <a:extLst>
            <a:ext uri="{FF2B5EF4-FFF2-40B4-BE49-F238E27FC236}">
              <a16:creationId xmlns:a16="http://schemas.microsoft.com/office/drawing/2014/main" id="{B0490311-376A-45B4-9AD9-173BDAEB612B}"/>
            </a:ext>
          </a:extLst>
        </xdr:cNvPr>
        <xdr:cNvSpPr/>
      </xdr:nvSpPr>
      <xdr:spPr>
        <a:xfrm>
          <a:off x="14541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169545</xdr:rowOff>
    </xdr:from>
    <xdr:to>
      <xdr:col>81</xdr:col>
      <xdr:colOff>50800</xdr:colOff>
      <xdr:row>85</xdr:row>
      <xdr:rowOff>15239</xdr:rowOff>
    </xdr:to>
    <xdr:cxnSp macro="">
      <xdr:nvCxnSpPr>
        <xdr:cNvPr id="545" name="直線コネクタ 544">
          <a:extLst>
            <a:ext uri="{FF2B5EF4-FFF2-40B4-BE49-F238E27FC236}">
              <a16:creationId xmlns:a16="http://schemas.microsoft.com/office/drawing/2014/main" id="{A3D809AF-8E40-4727-9E39-63B09F9602E6}"/>
            </a:ext>
          </a:extLst>
        </xdr:cNvPr>
        <xdr:cNvCxnSpPr/>
      </xdr:nvCxnSpPr>
      <xdr:spPr>
        <a:xfrm>
          <a:off x="14592300" y="145713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546" name="楕円 545">
          <a:extLst>
            <a:ext uri="{FF2B5EF4-FFF2-40B4-BE49-F238E27FC236}">
              <a16:creationId xmlns:a16="http://schemas.microsoft.com/office/drawing/2014/main" id="{A5DD2510-C596-4838-A336-47D34E7CE1AC}"/>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84</xdr:row>
      <xdr:rowOff>169545</xdr:rowOff>
    </xdr:to>
    <xdr:cxnSp macro="">
      <xdr:nvCxnSpPr>
        <xdr:cNvPr id="547" name="直線コネクタ 546">
          <a:extLst>
            <a:ext uri="{FF2B5EF4-FFF2-40B4-BE49-F238E27FC236}">
              <a16:creationId xmlns:a16="http://schemas.microsoft.com/office/drawing/2014/main" id="{F1BAB357-FE0D-44B2-9C86-CEF187F3FD88}"/>
            </a:ext>
          </a:extLst>
        </xdr:cNvPr>
        <xdr:cNvCxnSpPr/>
      </xdr:nvCxnSpPr>
      <xdr:spPr>
        <a:xfrm>
          <a:off x="13703300" y="145542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93980</xdr:rowOff>
    </xdr:from>
    <xdr:to>
      <xdr:col>67</xdr:col>
      <xdr:colOff>101600</xdr:colOff>
      <xdr:row>85</xdr:row>
      <xdr:rowOff>24130</xdr:rowOff>
    </xdr:to>
    <xdr:sp macro="" textlink="">
      <xdr:nvSpPr>
        <xdr:cNvPr id="548" name="楕円 547">
          <a:extLst>
            <a:ext uri="{FF2B5EF4-FFF2-40B4-BE49-F238E27FC236}">
              <a16:creationId xmlns:a16="http://schemas.microsoft.com/office/drawing/2014/main" id="{F8B553D3-9D54-4B95-AE8B-3FB2D3445FEF}"/>
            </a:ext>
          </a:extLst>
        </xdr:cNvPr>
        <xdr:cNvSpPr/>
      </xdr:nvSpPr>
      <xdr:spPr>
        <a:xfrm>
          <a:off x="1276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144780</xdr:rowOff>
    </xdr:from>
    <xdr:to>
      <xdr:col>71</xdr:col>
      <xdr:colOff>177800</xdr:colOff>
      <xdr:row>84</xdr:row>
      <xdr:rowOff>152400</xdr:rowOff>
    </xdr:to>
    <xdr:cxnSp macro="">
      <xdr:nvCxnSpPr>
        <xdr:cNvPr id="549" name="直線コネクタ 548">
          <a:extLst>
            <a:ext uri="{FF2B5EF4-FFF2-40B4-BE49-F238E27FC236}">
              <a16:creationId xmlns:a16="http://schemas.microsoft.com/office/drawing/2014/main" id="{0E8FCFF0-A925-4843-B666-F3324F23F5F7}"/>
            </a:ext>
          </a:extLst>
        </xdr:cNvPr>
        <xdr:cNvCxnSpPr/>
      </xdr:nvCxnSpPr>
      <xdr:spPr>
        <a:xfrm>
          <a:off x="12814300" y="1454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550" name="n_1aveValue【消防施設】&#10;有形固定資産減価償却率">
          <a:extLst>
            <a:ext uri="{FF2B5EF4-FFF2-40B4-BE49-F238E27FC236}">
              <a16:creationId xmlns:a16="http://schemas.microsoft.com/office/drawing/2014/main" id="{DEF8E179-1C26-4264-978D-435F7DE062AE}"/>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551" name="n_2aveValue【消防施設】&#10;有形固定資産減価償却率">
          <a:extLst>
            <a:ext uri="{FF2B5EF4-FFF2-40B4-BE49-F238E27FC236}">
              <a16:creationId xmlns:a16="http://schemas.microsoft.com/office/drawing/2014/main" id="{C5F7667B-678E-4B7F-AE63-605A72C4501B}"/>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52" name="n_3aveValue【消防施設】&#10;有形固定資産減価償却率">
          <a:extLst>
            <a:ext uri="{FF2B5EF4-FFF2-40B4-BE49-F238E27FC236}">
              <a16:creationId xmlns:a16="http://schemas.microsoft.com/office/drawing/2014/main" id="{783BDF7A-F21C-4956-B104-789A5FFD6FDF}"/>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53" name="n_4aveValue【消防施設】&#10;有形固定資産減価償却率">
          <a:extLst>
            <a:ext uri="{FF2B5EF4-FFF2-40B4-BE49-F238E27FC236}">
              <a16:creationId xmlns:a16="http://schemas.microsoft.com/office/drawing/2014/main" id="{EEB6E7A3-DE11-491A-B733-1F984FCCA498}"/>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554" name="n_1mainValue【消防施設】&#10;有形固定資産減価償却率">
          <a:extLst>
            <a:ext uri="{FF2B5EF4-FFF2-40B4-BE49-F238E27FC236}">
              <a16:creationId xmlns:a16="http://schemas.microsoft.com/office/drawing/2014/main" id="{7076B4BA-CF82-40EF-980A-89F628800BB7}"/>
            </a:ext>
          </a:extLst>
        </xdr:cNvPr>
        <xdr:cNvSpPr txBox="1"/>
      </xdr:nvSpPr>
      <xdr:spPr>
        <a:xfrm>
          <a:off x="15266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40022</xdr:rowOff>
    </xdr:from>
    <xdr:ext cx="405111" cy="259045"/>
    <xdr:sp macro="" textlink="">
      <xdr:nvSpPr>
        <xdr:cNvPr id="555" name="n_2mainValue【消防施設】&#10;有形固定資産減価償却率">
          <a:extLst>
            <a:ext uri="{FF2B5EF4-FFF2-40B4-BE49-F238E27FC236}">
              <a16:creationId xmlns:a16="http://schemas.microsoft.com/office/drawing/2014/main" id="{A4C9E9FC-A38E-4F7F-A35D-D3126C27C3AD}"/>
            </a:ext>
          </a:extLst>
        </xdr:cNvPr>
        <xdr:cNvSpPr txBox="1"/>
      </xdr:nvSpPr>
      <xdr:spPr>
        <a:xfrm>
          <a:off x="14389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556" name="n_3mainValue【消防施設】&#10;有形固定資産減価償却率">
          <a:extLst>
            <a:ext uri="{FF2B5EF4-FFF2-40B4-BE49-F238E27FC236}">
              <a16:creationId xmlns:a16="http://schemas.microsoft.com/office/drawing/2014/main" id="{6C8FFD52-3F2C-4B21-B442-4336BF9C2303}"/>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15257</xdr:rowOff>
    </xdr:from>
    <xdr:ext cx="405111" cy="259045"/>
    <xdr:sp macro="" textlink="">
      <xdr:nvSpPr>
        <xdr:cNvPr id="557" name="n_4mainValue【消防施設】&#10;有形固定資産減価償却率">
          <a:extLst>
            <a:ext uri="{FF2B5EF4-FFF2-40B4-BE49-F238E27FC236}">
              <a16:creationId xmlns:a16="http://schemas.microsoft.com/office/drawing/2014/main" id="{66A5F5E6-8469-410B-8799-952E5E3626AC}"/>
            </a:ext>
          </a:extLst>
        </xdr:cNvPr>
        <xdr:cNvSpPr txBox="1"/>
      </xdr:nvSpPr>
      <xdr:spPr>
        <a:xfrm>
          <a:off x="12611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a:extLst>
            <a:ext uri="{FF2B5EF4-FFF2-40B4-BE49-F238E27FC236}">
              <a16:creationId xmlns:a16="http://schemas.microsoft.com/office/drawing/2014/main" id="{0355168C-8818-4C38-9C2C-2AC15620F7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a:extLst>
            <a:ext uri="{FF2B5EF4-FFF2-40B4-BE49-F238E27FC236}">
              <a16:creationId xmlns:a16="http://schemas.microsoft.com/office/drawing/2014/main" id="{3B680311-E623-4126-A512-AF21D3D675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a:extLst>
            <a:ext uri="{FF2B5EF4-FFF2-40B4-BE49-F238E27FC236}">
              <a16:creationId xmlns:a16="http://schemas.microsoft.com/office/drawing/2014/main" id="{A40AA7CB-45F1-4A43-A2D0-0784074175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a:extLst>
            <a:ext uri="{FF2B5EF4-FFF2-40B4-BE49-F238E27FC236}">
              <a16:creationId xmlns:a16="http://schemas.microsoft.com/office/drawing/2014/main" id="{48E34EE5-E85D-4F13-887C-E82E6AB04E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a:extLst>
            <a:ext uri="{FF2B5EF4-FFF2-40B4-BE49-F238E27FC236}">
              <a16:creationId xmlns:a16="http://schemas.microsoft.com/office/drawing/2014/main" id="{06623333-AADC-43C3-92BE-889312F392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a:extLst>
            <a:ext uri="{FF2B5EF4-FFF2-40B4-BE49-F238E27FC236}">
              <a16:creationId xmlns:a16="http://schemas.microsoft.com/office/drawing/2014/main" id="{354EC70F-84A8-401C-841B-8C307DF339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a:extLst>
            <a:ext uri="{FF2B5EF4-FFF2-40B4-BE49-F238E27FC236}">
              <a16:creationId xmlns:a16="http://schemas.microsoft.com/office/drawing/2014/main" id="{E86752BD-8514-4B51-BE66-BBB6C1EBEC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a:extLst>
            <a:ext uri="{FF2B5EF4-FFF2-40B4-BE49-F238E27FC236}">
              <a16:creationId xmlns:a16="http://schemas.microsoft.com/office/drawing/2014/main" id="{B46DC6BE-00E8-4919-948F-1D12B83493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a:extLst>
            <a:ext uri="{FF2B5EF4-FFF2-40B4-BE49-F238E27FC236}">
              <a16:creationId xmlns:a16="http://schemas.microsoft.com/office/drawing/2014/main" id="{5C81F0F9-B46A-4D09-8C5E-C196DA275C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a:extLst>
            <a:ext uri="{FF2B5EF4-FFF2-40B4-BE49-F238E27FC236}">
              <a16:creationId xmlns:a16="http://schemas.microsoft.com/office/drawing/2014/main" id="{FE097063-1A7D-4920-82C8-6685777F5DE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8" name="直線コネクタ 567">
          <a:extLst>
            <a:ext uri="{FF2B5EF4-FFF2-40B4-BE49-F238E27FC236}">
              <a16:creationId xmlns:a16="http://schemas.microsoft.com/office/drawing/2014/main" id="{826CB691-D083-42B7-8769-172CD97635B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9" name="テキスト ボックス 568">
          <a:extLst>
            <a:ext uri="{FF2B5EF4-FFF2-40B4-BE49-F238E27FC236}">
              <a16:creationId xmlns:a16="http://schemas.microsoft.com/office/drawing/2014/main" id="{B6F6982D-82FE-4096-BE3D-43077C9A5B9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0" name="直線コネクタ 569">
          <a:extLst>
            <a:ext uri="{FF2B5EF4-FFF2-40B4-BE49-F238E27FC236}">
              <a16:creationId xmlns:a16="http://schemas.microsoft.com/office/drawing/2014/main" id="{FC09C708-BB66-48DC-9FE1-8DFDC0CEE23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1" name="テキスト ボックス 570">
          <a:extLst>
            <a:ext uri="{FF2B5EF4-FFF2-40B4-BE49-F238E27FC236}">
              <a16:creationId xmlns:a16="http://schemas.microsoft.com/office/drawing/2014/main" id="{F29454E2-4268-432B-A2D9-C96795CA38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2" name="直線コネクタ 571">
          <a:extLst>
            <a:ext uri="{FF2B5EF4-FFF2-40B4-BE49-F238E27FC236}">
              <a16:creationId xmlns:a16="http://schemas.microsoft.com/office/drawing/2014/main" id="{7F80C20D-8612-401B-9ECE-1A6C01CB21B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3" name="テキスト ボックス 572">
          <a:extLst>
            <a:ext uri="{FF2B5EF4-FFF2-40B4-BE49-F238E27FC236}">
              <a16:creationId xmlns:a16="http://schemas.microsoft.com/office/drawing/2014/main" id="{E5F1EADB-FA92-42A7-9CC9-9386691832E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4" name="直線コネクタ 573">
          <a:extLst>
            <a:ext uri="{FF2B5EF4-FFF2-40B4-BE49-F238E27FC236}">
              <a16:creationId xmlns:a16="http://schemas.microsoft.com/office/drawing/2014/main" id="{7ACBE316-948D-43BB-99AB-09EC53138E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5" name="テキスト ボックス 574">
          <a:extLst>
            <a:ext uri="{FF2B5EF4-FFF2-40B4-BE49-F238E27FC236}">
              <a16:creationId xmlns:a16="http://schemas.microsoft.com/office/drawing/2014/main" id="{757567D3-5DA5-41FB-A775-C84F958540A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a:extLst>
            <a:ext uri="{FF2B5EF4-FFF2-40B4-BE49-F238E27FC236}">
              <a16:creationId xmlns:a16="http://schemas.microsoft.com/office/drawing/2014/main" id="{B8E9E93D-3DF6-4D3A-A210-DF70DE6FD8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a:extLst>
            <a:ext uri="{FF2B5EF4-FFF2-40B4-BE49-F238E27FC236}">
              <a16:creationId xmlns:a16="http://schemas.microsoft.com/office/drawing/2014/main" id="{C47FAC3A-D072-4DFB-9E88-AED70825C6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a:extLst>
            <a:ext uri="{FF2B5EF4-FFF2-40B4-BE49-F238E27FC236}">
              <a16:creationId xmlns:a16="http://schemas.microsoft.com/office/drawing/2014/main" id="{9D4F3865-4844-4A66-A952-335099DB62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79" name="直線コネクタ 578">
          <a:extLst>
            <a:ext uri="{FF2B5EF4-FFF2-40B4-BE49-F238E27FC236}">
              <a16:creationId xmlns:a16="http://schemas.microsoft.com/office/drawing/2014/main" id="{EF93EE1A-7C39-42B7-AF1D-E8C88B7DE29B}"/>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80" name="【消防施設】&#10;一人当たり面積最小値テキスト">
          <a:extLst>
            <a:ext uri="{FF2B5EF4-FFF2-40B4-BE49-F238E27FC236}">
              <a16:creationId xmlns:a16="http://schemas.microsoft.com/office/drawing/2014/main" id="{D74F3A3E-4D84-4071-AD03-F35B536B055F}"/>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81" name="直線コネクタ 580">
          <a:extLst>
            <a:ext uri="{FF2B5EF4-FFF2-40B4-BE49-F238E27FC236}">
              <a16:creationId xmlns:a16="http://schemas.microsoft.com/office/drawing/2014/main" id="{DD744CA3-05C4-4156-975A-FCFF8D942B28}"/>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82" name="【消防施設】&#10;一人当たり面積最大値テキスト">
          <a:extLst>
            <a:ext uri="{FF2B5EF4-FFF2-40B4-BE49-F238E27FC236}">
              <a16:creationId xmlns:a16="http://schemas.microsoft.com/office/drawing/2014/main" id="{8BF0F93D-D761-47C2-9C4A-1F48F311FC19}"/>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83" name="直線コネクタ 582">
          <a:extLst>
            <a:ext uri="{FF2B5EF4-FFF2-40B4-BE49-F238E27FC236}">
              <a16:creationId xmlns:a16="http://schemas.microsoft.com/office/drawing/2014/main" id="{1B1110A0-11CB-422F-9178-5ED0C9D16DC8}"/>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84" name="【消防施設】&#10;一人当たり面積平均値テキスト">
          <a:extLst>
            <a:ext uri="{FF2B5EF4-FFF2-40B4-BE49-F238E27FC236}">
              <a16:creationId xmlns:a16="http://schemas.microsoft.com/office/drawing/2014/main" id="{E0516F39-A626-4F1C-A64F-97ADC6B81939}"/>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85" name="フローチャート: 判断 584">
          <a:extLst>
            <a:ext uri="{FF2B5EF4-FFF2-40B4-BE49-F238E27FC236}">
              <a16:creationId xmlns:a16="http://schemas.microsoft.com/office/drawing/2014/main" id="{716D7634-350A-4FC8-B22F-578D90ED5120}"/>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86" name="フローチャート: 判断 585">
          <a:extLst>
            <a:ext uri="{FF2B5EF4-FFF2-40B4-BE49-F238E27FC236}">
              <a16:creationId xmlns:a16="http://schemas.microsoft.com/office/drawing/2014/main" id="{86644B8B-772B-4CE0-BF0B-185DEE3E25E2}"/>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87" name="フローチャート: 判断 586">
          <a:extLst>
            <a:ext uri="{FF2B5EF4-FFF2-40B4-BE49-F238E27FC236}">
              <a16:creationId xmlns:a16="http://schemas.microsoft.com/office/drawing/2014/main" id="{E6A5BB27-23AD-49A0-9D51-62959FED0CCB}"/>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88" name="フローチャート: 判断 587">
          <a:extLst>
            <a:ext uri="{FF2B5EF4-FFF2-40B4-BE49-F238E27FC236}">
              <a16:creationId xmlns:a16="http://schemas.microsoft.com/office/drawing/2014/main" id="{C78EB7AC-17C2-4691-A79B-3FEDB5B8BB8A}"/>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89" name="フローチャート: 判断 588">
          <a:extLst>
            <a:ext uri="{FF2B5EF4-FFF2-40B4-BE49-F238E27FC236}">
              <a16:creationId xmlns:a16="http://schemas.microsoft.com/office/drawing/2014/main" id="{91223950-712C-484C-9887-4D43FE1944BF}"/>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D56E3CF2-53A8-4D84-8378-A2DAC7619A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3AC68FA2-282E-4195-97B2-677676B33D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7C662FC0-2B8E-4082-9477-621C604013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2353A287-C7D7-4A75-A632-BF902F1A5C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2BC78255-63C5-4542-873F-BE97CE2CDE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104342</xdr:rowOff>
    </xdr:from>
    <xdr:to>
      <xdr:col>116</xdr:col>
      <xdr:colOff>114300</xdr:colOff>
      <xdr:row>86</xdr:row>
      <xdr:rowOff>34492</xdr:rowOff>
    </xdr:to>
    <xdr:sp macro="" textlink="">
      <xdr:nvSpPr>
        <xdr:cNvPr id="595" name="楕円 594">
          <a:extLst>
            <a:ext uri="{FF2B5EF4-FFF2-40B4-BE49-F238E27FC236}">
              <a16:creationId xmlns:a16="http://schemas.microsoft.com/office/drawing/2014/main" id="{DDA4DC67-C6DB-4DEA-9890-AAEE29B8ED9D}"/>
            </a:ext>
          </a:extLst>
        </xdr:cNvPr>
        <xdr:cNvSpPr/>
      </xdr:nvSpPr>
      <xdr:spPr>
        <a:xfrm>
          <a:off x="22110700" y="146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596" name="【消防施設】&#10;一人当たり面積該当値テキスト">
          <a:extLst>
            <a:ext uri="{FF2B5EF4-FFF2-40B4-BE49-F238E27FC236}">
              <a16:creationId xmlns:a16="http://schemas.microsoft.com/office/drawing/2014/main" id="{01B78CCB-B857-445A-8DFC-BFC163ECA249}"/>
            </a:ext>
          </a:extLst>
        </xdr:cNvPr>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104800</xdr:rowOff>
    </xdr:from>
    <xdr:to>
      <xdr:col>112</xdr:col>
      <xdr:colOff>38100</xdr:colOff>
      <xdr:row>86</xdr:row>
      <xdr:rowOff>34950</xdr:rowOff>
    </xdr:to>
    <xdr:sp macro="" textlink="">
      <xdr:nvSpPr>
        <xdr:cNvPr id="597" name="楕円 596">
          <a:extLst>
            <a:ext uri="{FF2B5EF4-FFF2-40B4-BE49-F238E27FC236}">
              <a16:creationId xmlns:a16="http://schemas.microsoft.com/office/drawing/2014/main" id="{2D337104-034E-4738-9E7E-94E93C1C07E3}"/>
            </a:ext>
          </a:extLst>
        </xdr:cNvPr>
        <xdr:cNvSpPr/>
      </xdr:nvSpPr>
      <xdr:spPr>
        <a:xfrm>
          <a:off x="21272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155142</xdr:rowOff>
    </xdr:from>
    <xdr:to>
      <xdr:col>116</xdr:col>
      <xdr:colOff>63500</xdr:colOff>
      <xdr:row>85</xdr:row>
      <xdr:rowOff>155600</xdr:rowOff>
    </xdr:to>
    <xdr:cxnSp macro="">
      <xdr:nvCxnSpPr>
        <xdr:cNvPr id="598" name="直線コネクタ 597">
          <a:extLst>
            <a:ext uri="{FF2B5EF4-FFF2-40B4-BE49-F238E27FC236}">
              <a16:creationId xmlns:a16="http://schemas.microsoft.com/office/drawing/2014/main" id="{2D731105-986C-44C1-9524-AF2DFAA2C169}"/>
            </a:ext>
          </a:extLst>
        </xdr:cNvPr>
        <xdr:cNvCxnSpPr/>
      </xdr:nvCxnSpPr>
      <xdr:spPr>
        <a:xfrm flipV="1">
          <a:off x="21323300" y="1472839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105714</xdr:rowOff>
    </xdr:from>
    <xdr:to>
      <xdr:col>107</xdr:col>
      <xdr:colOff>101600</xdr:colOff>
      <xdr:row>86</xdr:row>
      <xdr:rowOff>35864</xdr:rowOff>
    </xdr:to>
    <xdr:sp macro="" textlink="">
      <xdr:nvSpPr>
        <xdr:cNvPr id="599" name="楕円 598">
          <a:extLst>
            <a:ext uri="{FF2B5EF4-FFF2-40B4-BE49-F238E27FC236}">
              <a16:creationId xmlns:a16="http://schemas.microsoft.com/office/drawing/2014/main" id="{982E400D-AB66-4CCC-B03A-E89B13BC9B6D}"/>
            </a:ext>
          </a:extLst>
        </xdr:cNvPr>
        <xdr:cNvSpPr/>
      </xdr:nvSpPr>
      <xdr:spPr>
        <a:xfrm>
          <a:off x="20383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155600</xdr:rowOff>
    </xdr:from>
    <xdr:to>
      <xdr:col>111</xdr:col>
      <xdr:colOff>177800</xdr:colOff>
      <xdr:row>85</xdr:row>
      <xdr:rowOff>156514</xdr:rowOff>
    </xdr:to>
    <xdr:cxnSp macro="">
      <xdr:nvCxnSpPr>
        <xdr:cNvPr id="600" name="直線コネクタ 599">
          <a:extLst>
            <a:ext uri="{FF2B5EF4-FFF2-40B4-BE49-F238E27FC236}">
              <a16:creationId xmlns:a16="http://schemas.microsoft.com/office/drawing/2014/main" id="{4CEAC131-4107-4F3F-9D65-24B5FA961EEB}"/>
            </a:ext>
          </a:extLst>
        </xdr:cNvPr>
        <xdr:cNvCxnSpPr/>
      </xdr:nvCxnSpPr>
      <xdr:spPr>
        <a:xfrm flipV="1">
          <a:off x="20434300" y="1472885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106172</xdr:rowOff>
    </xdr:from>
    <xdr:to>
      <xdr:col>102</xdr:col>
      <xdr:colOff>165100</xdr:colOff>
      <xdr:row>86</xdr:row>
      <xdr:rowOff>36322</xdr:rowOff>
    </xdr:to>
    <xdr:sp macro="" textlink="">
      <xdr:nvSpPr>
        <xdr:cNvPr id="601" name="楕円 600">
          <a:extLst>
            <a:ext uri="{FF2B5EF4-FFF2-40B4-BE49-F238E27FC236}">
              <a16:creationId xmlns:a16="http://schemas.microsoft.com/office/drawing/2014/main" id="{4C840064-C5BA-4980-9956-A7C5B8D191D1}"/>
            </a:ext>
          </a:extLst>
        </xdr:cNvPr>
        <xdr:cNvSpPr/>
      </xdr:nvSpPr>
      <xdr:spPr>
        <a:xfrm>
          <a:off x="19494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156514</xdr:rowOff>
    </xdr:from>
    <xdr:to>
      <xdr:col>107</xdr:col>
      <xdr:colOff>50800</xdr:colOff>
      <xdr:row>85</xdr:row>
      <xdr:rowOff>156972</xdr:rowOff>
    </xdr:to>
    <xdr:cxnSp macro="">
      <xdr:nvCxnSpPr>
        <xdr:cNvPr id="602" name="直線コネクタ 601">
          <a:extLst>
            <a:ext uri="{FF2B5EF4-FFF2-40B4-BE49-F238E27FC236}">
              <a16:creationId xmlns:a16="http://schemas.microsoft.com/office/drawing/2014/main" id="{DE82F018-457B-471B-9CFB-913FBFC8DEC6}"/>
            </a:ext>
          </a:extLst>
        </xdr:cNvPr>
        <xdr:cNvCxnSpPr/>
      </xdr:nvCxnSpPr>
      <xdr:spPr>
        <a:xfrm flipV="1">
          <a:off x="19545300" y="1472976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107086</xdr:rowOff>
    </xdr:from>
    <xdr:to>
      <xdr:col>98</xdr:col>
      <xdr:colOff>38100</xdr:colOff>
      <xdr:row>86</xdr:row>
      <xdr:rowOff>37236</xdr:rowOff>
    </xdr:to>
    <xdr:sp macro="" textlink="">
      <xdr:nvSpPr>
        <xdr:cNvPr id="603" name="楕円 602">
          <a:extLst>
            <a:ext uri="{FF2B5EF4-FFF2-40B4-BE49-F238E27FC236}">
              <a16:creationId xmlns:a16="http://schemas.microsoft.com/office/drawing/2014/main" id="{54BF8F37-5D2C-42BF-B81C-85EC0D10D183}"/>
            </a:ext>
          </a:extLst>
        </xdr:cNvPr>
        <xdr:cNvSpPr/>
      </xdr:nvSpPr>
      <xdr:spPr>
        <a:xfrm>
          <a:off x="18605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156972</xdr:rowOff>
    </xdr:from>
    <xdr:to>
      <xdr:col>102</xdr:col>
      <xdr:colOff>114300</xdr:colOff>
      <xdr:row>85</xdr:row>
      <xdr:rowOff>157886</xdr:rowOff>
    </xdr:to>
    <xdr:cxnSp macro="">
      <xdr:nvCxnSpPr>
        <xdr:cNvPr id="604" name="直線コネクタ 603">
          <a:extLst>
            <a:ext uri="{FF2B5EF4-FFF2-40B4-BE49-F238E27FC236}">
              <a16:creationId xmlns:a16="http://schemas.microsoft.com/office/drawing/2014/main" id="{2E29B356-C1A8-4A7A-A86E-CE2CE1A7768D}"/>
            </a:ext>
          </a:extLst>
        </xdr:cNvPr>
        <xdr:cNvCxnSpPr/>
      </xdr:nvCxnSpPr>
      <xdr:spPr>
        <a:xfrm flipV="1">
          <a:off x="18656300" y="1473022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05" name="n_1aveValue【消防施設】&#10;一人当たり面積">
          <a:extLst>
            <a:ext uri="{FF2B5EF4-FFF2-40B4-BE49-F238E27FC236}">
              <a16:creationId xmlns:a16="http://schemas.microsoft.com/office/drawing/2014/main" id="{F7C07017-1DF2-4E6A-B23A-1E9D48812FFD}"/>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06" name="n_2aveValue【消防施設】&#10;一人当たり面積">
          <a:extLst>
            <a:ext uri="{FF2B5EF4-FFF2-40B4-BE49-F238E27FC236}">
              <a16:creationId xmlns:a16="http://schemas.microsoft.com/office/drawing/2014/main" id="{DA8ADECD-84DE-4145-9856-E379A0864241}"/>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07" name="n_3aveValue【消防施設】&#10;一人当たり面積">
          <a:extLst>
            <a:ext uri="{FF2B5EF4-FFF2-40B4-BE49-F238E27FC236}">
              <a16:creationId xmlns:a16="http://schemas.microsoft.com/office/drawing/2014/main" id="{D76055D8-A573-473A-A03C-1D19223F095A}"/>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08" name="n_4aveValue【消防施設】&#10;一人当たり面積">
          <a:extLst>
            <a:ext uri="{FF2B5EF4-FFF2-40B4-BE49-F238E27FC236}">
              <a16:creationId xmlns:a16="http://schemas.microsoft.com/office/drawing/2014/main" id="{C7E63725-271A-45BF-A755-2493EB71D5FC}"/>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26077</xdr:rowOff>
    </xdr:from>
    <xdr:ext cx="469744" cy="259045"/>
    <xdr:sp macro="" textlink="">
      <xdr:nvSpPr>
        <xdr:cNvPr id="609" name="n_1mainValue【消防施設】&#10;一人当たり面積">
          <a:extLst>
            <a:ext uri="{FF2B5EF4-FFF2-40B4-BE49-F238E27FC236}">
              <a16:creationId xmlns:a16="http://schemas.microsoft.com/office/drawing/2014/main" id="{6E2948EB-61D5-4FA6-B41B-C30940628C4E}"/>
            </a:ext>
          </a:extLst>
        </xdr:cNvPr>
        <xdr:cNvSpPr txBox="1"/>
      </xdr:nvSpPr>
      <xdr:spPr>
        <a:xfrm>
          <a:off x="21075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26991</xdr:rowOff>
    </xdr:from>
    <xdr:ext cx="469744" cy="259045"/>
    <xdr:sp macro="" textlink="">
      <xdr:nvSpPr>
        <xdr:cNvPr id="610" name="n_2mainValue【消防施設】&#10;一人当たり面積">
          <a:extLst>
            <a:ext uri="{FF2B5EF4-FFF2-40B4-BE49-F238E27FC236}">
              <a16:creationId xmlns:a16="http://schemas.microsoft.com/office/drawing/2014/main" id="{C9B5CECB-05E6-4ACC-AA56-B08690DF606B}"/>
            </a:ext>
          </a:extLst>
        </xdr:cNvPr>
        <xdr:cNvSpPr txBox="1"/>
      </xdr:nvSpPr>
      <xdr:spPr>
        <a:xfrm>
          <a:off x="20199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27449</xdr:rowOff>
    </xdr:from>
    <xdr:ext cx="469744" cy="259045"/>
    <xdr:sp macro="" textlink="">
      <xdr:nvSpPr>
        <xdr:cNvPr id="611" name="n_3mainValue【消防施設】&#10;一人当たり面積">
          <a:extLst>
            <a:ext uri="{FF2B5EF4-FFF2-40B4-BE49-F238E27FC236}">
              <a16:creationId xmlns:a16="http://schemas.microsoft.com/office/drawing/2014/main" id="{106763DA-0846-41F7-B2FE-1FFB8AD3D66A}"/>
            </a:ext>
          </a:extLst>
        </xdr:cNvPr>
        <xdr:cNvSpPr txBox="1"/>
      </xdr:nvSpPr>
      <xdr:spPr>
        <a:xfrm>
          <a:off x="19310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28363</xdr:rowOff>
    </xdr:from>
    <xdr:ext cx="469744" cy="259045"/>
    <xdr:sp macro="" textlink="">
      <xdr:nvSpPr>
        <xdr:cNvPr id="612" name="n_4mainValue【消防施設】&#10;一人当たり面積">
          <a:extLst>
            <a:ext uri="{FF2B5EF4-FFF2-40B4-BE49-F238E27FC236}">
              <a16:creationId xmlns:a16="http://schemas.microsoft.com/office/drawing/2014/main" id="{47A9B612-8FA1-4B9C-8DE0-0FB38276FD86}"/>
            </a:ext>
          </a:extLst>
        </xdr:cNvPr>
        <xdr:cNvSpPr txBox="1"/>
      </xdr:nvSpPr>
      <xdr:spPr>
        <a:xfrm>
          <a:off x="18421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AC358709-EAA8-4266-98EC-85F0F2A032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a:extLst>
            <a:ext uri="{FF2B5EF4-FFF2-40B4-BE49-F238E27FC236}">
              <a16:creationId xmlns:a16="http://schemas.microsoft.com/office/drawing/2014/main" id="{A528D5B4-642D-4170-BA4C-5531CDBB2DD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a:extLst>
            <a:ext uri="{FF2B5EF4-FFF2-40B4-BE49-F238E27FC236}">
              <a16:creationId xmlns:a16="http://schemas.microsoft.com/office/drawing/2014/main" id="{C53B3742-1D34-457A-A2D5-70DD8088B0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a:extLst>
            <a:ext uri="{FF2B5EF4-FFF2-40B4-BE49-F238E27FC236}">
              <a16:creationId xmlns:a16="http://schemas.microsoft.com/office/drawing/2014/main" id="{88C52B4E-5421-4C48-9428-D90309CEC3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a:extLst>
            <a:ext uri="{FF2B5EF4-FFF2-40B4-BE49-F238E27FC236}">
              <a16:creationId xmlns:a16="http://schemas.microsoft.com/office/drawing/2014/main" id="{FA7BB731-10ED-4B99-9F95-0ECC1AEF11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a:extLst>
            <a:ext uri="{FF2B5EF4-FFF2-40B4-BE49-F238E27FC236}">
              <a16:creationId xmlns:a16="http://schemas.microsoft.com/office/drawing/2014/main" id="{2ACB9E64-C010-4E41-9910-79D0D9E84C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a:extLst>
            <a:ext uri="{FF2B5EF4-FFF2-40B4-BE49-F238E27FC236}">
              <a16:creationId xmlns:a16="http://schemas.microsoft.com/office/drawing/2014/main" id="{C616ECC2-ADC9-4211-AA35-4278FEAFD6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a:extLst>
            <a:ext uri="{FF2B5EF4-FFF2-40B4-BE49-F238E27FC236}">
              <a16:creationId xmlns:a16="http://schemas.microsoft.com/office/drawing/2014/main" id="{87F88D84-DDB3-4569-AE97-77E428CEBD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a:extLst>
            <a:ext uri="{FF2B5EF4-FFF2-40B4-BE49-F238E27FC236}">
              <a16:creationId xmlns:a16="http://schemas.microsoft.com/office/drawing/2014/main" id="{A8EE383E-F030-4D06-9243-1F95BD282F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a:extLst>
            <a:ext uri="{FF2B5EF4-FFF2-40B4-BE49-F238E27FC236}">
              <a16:creationId xmlns:a16="http://schemas.microsoft.com/office/drawing/2014/main" id="{51B9597F-9324-4FC6-AC2A-1C55ACB2C24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3" name="テキスト ボックス 622">
          <a:extLst>
            <a:ext uri="{FF2B5EF4-FFF2-40B4-BE49-F238E27FC236}">
              <a16:creationId xmlns:a16="http://schemas.microsoft.com/office/drawing/2014/main" id="{25E7DCC9-D3D6-4C63-9CF6-A5C9C97C11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a:extLst>
            <a:ext uri="{FF2B5EF4-FFF2-40B4-BE49-F238E27FC236}">
              <a16:creationId xmlns:a16="http://schemas.microsoft.com/office/drawing/2014/main" id="{A874627E-8DEB-44BF-9BFE-FC69609D489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5" name="テキスト ボックス 624">
          <a:extLst>
            <a:ext uri="{FF2B5EF4-FFF2-40B4-BE49-F238E27FC236}">
              <a16:creationId xmlns:a16="http://schemas.microsoft.com/office/drawing/2014/main" id="{CE583208-785C-4E85-A5E0-15AB0DC0212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a:extLst>
            <a:ext uri="{FF2B5EF4-FFF2-40B4-BE49-F238E27FC236}">
              <a16:creationId xmlns:a16="http://schemas.microsoft.com/office/drawing/2014/main" id="{8E1B0D2C-C647-443D-9D54-3301C658E9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a:extLst>
            <a:ext uri="{FF2B5EF4-FFF2-40B4-BE49-F238E27FC236}">
              <a16:creationId xmlns:a16="http://schemas.microsoft.com/office/drawing/2014/main" id="{E4B7D231-895D-485D-881F-D6437C15327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a:extLst>
            <a:ext uri="{FF2B5EF4-FFF2-40B4-BE49-F238E27FC236}">
              <a16:creationId xmlns:a16="http://schemas.microsoft.com/office/drawing/2014/main" id="{257B53F3-9F34-4AC1-A194-BB7DABD69AD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a:extLst>
            <a:ext uri="{FF2B5EF4-FFF2-40B4-BE49-F238E27FC236}">
              <a16:creationId xmlns:a16="http://schemas.microsoft.com/office/drawing/2014/main" id="{98F5A196-6BC1-4333-8F5A-6037376A539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a:extLst>
            <a:ext uri="{FF2B5EF4-FFF2-40B4-BE49-F238E27FC236}">
              <a16:creationId xmlns:a16="http://schemas.microsoft.com/office/drawing/2014/main" id="{00CAC97C-FD80-4309-BB61-18380D8688A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a:extLst>
            <a:ext uri="{FF2B5EF4-FFF2-40B4-BE49-F238E27FC236}">
              <a16:creationId xmlns:a16="http://schemas.microsoft.com/office/drawing/2014/main" id="{B66DD01E-255C-40A7-8137-444589DC9B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a:extLst>
            <a:ext uri="{FF2B5EF4-FFF2-40B4-BE49-F238E27FC236}">
              <a16:creationId xmlns:a16="http://schemas.microsoft.com/office/drawing/2014/main" id="{90964E3F-1037-4599-9BAB-9A7061CCEFF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a:extLst>
            <a:ext uri="{FF2B5EF4-FFF2-40B4-BE49-F238E27FC236}">
              <a16:creationId xmlns:a16="http://schemas.microsoft.com/office/drawing/2014/main" id="{44FBE672-47C5-45D5-B1D9-06C3605B2E9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a:extLst>
            <a:ext uri="{FF2B5EF4-FFF2-40B4-BE49-F238E27FC236}">
              <a16:creationId xmlns:a16="http://schemas.microsoft.com/office/drawing/2014/main" id="{ACDE572A-5A0E-4794-97D6-EA16A55D564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5" name="テキスト ボックス 634">
          <a:extLst>
            <a:ext uri="{FF2B5EF4-FFF2-40B4-BE49-F238E27FC236}">
              <a16:creationId xmlns:a16="http://schemas.microsoft.com/office/drawing/2014/main" id="{F662F5AE-36A5-4393-8ED1-2D5DACCE70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a:extLst>
            <a:ext uri="{FF2B5EF4-FFF2-40B4-BE49-F238E27FC236}">
              <a16:creationId xmlns:a16="http://schemas.microsoft.com/office/drawing/2014/main" id="{16962006-E1E9-4F7F-9A4C-8095E11654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a:extLst>
            <a:ext uri="{FF2B5EF4-FFF2-40B4-BE49-F238E27FC236}">
              <a16:creationId xmlns:a16="http://schemas.microsoft.com/office/drawing/2014/main" id="{E983BC4D-557C-47EB-BBF4-7554F1DDF3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38" name="直線コネクタ 637">
          <a:extLst>
            <a:ext uri="{FF2B5EF4-FFF2-40B4-BE49-F238E27FC236}">
              <a16:creationId xmlns:a16="http://schemas.microsoft.com/office/drawing/2014/main" id="{6B09B1FD-E386-4979-A6A7-C9DEE3676D3F}"/>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39" name="【庁舎】&#10;有形固定資産減価償却率最小値テキスト">
          <a:extLst>
            <a:ext uri="{FF2B5EF4-FFF2-40B4-BE49-F238E27FC236}">
              <a16:creationId xmlns:a16="http://schemas.microsoft.com/office/drawing/2014/main" id="{54792AB5-FB2C-421E-A234-0DC71C2D0352}"/>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40" name="直線コネクタ 639">
          <a:extLst>
            <a:ext uri="{FF2B5EF4-FFF2-40B4-BE49-F238E27FC236}">
              <a16:creationId xmlns:a16="http://schemas.microsoft.com/office/drawing/2014/main" id="{6F5257BA-7FB7-489E-9DBA-CED08522B1A2}"/>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41" name="【庁舎】&#10;有形固定資産減価償却率最大値テキスト">
          <a:extLst>
            <a:ext uri="{FF2B5EF4-FFF2-40B4-BE49-F238E27FC236}">
              <a16:creationId xmlns:a16="http://schemas.microsoft.com/office/drawing/2014/main" id="{C84C3DB7-E9D0-4A30-B8EA-357C7D826E3C}"/>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42" name="直線コネクタ 641">
          <a:extLst>
            <a:ext uri="{FF2B5EF4-FFF2-40B4-BE49-F238E27FC236}">
              <a16:creationId xmlns:a16="http://schemas.microsoft.com/office/drawing/2014/main" id="{04C49FD8-7FFB-4195-897C-2040F878AB74}"/>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43" name="【庁舎】&#10;有形固定資産減価償却率平均値テキスト">
          <a:extLst>
            <a:ext uri="{FF2B5EF4-FFF2-40B4-BE49-F238E27FC236}">
              <a16:creationId xmlns:a16="http://schemas.microsoft.com/office/drawing/2014/main" id="{7B0DE028-EF0E-490E-97B8-46BA5A3BC0CE}"/>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44" name="フローチャート: 判断 643">
          <a:extLst>
            <a:ext uri="{FF2B5EF4-FFF2-40B4-BE49-F238E27FC236}">
              <a16:creationId xmlns:a16="http://schemas.microsoft.com/office/drawing/2014/main" id="{554D0ED6-BD9E-4B02-8D0F-9C6E8C3C985C}"/>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45" name="フローチャート: 判断 644">
          <a:extLst>
            <a:ext uri="{FF2B5EF4-FFF2-40B4-BE49-F238E27FC236}">
              <a16:creationId xmlns:a16="http://schemas.microsoft.com/office/drawing/2014/main" id="{8047B394-CC40-4455-BCA7-58AF803FEC02}"/>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46" name="フローチャート: 判断 645">
          <a:extLst>
            <a:ext uri="{FF2B5EF4-FFF2-40B4-BE49-F238E27FC236}">
              <a16:creationId xmlns:a16="http://schemas.microsoft.com/office/drawing/2014/main" id="{7973C948-EAF7-406A-8553-B73FB15550CC}"/>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47" name="フローチャート: 判断 646">
          <a:extLst>
            <a:ext uri="{FF2B5EF4-FFF2-40B4-BE49-F238E27FC236}">
              <a16:creationId xmlns:a16="http://schemas.microsoft.com/office/drawing/2014/main" id="{B8E76743-AC6C-4F6D-8D7F-787B2D6B635C}"/>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48" name="フローチャート: 判断 647">
          <a:extLst>
            <a:ext uri="{FF2B5EF4-FFF2-40B4-BE49-F238E27FC236}">
              <a16:creationId xmlns:a16="http://schemas.microsoft.com/office/drawing/2014/main" id="{541B4B72-1599-496C-ADB9-779A1C7051BF}"/>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76BD1FEB-81B7-4E96-8DE8-0C72FD19BC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88C92940-8822-48E2-8FE5-C5D224FD47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23241AD5-0A6C-4889-9C51-E22B779486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BC00498E-2D72-4824-B49B-0CC0B3AB3C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252713AA-9FEA-4B0A-A7E8-24CD93D4CC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654" name="楕円 653">
          <a:extLst>
            <a:ext uri="{FF2B5EF4-FFF2-40B4-BE49-F238E27FC236}">
              <a16:creationId xmlns:a16="http://schemas.microsoft.com/office/drawing/2014/main" id="{44550C19-25C1-4093-91BE-6EB4D2F61E5B}"/>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655" name="【庁舎】&#10;有形固定資産減価償却率該当値テキスト">
          <a:extLst>
            <a:ext uri="{FF2B5EF4-FFF2-40B4-BE49-F238E27FC236}">
              <a16:creationId xmlns:a16="http://schemas.microsoft.com/office/drawing/2014/main" id="{AD75BD0C-E33A-428F-8890-5DC48AC4F980}"/>
            </a:ext>
          </a:extLst>
        </xdr:cNvPr>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102144</xdr:rowOff>
    </xdr:from>
    <xdr:to>
      <xdr:col>81</xdr:col>
      <xdr:colOff>101600</xdr:colOff>
      <xdr:row>106</xdr:row>
      <xdr:rowOff>32294</xdr:rowOff>
    </xdr:to>
    <xdr:sp macro="" textlink="">
      <xdr:nvSpPr>
        <xdr:cNvPr id="656" name="楕円 655">
          <a:extLst>
            <a:ext uri="{FF2B5EF4-FFF2-40B4-BE49-F238E27FC236}">
              <a16:creationId xmlns:a16="http://schemas.microsoft.com/office/drawing/2014/main" id="{72FE7504-6A78-4F0A-B39F-999C47FA786B}"/>
            </a:ext>
          </a:extLst>
        </xdr:cNvPr>
        <xdr:cNvSpPr/>
      </xdr:nvSpPr>
      <xdr:spPr>
        <a:xfrm>
          <a:off x="15430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152944</xdr:rowOff>
    </xdr:from>
    <xdr:to>
      <xdr:col>85</xdr:col>
      <xdr:colOff>127000</xdr:colOff>
      <xdr:row>106</xdr:row>
      <xdr:rowOff>9252</xdr:rowOff>
    </xdr:to>
    <xdr:cxnSp macro="">
      <xdr:nvCxnSpPr>
        <xdr:cNvPr id="657" name="直線コネクタ 656">
          <a:extLst>
            <a:ext uri="{FF2B5EF4-FFF2-40B4-BE49-F238E27FC236}">
              <a16:creationId xmlns:a16="http://schemas.microsoft.com/office/drawing/2014/main" id="{DF70A7FD-1D20-457F-B15A-806F0F8F3FC4}"/>
            </a:ext>
          </a:extLst>
        </xdr:cNvPr>
        <xdr:cNvCxnSpPr/>
      </xdr:nvCxnSpPr>
      <xdr:spPr>
        <a:xfrm>
          <a:off x="15481300" y="1815519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80918</xdr:rowOff>
    </xdr:from>
    <xdr:to>
      <xdr:col>76</xdr:col>
      <xdr:colOff>165100</xdr:colOff>
      <xdr:row>106</xdr:row>
      <xdr:rowOff>11068</xdr:rowOff>
    </xdr:to>
    <xdr:sp macro="" textlink="">
      <xdr:nvSpPr>
        <xdr:cNvPr id="658" name="楕円 657">
          <a:extLst>
            <a:ext uri="{FF2B5EF4-FFF2-40B4-BE49-F238E27FC236}">
              <a16:creationId xmlns:a16="http://schemas.microsoft.com/office/drawing/2014/main" id="{EEE7C14D-99E3-454A-BE1B-13309E06563E}"/>
            </a:ext>
          </a:extLst>
        </xdr:cNvPr>
        <xdr:cNvSpPr/>
      </xdr:nvSpPr>
      <xdr:spPr>
        <a:xfrm>
          <a:off x="14541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105</xdr:row>
      <xdr:rowOff>152944</xdr:rowOff>
    </xdr:to>
    <xdr:cxnSp macro="">
      <xdr:nvCxnSpPr>
        <xdr:cNvPr id="659" name="直線コネクタ 658">
          <a:extLst>
            <a:ext uri="{FF2B5EF4-FFF2-40B4-BE49-F238E27FC236}">
              <a16:creationId xmlns:a16="http://schemas.microsoft.com/office/drawing/2014/main" id="{27AAFF3C-064C-4140-8AEA-E40CA4AD392F}"/>
            </a:ext>
          </a:extLst>
        </xdr:cNvPr>
        <xdr:cNvCxnSpPr/>
      </xdr:nvCxnSpPr>
      <xdr:spPr>
        <a:xfrm>
          <a:off x="14592300" y="181339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660" name="楕円 659">
          <a:extLst>
            <a:ext uri="{FF2B5EF4-FFF2-40B4-BE49-F238E27FC236}">
              <a16:creationId xmlns:a16="http://schemas.microsoft.com/office/drawing/2014/main" id="{D710ADA8-D79B-4A2F-BE36-CE06DEB8FE49}"/>
            </a:ext>
          </a:extLst>
        </xdr:cNvPr>
        <xdr:cNvSpPr/>
      </xdr:nvSpPr>
      <xdr:spPr>
        <a:xfrm>
          <a:off x="13652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107224</xdr:rowOff>
    </xdr:from>
    <xdr:to>
      <xdr:col>76</xdr:col>
      <xdr:colOff>114300</xdr:colOff>
      <xdr:row>105</xdr:row>
      <xdr:rowOff>131718</xdr:rowOff>
    </xdr:to>
    <xdr:cxnSp macro="">
      <xdr:nvCxnSpPr>
        <xdr:cNvPr id="661" name="直線コネクタ 660">
          <a:extLst>
            <a:ext uri="{FF2B5EF4-FFF2-40B4-BE49-F238E27FC236}">
              <a16:creationId xmlns:a16="http://schemas.microsoft.com/office/drawing/2014/main" id="{3952644A-2A0B-4FA7-A319-11C15965CC5B}"/>
            </a:ext>
          </a:extLst>
        </xdr:cNvPr>
        <xdr:cNvCxnSpPr/>
      </xdr:nvCxnSpPr>
      <xdr:spPr>
        <a:xfrm>
          <a:off x="13703300" y="181094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662" name="楕円 661">
          <a:extLst>
            <a:ext uri="{FF2B5EF4-FFF2-40B4-BE49-F238E27FC236}">
              <a16:creationId xmlns:a16="http://schemas.microsoft.com/office/drawing/2014/main" id="{E47A831D-3445-4A58-8D3E-3B5EF4BF77A5}"/>
            </a:ext>
          </a:extLst>
        </xdr:cNvPr>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105</xdr:row>
      <xdr:rowOff>107224</xdr:rowOff>
    </xdr:to>
    <xdr:cxnSp macro="">
      <xdr:nvCxnSpPr>
        <xdr:cNvPr id="663" name="直線コネクタ 662">
          <a:extLst>
            <a:ext uri="{FF2B5EF4-FFF2-40B4-BE49-F238E27FC236}">
              <a16:creationId xmlns:a16="http://schemas.microsoft.com/office/drawing/2014/main" id="{FBDE8485-FAE4-495A-9F28-963FBC4CBD8F}"/>
            </a:ext>
          </a:extLst>
        </xdr:cNvPr>
        <xdr:cNvCxnSpPr/>
      </xdr:nvCxnSpPr>
      <xdr:spPr>
        <a:xfrm>
          <a:off x="12814300" y="180817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64" name="n_1aveValue【庁舎】&#10;有形固定資産減価償却率">
          <a:extLst>
            <a:ext uri="{FF2B5EF4-FFF2-40B4-BE49-F238E27FC236}">
              <a16:creationId xmlns:a16="http://schemas.microsoft.com/office/drawing/2014/main" id="{7A7EE6E5-1EA2-4AEB-8B88-02D8AC837BCE}"/>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65" name="n_2aveValue【庁舎】&#10;有形固定資産減価償却率">
          <a:extLst>
            <a:ext uri="{FF2B5EF4-FFF2-40B4-BE49-F238E27FC236}">
              <a16:creationId xmlns:a16="http://schemas.microsoft.com/office/drawing/2014/main" id="{58B44D28-9F0E-411B-9A66-CE2F8613A43D}"/>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66" name="n_3aveValue【庁舎】&#10;有形固定資産減価償却率">
          <a:extLst>
            <a:ext uri="{FF2B5EF4-FFF2-40B4-BE49-F238E27FC236}">
              <a16:creationId xmlns:a16="http://schemas.microsoft.com/office/drawing/2014/main" id="{8FD93AC4-0632-41EF-B6BD-A602E3E8E268}"/>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67" name="n_4aveValue【庁舎】&#10;有形固定資産減価償却率">
          <a:extLst>
            <a:ext uri="{FF2B5EF4-FFF2-40B4-BE49-F238E27FC236}">
              <a16:creationId xmlns:a16="http://schemas.microsoft.com/office/drawing/2014/main" id="{F60FD794-0DA8-4309-B139-3F3D29772B7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23421</xdr:rowOff>
    </xdr:from>
    <xdr:ext cx="405111" cy="259045"/>
    <xdr:sp macro="" textlink="">
      <xdr:nvSpPr>
        <xdr:cNvPr id="668" name="n_1mainValue【庁舎】&#10;有形固定資産減価償却率">
          <a:extLst>
            <a:ext uri="{FF2B5EF4-FFF2-40B4-BE49-F238E27FC236}">
              <a16:creationId xmlns:a16="http://schemas.microsoft.com/office/drawing/2014/main" id="{45A80739-FF9F-49FB-9510-55EF367B8101}"/>
            </a:ext>
          </a:extLst>
        </xdr:cNvPr>
        <xdr:cNvSpPr txBox="1"/>
      </xdr:nvSpPr>
      <xdr:spPr>
        <a:xfrm>
          <a:off x="152660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2195</xdr:rowOff>
    </xdr:from>
    <xdr:ext cx="405111" cy="259045"/>
    <xdr:sp macro="" textlink="">
      <xdr:nvSpPr>
        <xdr:cNvPr id="669" name="n_2mainValue【庁舎】&#10;有形固定資産減価償却率">
          <a:extLst>
            <a:ext uri="{FF2B5EF4-FFF2-40B4-BE49-F238E27FC236}">
              <a16:creationId xmlns:a16="http://schemas.microsoft.com/office/drawing/2014/main" id="{1839A1BB-0DF4-47CB-A8D8-2A4969EAAF24}"/>
            </a:ext>
          </a:extLst>
        </xdr:cNvPr>
        <xdr:cNvSpPr txBox="1"/>
      </xdr:nvSpPr>
      <xdr:spPr>
        <a:xfrm>
          <a:off x="14389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670" name="n_3mainValue【庁舎】&#10;有形固定資産減価償却率">
          <a:extLst>
            <a:ext uri="{FF2B5EF4-FFF2-40B4-BE49-F238E27FC236}">
              <a16:creationId xmlns:a16="http://schemas.microsoft.com/office/drawing/2014/main" id="{034BB6C8-B756-4AC7-A337-0870BBC0B417}"/>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671" name="n_4mainValue【庁舎】&#10;有形固定資産減価償却率">
          <a:extLst>
            <a:ext uri="{FF2B5EF4-FFF2-40B4-BE49-F238E27FC236}">
              <a16:creationId xmlns:a16="http://schemas.microsoft.com/office/drawing/2014/main" id="{129D03F0-40D4-42DE-A1D6-D483A1DB6140}"/>
            </a:ext>
          </a:extLst>
        </xdr:cNvPr>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a:extLst>
            <a:ext uri="{FF2B5EF4-FFF2-40B4-BE49-F238E27FC236}">
              <a16:creationId xmlns:a16="http://schemas.microsoft.com/office/drawing/2014/main" id="{C531117C-6AE7-4258-A2F3-982152457D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a:extLst>
            <a:ext uri="{FF2B5EF4-FFF2-40B4-BE49-F238E27FC236}">
              <a16:creationId xmlns:a16="http://schemas.microsoft.com/office/drawing/2014/main" id="{6EAD6254-D69E-47D8-B686-7F674B0A975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a:extLst>
            <a:ext uri="{FF2B5EF4-FFF2-40B4-BE49-F238E27FC236}">
              <a16:creationId xmlns:a16="http://schemas.microsoft.com/office/drawing/2014/main" id="{1FCF32EC-4A44-4193-A7CC-BB7C52E77C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a:extLst>
            <a:ext uri="{FF2B5EF4-FFF2-40B4-BE49-F238E27FC236}">
              <a16:creationId xmlns:a16="http://schemas.microsoft.com/office/drawing/2014/main" id="{E4996670-0417-49E0-A857-59BAFB2FA1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a:extLst>
            <a:ext uri="{FF2B5EF4-FFF2-40B4-BE49-F238E27FC236}">
              <a16:creationId xmlns:a16="http://schemas.microsoft.com/office/drawing/2014/main" id="{5C9F1210-DE62-46DE-B88B-DE1B646DDE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a:extLst>
            <a:ext uri="{FF2B5EF4-FFF2-40B4-BE49-F238E27FC236}">
              <a16:creationId xmlns:a16="http://schemas.microsoft.com/office/drawing/2014/main" id="{AB5A033D-589B-4E04-9173-363894DEA0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a:extLst>
            <a:ext uri="{FF2B5EF4-FFF2-40B4-BE49-F238E27FC236}">
              <a16:creationId xmlns:a16="http://schemas.microsoft.com/office/drawing/2014/main" id="{80F4E12F-A47B-4BF0-B353-0F9EC81DF1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a:extLst>
            <a:ext uri="{FF2B5EF4-FFF2-40B4-BE49-F238E27FC236}">
              <a16:creationId xmlns:a16="http://schemas.microsoft.com/office/drawing/2014/main" id="{02AC735B-24F1-4007-848D-BEFD63DD9C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a:extLst>
            <a:ext uri="{FF2B5EF4-FFF2-40B4-BE49-F238E27FC236}">
              <a16:creationId xmlns:a16="http://schemas.microsoft.com/office/drawing/2014/main" id="{D383F6CF-1735-4F21-AF06-98D811598C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a:extLst>
            <a:ext uri="{FF2B5EF4-FFF2-40B4-BE49-F238E27FC236}">
              <a16:creationId xmlns:a16="http://schemas.microsoft.com/office/drawing/2014/main" id="{7CC18D45-3967-4899-B2B7-F2EA8CC999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a:extLst>
            <a:ext uri="{FF2B5EF4-FFF2-40B4-BE49-F238E27FC236}">
              <a16:creationId xmlns:a16="http://schemas.microsoft.com/office/drawing/2014/main" id="{130FB41F-829A-4785-A1F6-5D609869031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a:extLst>
            <a:ext uri="{FF2B5EF4-FFF2-40B4-BE49-F238E27FC236}">
              <a16:creationId xmlns:a16="http://schemas.microsoft.com/office/drawing/2014/main" id="{779CD871-6EA6-4DAA-A422-B5F8851F039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a:extLst>
            <a:ext uri="{FF2B5EF4-FFF2-40B4-BE49-F238E27FC236}">
              <a16:creationId xmlns:a16="http://schemas.microsoft.com/office/drawing/2014/main" id="{CC12855D-9B71-4451-BB5C-A279C71E0D6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a:extLst>
            <a:ext uri="{FF2B5EF4-FFF2-40B4-BE49-F238E27FC236}">
              <a16:creationId xmlns:a16="http://schemas.microsoft.com/office/drawing/2014/main" id="{FDFD84A3-11D7-436B-AEF1-6608FDE4BA9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a:extLst>
            <a:ext uri="{FF2B5EF4-FFF2-40B4-BE49-F238E27FC236}">
              <a16:creationId xmlns:a16="http://schemas.microsoft.com/office/drawing/2014/main" id="{78255B45-6F12-4639-915A-6E6F109AB7D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a:extLst>
            <a:ext uri="{FF2B5EF4-FFF2-40B4-BE49-F238E27FC236}">
              <a16:creationId xmlns:a16="http://schemas.microsoft.com/office/drawing/2014/main" id="{042C4908-386B-4F33-8405-DB40A9C46F0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a:extLst>
            <a:ext uri="{FF2B5EF4-FFF2-40B4-BE49-F238E27FC236}">
              <a16:creationId xmlns:a16="http://schemas.microsoft.com/office/drawing/2014/main" id="{D5E390E5-AD3E-4B11-A20C-4CE86510489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a:extLst>
            <a:ext uri="{FF2B5EF4-FFF2-40B4-BE49-F238E27FC236}">
              <a16:creationId xmlns:a16="http://schemas.microsoft.com/office/drawing/2014/main" id="{48151A8F-5D88-484A-B839-F28135F7774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a:extLst>
            <a:ext uri="{FF2B5EF4-FFF2-40B4-BE49-F238E27FC236}">
              <a16:creationId xmlns:a16="http://schemas.microsoft.com/office/drawing/2014/main" id="{EA721FB2-45B9-4AB2-B4E4-59904CA627C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a:extLst>
            <a:ext uri="{FF2B5EF4-FFF2-40B4-BE49-F238E27FC236}">
              <a16:creationId xmlns:a16="http://schemas.microsoft.com/office/drawing/2014/main" id="{56C14B84-DB34-452D-B5BA-73E1AAAC7D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a:extLst>
            <a:ext uri="{FF2B5EF4-FFF2-40B4-BE49-F238E27FC236}">
              <a16:creationId xmlns:a16="http://schemas.microsoft.com/office/drawing/2014/main" id="{CCDC09FA-D2AB-4D33-BB09-BB783FB47EF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a:extLst>
            <a:ext uri="{FF2B5EF4-FFF2-40B4-BE49-F238E27FC236}">
              <a16:creationId xmlns:a16="http://schemas.microsoft.com/office/drawing/2014/main" id="{1D29951D-F0FD-4125-B659-393C50FE750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3B30EFB7-69B8-4DD8-B58A-C9FF4BBDDBD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79746CC3-24A2-427F-BA74-236581CA2D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庁舎】&#10;一人当たり面積グラフ枠">
          <a:extLst>
            <a:ext uri="{FF2B5EF4-FFF2-40B4-BE49-F238E27FC236}">
              <a16:creationId xmlns:a16="http://schemas.microsoft.com/office/drawing/2014/main" id="{C235F8E8-C080-4C44-BFF0-F63C2F42D9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97" name="直線コネクタ 696">
          <a:extLst>
            <a:ext uri="{FF2B5EF4-FFF2-40B4-BE49-F238E27FC236}">
              <a16:creationId xmlns:a16="http://schemas.microsoft.com/office/drawing/2014/main" id="{E7E9172B-E4EB-4296-95A7-812FA8F23E9D}"/>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98" name="【庁舎】&#10;一人当たり面積最小値テキスト">
          <a:extLst>
            <a:ext uri="{FF2B5EF4-FFF2-40B4-BE49-F238E27FC236}">
              <a16:creationId xmlns:a16="http://schemas.microsoft.com/office/drawing/2014/main" id="{602147FC-6B02-4B87-92BF-64795D706B6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99" name="直線コネクタ 698">
          <a:extLst>
            <a:ext uri="{FF2B5EF4-FFF2-40B4-BE49-F238E27FC236}">
              <a16:creationId xmlns:a16="http://schemas.microsoft.com/office/drawing/2014/main" id="{85DA5989-0058-452C-A022-006935682586}"/>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00" name="【庁舎】&#10;一人当たり面積最大値テキスト">
          <a:extLst>
            <a:ext uri="{FF2B5EF4-FFF2-40B4-BE49-F238E27FC236}">
              <a16:creationId xmlns:a16="http://schemas.microsoft.com/office/drawing/2014/main" id="{2D080AD0-2E9F-4868-8E44-6C45F5003F36}"/>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01" name="直線コネクタ 700">
          <a:extLst>
            <a:ext uri="{FF2B5EF4-FFF2-40B4-BE49-F238E27FC236}">
              <a16:creationId xmlns:a16="http://schemas.microsoft.com/office/drawing/2014/main" id="{FF8FD8DB-6118-4689-9188-E2B01A1E929A}"/>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02" name="【庁舎】&#10;一人当たり面積平均値テキスト">
          <a:extLst>
            <a:ext uri="{FF2B5EF4-FFF2-40B4-BE49-F238E27FC236}">
              <a16:creationId xmlns:a16="http://schemas.microsoft.com/office/drawing/2014/main" id="{6AC837EE-D354-4AD2-B0CD-EAAC58209376}"/>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03" name="フローチャート: 判断 702">
          <a:extLst>
            <a:ext uri="{FF2B5EF4-FFF2-40B4-BE49-F238E27FC236}">
              <a16:creationId xmlns:a16="http://schemas.microsoft.com/office/drawing/2014/main" id="{C123B4EC-0706-4237-81A8-D646C0D380EA}"/>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04" name="フローチャート: 判断 703">
          <a:extLst>
            <a:ext uri="{FF2B5EF4-FFF2-40B4-BE49-F238E27FC236}">
              <a16:creationId xmlns:a16="http://schemas.microsoft.com/office/drawing/2014/main" id="{8185033C-7402-412A-82E9-874F40C353AD}"/>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05" name="フローチャート: 判断 704">
          <a:extLst>
            <a:ext uri="{FF2B5EF4-FFF2-40B4-BE49-F238E27FC236}">
              <a16:creationId xmlns:a16="http://schemas.microsoft.com/office/drawing/2014/main" id="{F31B4E3E-1A18-43DE-96D6-4511DFA9898A}"/>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06" name="フローチャート: 判断 705">
          <a:extLst>
            <a:ext uri="{FF2B5EF4-FFF2-40B4-BE49-F238E27FC236}">
              <a16:creationId xmlns:a16="http://schemas.microsoft.com/office/drawing/2014/main" id="{987C5AAC-2D58-49E3-9048-0CCD7D6A1E99}"/>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07" name="フローチャート: 判断 706">
          <a:extLst>
            <a:ext uri="{FF2B5EF4-FFF2-40B4-BE49-F238E27FC236}">
              <a16:creationId xmlns:a16="http://schemas.microsoft.com/office/drawing/2014/main" id="{CC31DEEF-8005-48C1-A126-896071A91F76}"/>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AF95CBDC-63EA-45D1-B279-4D9A6A83DD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46E4F0A6-346A-4C20-933B-91CF16B9F6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D72EF528-D3D4-455A-8EDD-872CB718D3C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2ADE330E-FAC6-4E33-B430-825B8395BA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F8E4210D-2080-4174-AA90-5C5F99218D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23768</xdr:rowOff>
    </xdr:from>
    <xdr:to>
      <xdr:col>116</xdr:col>
      <xdr:colOff>114300</xdr:colOff>
      <xdr:row>105</xdr:row>
      <xdr:rowOff>125368</xdr:rowOff>
    </xdr:to>
    <xdr:sp macro="" textlink="">
      <xdr:nvSpPr>
        <xdr:cNvPr id="713" name="楕円 712">
          <a:extLst>
            <a:ext uri="{FF2B5EF4-FFF2-40B4-BE49-F238E27FC236}">
              <a16:creationId xmlns:a16="http://schemas.microsoft.com/office/drawing/2014/main" id="{2BCB73AD-B46B-4304-951E-A1CF35952FE8}"/>
            </a:ext>
          </a:extLst>
        </xdr:cNvPr>
        <xdr:cNvSpPr/>
      </xdr:nvSpPr>
      <xdr:spPr>
        <a:xfrm>
          <a:off x="22110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46645</xdr:rowOff>
    </xdr:from>
    <xdr:ext cx="469744" cy="259045"/>
    <xdr:sp macro="" textlink="">
      <xdr:nvSpPr>
        <xdr:cNvPr id="714" name="【庁舎】&#10;一人当たり面積該当値テキスト">
          <a:extLst>
            <a:ext uri="{FF2B5EF4-FFF2-40B4-BE49-F238E27FC236}">
              <a16:creationId xmlns:a16="http://schemas.microsoft.com/office/drawing/2014/main" id="{A2234D60-FFC8-4AD8-837E-F121223F2317}"/>
            </a:ext>
          </a:extLst>
        </xdr:cNvPr>
        <xdr:cNvSpPr txBox="1"/>
      </xdr:nvSpPr>
      <xdr:spPr>
        <a:xfrm>
          <a:off x="22199600"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32476</xdr:rowOff>
    </xdr:from>
    <xdr:to>
      <xdr:col>112</xdr:col>
      <xdr:colOff>38100</xdr:colOff>
      <xdr:row>105</xdr:row>
      <xdr:rowOff>134076</xdr:rowOff>
    </xdr:to>
    <xdr:sp macro="" textlink="">
      <xdr:nvSpPr>
        <xdr:cNvPr id="715" name="楕円 714">
          <a:extLst>
            <a:ext uri="{FF2B5EF4-FFF2-40B4-BE49-F238E27FC236}">
              <a16:creationId xmlns:a16="http://schemas.microsoft.com/office/drawing/2014/main" id="{11099932-3D54-4901-AF00-969334A7613C}"/>
            </a:ext>
          </a:extLst>
        </xdr:cNvPr>
        <xdr:cNvSpPr/>
      </xdr:nvSpPr>
      <xdr:spPr>
        <a:xfrm>
          <a:off x="21272500" y="180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74568</xdr:rowOff>
    </xdr:from>
    <xdr:to>
      <xdr:col>116</xdr:col>
      <xdr:colOff>63500</xdr:colOff>
      <xdr:row>105</xdr:row>
      <xdr:rowOff>83276</xdr:rowOff>
    </xdr:to>
    <xdr:cxnSp macro="">
      <xdr:nvCxnSpPr>
        <xdr:cNvPr id="716" name="直線コネクタ 715">
          <a:extLst>
            <a:ext uri="{FF2B5EF4-FFF2-40B4-BE49-F238E27FC236}">
              <a16:creationId xmlns:a16="http://schemas.microsoft.com/office/drawing/2014/main" id="{89EC93BD-090B-4727-8460-50CE657F38C4}"/>
            </a:ext>
          </a:extLst>
        </xdr:cNvPr>
        <xdr:cNvCxnSpPr/>
      </xdr:nvCxnSpPr>
      <xdr:spPr>
        <a:xfrm flipV="1">
          <a:off x="21323300" y="18076818"/>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41184</xdr:rowOff>
    </xdr:from>
    <xdr:to>
      <xdr:col>107</xdr:col>
      <xdr:colOff>101600</xdr:colOff>
      <xdr:row>105</xdr:row>
      <xdr:rowOff>142784</xdr:rowOff>
    </xdr:to>
    <xdr:sp macro="" textlink="">
      <xdr:nvSpPr>
        <xdr:cNvPr id="717" name="楕円 716">
          <a:extLst>
            <a:ext uri="{FF2B5EF4-FFF2-40B4-BE49-F238E27FC236}">
              <a16:creationId xmlns:a16="http://schemas.microsoft.com/office/drawing/2014/main" id="{45352E56-BFA7-4126-B764-E74FCBF924C5}"/>
            </a:ext>
          </a:extLst>
        </xdr:cNvPr>
        <xdr:cNvSpPr/>
      </xdr:nvSpPr>
      <xdr:spPr>
        <a:xfrm>
          <a:off x="20383500" y="180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83276</xdr:rowOff>
    </xdr:from>
    <xdr:to>
      <xdr:col>111</xdr:col>
      <xdr:colOff>177800</xdr:colOff>
      <xdr:row>105</xdr:row>
      <xdr:rowOff>91984</xdr:rowOff>
    </xdr:to>
    <xdr:cxnSp macro="">
      <xdr:nvCxnSpPr>
        <xdr:cNvPr id="718" name="直線コネクタ 717">
          <a:extLst>
            <a:ext uri="{FF2B5EF4-FFF2-40B4-BE49-F238E27FC236}">
              <a16:creationId xmlns:a16="http://schemas.microsoft.com/office/drawing/2014/main" id="{62608AD2-2B72-4BB3-B474-29CF9AD8CAEB}"/>
            </a:ext>
          </a:extLst>
        </xdr:cNvPr>
        <xdr:cNvCxnSpPr/>
      </xdr:nvCxnSpPr>
      <xdr:spPr>
        <a:xfrm flipV="1">
          <a:off x="20434300" y="1808552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49893</xdr:rowOff>
    </xdr:from>
    <xdr:to>
      <xdr:col>102</xdr:col>
      <xdr:colOff>165100</xdr:colOff>
      <xdr:row>105</xdr:row>
      <xdr:rowOff>151493</xdr:rowOff>
    </xdr:to>
    <xdr:sp macro="" textlink="">
      <xdr:nvSpPr>
        <xdr:cNvPr id="719" name="楕円 718">
          <a:extLst>
            <a:ext uri="{FF2B5EF4-FFF2-40B4-BE49-F238E27FC236}">
              <a16:creationId xmlns:a16="http://schemas.microsoft.com/office/drawing/2014/main" id="{035C4BD4-3B8C-4EE1-8424-90C3CCF6E707}"/>
            </a:ext>
          </a:extLst>
        </xdr:cNvPr>
        <xdr:cNvSpPr/>
      </xdr:nvSpPr>
      <xdr:spPr>
        <a:xfrm>
          <a:off x="19494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91984</xdr:rowOff>
    </xdr:from>
    <xdr:to>
      <xdr:col>107</xdr:col>
      <xdr:colOff>50800</xdr:colOff>
      <xdr:row>105</xdr:row>
      <xdr:rowOff>100693</xdr:rowOff>
    </xdr:to>
    <xdr:cxnSp macro="">
      <xdr:nvCxnSpPr>
        <xdr:cNvPr id="720" name="直線コネクタ 719">
          <a:extLst>
            <a:ext uri="{FF2B5EF4-FFF2-40B4-BE49-F238E27FC236}">
              <a16:creationId xmlns:a16="http://schemas.microsoft.com/office/drawing/2014/main" id="{5D12E9B0-A2E5-48F5-BFFB-953F71910CEE}"/>
            </a:ext>
          </a:extLst>
        </xdr:cNvPr>
        <xdr:cNvCxnSpPr/>
      </xdr:nvCxnSpPr>
      <xdr:spPr>
        <a:xfrm flipV="1">
          <a:off x="19545300" y="180942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721" name="楕円 720">
          <a:extLst>
            <a:ext uri="{FF2B5EF4-FFF2-40B4-BE49-F238E27FC236}">
              <a16:creationId xmlns:a16="http://schemas.microsoft.com/office/drawing/2014/main" id="{91C9658D-93B8-4D09-986E-2B5AAF23563F}"/>
            </a:ext>
          </a:extLst>
        </xdr:cNvPr>
        <xdr:cNvSpPr/>
      </xdr:nvSpPr>
      <xdr:spPr>
        <a:xfrm>
          <a:off x="18605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100693</xdr:rowOff>
    </xdr:from>
    <xdr:to>
      <xdr:col>102</xdr:col>
      <xdr:colOff>114300</xdr:colOff>
      <xdr:row>105</xdr:row>
      <xdr:rowOff>107224</xdr:rowOff>
    </xdr:to>
    <xdr:cxnSp macro="">
      <xdr:nvCxnSpPr>
        <xdr:cNvPr id="722" name="直線コネクタ 721">
          <a:extLst>
            <a:ext uri="{FF2B5EF4-FFF2-40B4-BE49-F238E27FC236}">
              <a16:creationId xmlns:a16="http://schemas.microsoft.com/office/drawing/2014/main" id="{C7DE05E4-6E0D-459E-9993-1A6BBF1B4181}"/>
            </a:ext>
          </a:extLst>
        </xdr:cNvPr>
        <xdr:cNvCxnSpPr/>
      </xdr:nvCxnSpPr>
      <xdr:spPr>
        <a:xfrm flipV="1">
          <a:off x="18656300" y="181029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23" name="n_1aveValue【庁舎】&#10;一人当たり面積">
          <a:extLst>
            <a:ext uri="{FF2B5EF4-FFF2-40B4-BE49-F238E27FC236}">
              <a16:creationId xmlns:a16="http://schemas.microsoft.com/office/drawing/2014/main" id="{AD4E9958-9477-4D27-8398-4B219EC174AB}"/>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24" name="n_2aveValue【庁舎】&#10;一人当たり面積">
          <a:extLst>
            <a:ext uri="{FF2B5EF4-FFF2-40B4-BE49-F238E27FC236}">
              <a16:creationId xmlns:a16="http://schemas.microsoft.com/office/drawing/2014/main" id="{A150FD70-AB28-46D5-AD08-FB1B993B5B12}"/>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25" name="n_3aveValue【庁舎】&#10;一人当たり面積">
          <a:extLst>
            <a:ext uri="{FF2B5EF4-FFF2-40B4-BE49-F238E27FC236}">
              <a16:creationId xmlns:a16="http://schemas.microsoft.com/office/drawing/2014/main" id="{B80453A8-534A-4135-B284-E796504C8D3F}"/>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726" name="n_4aveValue【庁舎】&#10;一人当たり面積">
          <a:extLst>
            <a:ext uri="{FF2B5EF4-FFF2-40B4-BE49-F238E27FC236}">
              <a16:creationId xmlns:a16="http://schemas.microsoft.com/office/drawing/2014/main" id="{1B15D488-1F32-4D16-AE0F-F98B9424B6CB}"/>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150603</xdr:rowOff>
    </xdr:from>
    <xdr:ext cx="469744" cy="259045"/>
    <xdr:sp macro="" textlink="">
      <xdr:nvSpPr>
        <xdr:cNvPr id="727" name="n_1mainValue【庁舎】&#10;一人当たり面積">
          <a:extLst>
            <a:ext uri="{FF2B5EF4-FFF2-40B4-BE49-F238E27FC236}">
              <a16:creationId xmlns:a16="http://schemas.microsoft.com/office/drawing/2014/main" id="{DF37198A-C054-4751-BC72-DB1E0AE2D3EA}"/>
            </a:ext>
          </a:extLst>
        </xdr:cNvPr>
        <xdr:cNvSpPr txBox="1"/>
      </xdr:nvSpPr>
      <xdr:spPr>
        <a:xfrm>
          <a:off x="21075727" y="178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159311</xdr:rowOff>
    </xdr:from>
    <xdr:ext cx="469744" cy="259045"/>
    <xdr:sp macro="" textlink="">
      <xdr:nvSpPr>
        <xdr:cNvPr id="728" name="n_2mainValue【庁舎】&#10;一人当たり面積">
          <a:extLst>
            <a:ext uri="{FF2B5EF4-FFF2-40B4-BE49-F238E27FC236}">
              <a16:creationId xmlns:a16="http://schemas.microsoft.com/office/drawing/2014/main" id="{1503B527-3D01-420E-AC36-23EE1691560D}"/>
            </a:ext>
          </a:extLst>
        </xdr:cNvPr>
        <xdr:cNvSpPr txBox="1"/>
      </xdr:nvSpPr>
      <xdr:spPr>
        <a:xfrm>
          <a:off x="20199427" y="178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168020</xdr:rowOff>
    </xdr:from>
    <xdr:ext cx="469744" cy="259045"/>
    <xdr:sp macro="" textlink="">
      <xdr:nvSpPr>
        <xdr:cNvPr id="729" name="n_3mainValue【庁舎】&#10;一人当たり面積">
          <a:extLst>
            <a:ext uri="{FF2B5EF4-FFF2-40B4-BE49-F238E27FC236}">
              <a16:creationId xmlns:a16="http://schemas.microsoft.com/office/drawing/2014/main" id="{0BF01ED7-534C-472B-AE99-9CB2AE19107E}"/>
            </a:ext>
          </a:extLst>
        </xdr:cNvPr>
        <xdr:cNvSpPr txBox="1"/>
      </xdr:nvSpPr>
      <xdr:spPr>
        <a:xfrm>
          <a:off x="19310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730" name="n_4mainValue【庁舎】&#10;一人当たり面積">
          <a:extLst>
            <a:ext uri="{FF2B5EF4-FFF2-40B4-BE49-F238E27FC236}">
              <a16:creationId xmlns:a16="http://schemas.microsoft.com/office/drawing/2014/main" id="{307D2EF7-F344-4D69-A3D9-38A7D9B56250}"/>
            </a:ext>
          </a:extLst>
        </xdr:cNvPr>
        <xdr:cNvSpPr txBox="1"/>
      </xdr:nvSpPr>
      <xdr:spPr>
        <a:xfrm>
          <a:off x="18421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1" name="正方形/長方形 730">
          <a:extLst>
            <a:ext uri="{FF2B5EF4-FFF2-40B4-BE49-F238E27FC236}">
              <a16:creationId xmlns:a16="http://schemas.microsoft.com/office/drawing/2014/main" id="{1D179BC3-517F-4B42-BC67-1D12A14CD1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2" name="正方形/長方形 731">
          <a:extLst>
            <a:ext uri="{FF2B5EF4-FFF2-40B4-BE49-F238E27FC236}">
              <a16:creationId xmlns:a16="http://schemas.microsoft.com/office/drawing/2014/main" id="{B8FC1D40-9A4E-48EB-8A80-EADB87755B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3" name="テキスト ボックス 732">
          <a:extLst>
            <a:ext uri="{FF2B5EF4-FFF2-40B4-BE49-F238E27FC236}">
              <a16:creationId xmlns:a16="http://schemas.microsoft.com/office/drawing/2014/main" id="{50AC13C2-08A9-4197-8BE6-15F4E22982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令和５年度に弥彦村図書館「らいわ弥彦」が竣工したことによって追加されたもの。</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7,146</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726</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ポイント増加している。また、</a:t>
          </a:r>
          <a:r>
            <a:rPr kumimoji="1" lang="ja-JP" altLang="en-US" sz="1100">
              <a:solidFill>
                <a:schemeClr val="dk1"/>
              </a:solidFill>
              <a:effectLst/>
              <a:latin typeface="+mn-lt"/>
              <a:ea typeface="+mn-ea"/>
              <a:cs typeface="+mn-cs"/>
            </a:rPr>
            <a:t>令和５年度に落雷による火災の被害で施設を取り壊したため、</a:t>
          </a:r>
          <a:r>
            <a:rPr kumimoji="1" lang="ja-JP" altLang="ja-JP" sz="1100">
              <a:solidFill>
                <a:schemeClr val="dk1"/>
              </a:solidFill>
              <a:effectLst/>
              <a:latin typeface="+mn-lt"/>
              <a:ea typeface="+mn-ea"/>
              <a:cs typeface="+mn-cs"/>
            </a:rPr>
            <a:t>一人当たり面積が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142,495</a:t>
          </a:r>
          <a:r>
            <a:rPr kumimoji="1" lang="ja-JP" altLang="ja-JP" sz="1100">
              <a:solidFill>
                <a:schemeClr val="dk1"/>
              </a:solidFill>
              <a:effectLst/>
              <a:latin typeface="+mn-lt"/>
              <a:ea typeface="+mn-ea"/>
              <a:cs typeface="+mn-cs"/>
            </a:rPr>
            <a:t>千円増加</a:t>
          </a:r>
          <a:r>
            <a:rPr kumimoji="1" lang="ja-JP" altLang="en-US" sz="1100">
              <a:solidFill>
                <a:schemeClr val="dk1"/>
              </a:solidFill>
              <a:effectLst/>
              <a:latin typeface="+mn-lt"/>
              <a:ea typeface="+mn-ea"/>
              <a:cs typeface="+mn-cs"/>
            </a:rPr>
            <a:t>に対して</a:t>
          </a:r>
          <a:r>
            <a:rPr kumimoji="1" lang="ja-JP" altLang="ja-JP" sz="1100">
              <a:solidFill>
                <a:schemeClr val="dk1"/>
              </a:solidFill>
              <a:effectLst/>
              <a:latin typeface="+mn-lt"/>
              <a:ea typeface="+mn-ea"/>
              <a:cs typeface="+mn-cs"/>
            </a:rPr>
            <a:t>、有形固定資産（償却資産）額が</a:t>
          </a:r>
          <a:r>
            <a:rPr kumimoji="1" lang="en-US" altLang="ja-JP" sz="1100">
              <a:solidFill>
                <a:schemeClr val="dk1"/>
              </a:solidFill>
              <a:effectLst/>
              <a:latin typeface="+mn-lt"/>
              <a:ea typeface="+mn-ea"/>
              <a:cs typeface="+mn-cs"/>
            </a:rPr>
            <a:t>125,504</a:t>
          </a:r>
          <a:r>
            <a:rPr kumimoji="1" lang="ja-JP" altLang="en-US" sz="1100">
              <a:solidFill>
                <a:schemeClr val="dk1"/>
              </a:solidFill>
              <a:effectLst/>
              <a:latin typeface="+mn-lt"/>
              <a:ea typeface="+mn-ea"/>
              <a:cs typeface="+mn-cs"/>
            </a:rPr>
            <a:t>千円増加している</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3,624</a:t>
          </a:r>
          <a:r>
            <a:rPr kumimoji="1" lang="ja-JP" altLang="ja-JP" sz="1100">
              <a:solidFill>
                <a:schemeClr val="dk1"/>
              </a:solidFill>
              <a:effectLst/>
              <a:latin typeface="+mn-lt"/>
              <a:ea typeface="+mn-ea"/>
              <a:cs typeface="+mn-cs"/>
            </a:rPr>
            <a:t>千円の増加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、有形固定資産（償却資産）額が</a:t>
          </a:r>
          <a:r>
            <a:rPr kumimoji="1" lang="ja-JP" altLang="en-US" sz="1100">
              <a:solidFill>
                <a:schemeClr val="dk1"/>
              </a:solidFill>
              <a:effectLst/>
              <a:latin typeface="+mn-lt"/>
              <a:ea typeface="+mn-ea"/>
              <a:cs typeface="+mn-cs"/>
            </a:rPr>
            <a:t>前年度と変わらない</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25,396</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1,067</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755,426</a:t>
          </a:r>
          <a:r>
            <a:rPr kumimoji="1" lang="ja-JP" altLang="ja-JP" sz="1100">
              <a:solidFill>
                <a:schemeClr val="dk1"/>
              </a:solidFill>
              <a:effectLst/>
              <a:latin typeface="+mn-lt"/>
              <a:ea typeface="+mn-ea"/>
              <a:cs typeface="+mn-cs"/>
            </a:rPr>
            <a:t>千円、有形固定資産（償却資産）額が</a:t>
          </a:r>
          <a:r>
            <a:rPr kumimoji="1" lang="en-US" altLang="ja-JP" sz="1100">
              <a:solidFill>
                <a:schemeClr val="dk1"/>
              </a:solidFill>
              <a:effectLst/>
              <a:latin typeface="+mn-lt"/>
              <a:ea typeface="+mn-ea"/>
              <a:cs typeface="+mn-cs"/>
            </a:rPr>
            <a:t>876,918</a:t>
          </a:r>
          <a:r>
            <a:rPr kumimoji="1" lang="ja-JP" altLang="en-US" sz="1100">
              <a:solidFill>
                <a:schemeClr val="dk1"/>
              </a:solidFill>
              <a:effectLst/>
              <a:latin typeface="+mn-lt"/>
              <a:ea typeface="+mn-ea"/>
              <a:cs typeface="+mn-cs"/>
            </a:rPr>
            <a:t>千円である</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86.1</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。また、人口の減少により、一人当たり面積が微増している。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7,591
7,550
25.17
6,014,038
5,579,423
397,307
2,855,295
3,084,005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臨時財政対策債発行可能額を除いた令和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年度基準財政需要額は</a:t>
          </a:r>
          <a:r>
            <a:rPr kumimoji="1" lang="en-US" altLang="ja-JP" sz="1300">
              <a:latin typeface="ＭＳ Ｐゴシック" panose="020B0600070205080204" pitchFamily="50" charset="-128"/>
              <a:ea typeface="ＭＳ Ｐゴシック" panose="020B0600070205080204" pitchFamily="50" charset="-128"/>
            </a:rPr>
            <a:t>2,574,072</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+64,640</a:t>
          </a:r>
          <a:r>
            <a:rPr kumimoji="1" lang="ja-JP" altLang="en-US" sz="1300">
              <a:latin typeface="ＭＳ Ｐゴシック" panose="020B0600070205080204" pitchFamily="50" charset="-128"/>
              <a:ea typeface="ＭＳ Ｐゴシック" panose="020B0600070205080204" pitchFamily="50" charset="-128"/>
            </a:rPr>
            <a:t>千円）と、年度間の増減はあるものの、平成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1,834,083</a:t>
          </a:r>
          <a:r>
            <a:rPr kumimoji="1" lang="ja-JP" altLang="en-US" sz="1300">
              <a:latin typeface="ＭＳ Ｐゴシック" panose="020B0600070205080204" pitchFamily="50" charset="-128"/>
              <a:ea typeface="ＭＳ Ｐゴシック" panose="020B0600070205080204" pitchFamily="50" charset="-128"/>
            </a:rPr>
            <a:t>千円から増加傾向にある。一方、基準財政収入額は平成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1,000,506</a:t>
          </a:r>
          <a:r>
            <a:rPr kumimoji="1" lang="ja-JP" altLang="en-US" sz="1300">
              <a:latin typeface="ＭＳ Ｐゴシック" panose="020B0600070205080204" pitchFamily="50" charset="-128"/>
              <a:ea typeface="ＭＳ Ｐゴシック" panose="020B0600070205080204" pitchFamily="50" charset="-128"/>
            </a:rPr>
            <a:t>千円をピークに減少していたが、平成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845,470</a:t>
          </a:r>
          <a:r>
            <a:rPr kumimoji="1" lang="ja-JP" altLang="en-US" sz="1300">
              <a:latin typeface="ＭＳ Ｐゴシック" panose="020B0600070205080204" pitchFamily="50" charset="-128"/>
              <a:ea typeface="ＭＳ Ｐゴシック" panose="020B0600070205080204" pitchFamily="50" charset="-128"/>
            </a:rPr>
            <a:t>千円で底を打ってから増加傾向にあり、令和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1,037,821</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+87,770</a:t>
          </a:r>
          <a:r>
            <a:rPr kumimoji="1" lang="ja-JP" altLang="en-US" sz="1300">
              <a:latin typeface="ＭＳ Ｐゴシック" panose="020B0600070205080204" pitchFamily="50" charset="-128"/>
              <a:ea typeface="ＭＳ Ｐゴシック" panose="020B0600070205080204" pitchFamily="50" charset="-128"/>
            </a:rPr>
            <a:t>千円）となった。横ばい状態であった財政力指数は、平成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をピークに減少していたが、近年は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で横ばい状態が続いている。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10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756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3326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123976</xdr:rowOff>
    </xdr:from>
    <xdr:to>
      <xdr:col>11</xdr:col>
      <xdr:colOff>82550</xdr:colOff>
      <xdr:row>43</xdr:row>
      <xdr:rowOff>54126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年度の経常一般支出額合計は</a:t>
          </a:r>
          <a:r>
            <a:rPr kumimoji="1" lang="en-US" altLang="ja-JP" sz="1250">
              <a:latin typeface="ＭＳ Ｐゴシック" panose="020B0600070205080204" pitchFamily="50" charset="-128"/>
              <a:ea typeface="ＭＳ Ｐゴシック" panose="020B0600070205080204" pitchFamily="50" charset="-128"/>
            </a:rPr>
            <a:t>2,155,976</a:t>
          </a:r>
          <a:r>
            <a:rPr kumimoji="1" lang="ja-JP" altLang="en-US" sz="1250">
              <a:latin typeface="ＭＳ Ｐゴシック" panose="020B0600070205080204" pitchFamily="50" charset="-128"/>
              <a:ea typeface="ＭＳ Ｐゴシック" panose="020B0600070205080204" pitchFamily="50" charset="-128"/>
            </a:rPr>
            <a:t>千円となっており、前年度の</a:t>
          </a:r>
          <a:r>
            <a:rPr kumimoji="1" lang="en-US" altLang="ja-JP" sz="1250">
              <a:latin typeface="ＭＳ Ｐゴシック" panose="020B0600070205080204" pitchFamily="50" charset="-128"/>
              <a:ea typeface="ＭＳ Ｐゴシック" panose="020B0600070205080204" pitchFamily="50" charset="-128"/>
            </a:rPr>
            <a:t>2,129,196</a:t>
          </a:r>
          <a:r>
            <a:rPr kumimoji="1" lang="ja-JP" altLang="en-US" sz="1250">
              <a:latin typeface="ＭＳ Ｐゴシック" panose="020B0600070205080204" pitchFamily="50" charset="-128"/>
              <a:ea typeface="ＭＳ Ｐゴシック" panose="020B0600070205080204" pitchFamily="50" charset="-128"/>
            </a:rPr>
            <a:t>千円から</a:t>
          </a:r>
          <a:r>
            <a:rPr kumimoji="1" lang="en-US" altLang="ja-JP" sz="1250">
              <a:latin typeface="ＭＳ Ｐゴシック" panose="020B0600070205080204" pitchFamily="50" charset="-128"/>
              <a:ea typeface="ＭＳ Ｐゴシック" panose="020B0600070205080204" pitchFamily="50" charset="-128"/>
            </a:rPr>
            <a:t>26,780</a:t>
          </a:r>
          <a:r>
            <a:rPr kumimoji="1" lang="ja-JP" altLang="en-US" sz="1250">
              <a:latin typeface="ＭＳ Ｐゴシック" panose="020B0600070205080204" pitchFamily="50" charset="-128"/>
              <a:ea typeface="ＭＳ Ｐゴシック" panose="020B0600070205080204" pitchFamily="50" charset="-128"/>
            </a:rPr>
            <a:t>千円の増加となった。そのうち</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物件費や維持補修費は減少したものの、</a:t>
          </a:r>
          <a:r>
            <a:rPr kumimoji="1" lang="ja-JP" altLang="en-US" sz="1250">
              <a:latin typeface="ＭＳ Ｐゴシック" panose="020B0600070205080204" pitchFamily="50" charset="-128"/>
              <a:ea typeface="ＭＳ Ｐゴシック" panose="020B0600070205080204" pitchFamily="50" charset="-128"/>
            </a:rPr>
            <a:t>人件費の経常一般支出が</a:t>
          </a:r>
          <a:r>
            <a:rPr kumimoji="1" lang="en-US" altLang="ja-JP" sz="1250">
              <a:latin typeface="ＭＳ Ｐゴシック" panose="020B0600070205080204" pitchFamily="50" charset="-128"/>
              <a:ea typeface="ＭＳ Ｐゴシック" panose="020B0600070205080204" pitchFamily="50" charset="-128"/>
            </a:rPr>
            <a:t>278,067</a:t>
          </a:r>
          <a:r>
            <a:rPr kumimoji="1" lang="ja-JP" altLang="en-US" sz="1250">
              <a:latin typeface="ＭＳ Ｐゴシック" panose="020B0600070205080204" pitchFamily="50" charset="-128"/>
              <a:ea typeface="ＭＳ Ｐゴシック" panose="020B0600070205080204" pitchFamily="50" charset="-128"/>
            </a:rPr>
            <a:t>千円であり、前年度の</a:t>
          </a:r>
          <a:r>
            <a:rPr kumimoji="1" lang="en-US" altLang="ja-JP" sz="1250">
              <a:latin typeface="ＭＳ Ｐゴシック" panose="020B0600070205080204" pitchFamily="50" charset="-128"/>
              <a:ea typeface="ＭＳ Ｐゴシック" panose="020B0600070205080204" pitchFamily="50" charset="-128"/>
            </a:rPr>
            <a:t>217,703</a:t>
          </a:r>
          <a:r>
            <a:rPr kumimoji="1" lang="ja-JP" altLang="en-US" sz="1250">
              <a:latin typeface="ＭＳ Ｐゴシック" panose="020B0600070205080204" pitchFamily="50" charset="-128"/>
              <a:ea typeface="ＭＳ Ｐゴシック" panose="020B0600070205080204" pitchFamily="50" charset="-128"/>
            </a:rPr>
            <a:t>千円から</a:t>
          </a:r>
          <a:r>
            <a:rPr kumimoji="1" lang="en-US" altLang="ja-JP" sz="1250">
              <a:latin typeface="ＭＳ Ｐゴシック" panose="020B0600070205080204" pitchFamily="50" charset="-128"/>
              <a:ea typeface="ＭＳ Ｐゴシック" panose="020B0600070205080204" pitchFamily="50" charset="-128"/>
            </a:rPr>
            <a:t>60,364</a:t>
          </a:r>
          <a:r>
            <a:rPr kumimoji="1" lang="ja-JP" altLang="en-US" sz="1250">
              <a:latin typeface="ＭＳ Ｐゴシック" panose="020B0600070205080204" pitchFamily="50" charset="-128"/>
              <a:ea typeface="ＭＳ Ｐゴシック" panose="020B0600070205080204" pitchFamily="50" charset="-128"/>
            </a:rPr>
            <a:t>千円の増となったためである。分母となる一般経常財源については大半を占める地方税の減（△</a:t>
          </a:r>
          <a:r>
            <a:rPr kumimoji="1" lang="en-US" altLang="ja-JP" sz="1250">
              <a:latin typeface="ＭＳ Ｐゴシック" panose="020B0600070205080204" pitchFamily="50" charset="-128"/>
              <a:ea typeface="ＭＳ Ｐゴシック" panose="020B0600070205080204" pitchFamily="50" charset="-128"/>
            </a:rPr>
            <a:t>109,643</a:t>
          </a:r>
          <a:r>
            <a:rPr kumimoji="1" lang="ja-JP" altLang="en-US" sz="1250">
              <a:latin typeface="ＭＳ Ｐゴシック" panose="020B0600070205080204" pitchFamily="50" charset="-128"/>
              <a:ea typeface="ＭＳ Ｐゴシック" panose="020B0600070205080204" pitchFamily="50" charset="-128"/>
            </a:rPr>
            <a:t>千円）により、</a:t>
          </a:r>
          <a:r>
            <a:rPr kumimoji="1" lang="en-US" altLang="ja-JP" sz="1250">
              <a:latin typeface="ＭＳ Ｐゴシック" panose="020B0600070205080204" pitchFamily="50" charset="-128"/>
              <a:ea typeface="ＭＳ Ｐゴシック" panose="020B0600070205080204" pitchFamily="50" charset="-128"/>
            </a:rPr>
            <a:t>2,758,104</a:t>
          </a:r>
          <a:r>
            <a:rPr kumimoji="1" lang="ja-JP" altLang="en-US" sz="1250">
              <a:latin typeface="ＭＳ Ｐゴシック" panose="020B0600070205080204" pitchFamily="50" charset="-128"/>
              <a:ea typeface="ＭＳ Ｐゴシック" panose="020B0600070205080204" pitchFamily="50" charset="-128"/>
            </a:rPr>
            <a:t>千円と前年度比</a:t>
          </a:r>
          <a:r>
            <a:rPr kumimoji="1" lang="en-US" altLang="ja-JP" sz="1250">
              <a:latin typeface="ＭＳ Ｐゴシック" panose="020B0600070205080204" pitchFamily="50" charset="-128"/>
              <a:ea typeface="ＭＳ Ｐゴシック" panose="020B0600070205080204" pitchFamily="50" charset="-128"/>
            </a:rPr>
            <a:t>150,165</a:t>
          </a:r>
          <a:r>
            <a:rPr kumimoji="1" lang="ja-JP" altLang="en-US" sz="1250">
              <a:latin typeface="ＭＳ Ｐゴシック" panose="020B0600070205080204" pitchFamily="50" charset="-128"/>
              <a:ea typeface="ＭＳ Ｐゴシック" panose="020B0600070205080204" pitchFamily="50" charset="-128"/>
            </a:rPr>
            <a:t>千円の減となった。経常収支比率は、対前年度比</a:t>
          </a:r>
          <a:r>
            <a:rPr kumimoji="1" lang="en-US" altLang="ja-JP" sz="1250">
              <a:latin typeface="ＭＳ Ｐゴシック" panose="020B0600070205080204" pitchFamily="50" charset="-128"/>
              <a:ea typeface="ＭＳ Ｐゴシック" panose="020B0600070205080204" pitchFamily="50" charset="-128"/>
            </a:rPr>
            <a:t>5.0</a:t>
          </a:r>
          <a:r>
            <a:rPr kumimoji="1" lang="ja-JP" altLang="en-US" sz="1250">
              <a:latin typeface="ＭＳ Ｐゴシック" panose="020B0600070205080204" pitchFamily="50" charset="-128"/>
              <a:ea typeface="ＭＳ Ｐゴシック" panose="020B0600070205080204" pitchFamily="50" charset="-128"/>
            </a:rPr>
            <a:t>ポイント増の</a:t>
          </a:r>
          <a:r>
            <a:rPr kumimoji="1" lang="en-US" altLang="ja-JP" sz="1250">
              <a:latin typeface="ＭＳ Ｐゴシック" panose="020B0600070205080204" pitchFamily="50" charset="-128"/>
              <a:ea typeface="ＭＳ Ｐゴシック" panose="020B0600070205080204" pitchFamily="50" charset="-128"/>
            </a:rPr>
            <a:t>78.2</a:t>
          </a:r>
          <a:r>
            <a:rPr kumimoji="1" lang="ja-JP" altLang="en-US" sz="1250">
              <a:latin typeface="ＭＳ Ｐゴシック" panose="020B0600070205080204" pitchFamily="50" charset="-128"/>
              <a:ea typeface="ＭＳ Ｐゴシック" panose="020B0600070205080204" pitchFamily="50" charset="-128"/>
            </a:rPr>
            <a:t>％となったが、類似団体内では低水準を維持しており、今後も人員の適正配置や既存事業の見直しなど、経常経費の抑制に努めていく。</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60</xdr:row>
      <xdr:rowOff>69638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56096"/>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90276</xdr:rowOff>
    </xdr:from>
    <xdr:to>
      <xdr:col>19</xdr:col>
      <xdr:colOff>133350</xdr:colOff>
      <xdr:row>59</xdr:row>
      <xdr:rowOff>140546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05826"/>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90276</xdr:rowOff>
    </xdr:from>
    <xdr:to>
      <xdr:col>15</xdr:col>
      <xdr:colOff>82550</xdr:colOff>
      <xdr:row>60</xdr:row>
      <xdr:rowOff>83714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05826"/>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83714</xdr:rowOff>
    </xdr:from>
    <xdr:to>
      <xdr:col>11</xdr:col>
      <xdr:colOff>31750</xdr:colOff>
      <xdr:row>60</xdr:row>
      <xdr:rowOff>154094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70714"/>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18838</xdr:rowOff>
    </xdr:from>
    <xdr:to>
      <xdr:col>23</xdr:col>
      <xdr:colOff>184150</xdr:colOff>
      <xdr:row>60</xdr:row>
      <xdr:rowOff>120438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35365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89746</xdr:rowOff>
    </xdr:from>
    <xdr:to>
      <xdr:col>19</xdr:col>
      <xdr:colOff>184150</xdr:colOff>
      <xdr:row>60</xdr:row>
      <xdr:rowOff>19896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30073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39476</xdr:rowOff>
    </xdr:from>
    <xdr:to>
      <xdr:col>15</xdr:col>
      <xdr:colOff>133350</xdr:colOff>
      <xdr:row>59</xdr:row>
      <xdr:rowOff>141076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151253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32914</xdr:rowOff>
    </xdr:from>
    <xdr:to>
      <xdr:col>11</xdr:col>
      <xdr:colOff>82550</xdr:colOff>
      <xdr:row>60</xdr:row>
      <xdr:rowOff>134514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144691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現在人口</a:t>
          </a:r>
          <a:r>
            <a:rPr kumimoji="1" lang="en-US" altLang="ja-JP" sz="1300">
              <a:latin typeface="ＭＳ Ｐゴシック" panose="020B0600070205080204" pitchFamily="50" charset="-128"/>
              <a:ea typeface="ＭＳ Ｐゴシック" panose="020B0600070205080204" pitchFamily="50" charset="-128"/>
            </a:rPr>
            <a:t>7,694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現在人口</a:t>
          </a:r>
          <a:r>
            <a:rPr kumimoji="1" lang="en-US" altLang="ja-JP" sz="1300">
              <a:latin typeface="ＭＳ Ｐゴシック" panose="020B0600070205080204" pitchFamily="50" charset="-128"/>
              <a:ea typeface="ＭＳ Ｐゴシック" panose="020B0600070205080204" pitchFamily="50" charset="-128"/>
            </a:rPr>
            <a:t>7,591</a:t>
          </a:r>
          <a:r>
            <a:rPr kumimoji="1" lang="ja-JP" altLang="en-US" sz="1300">
              <a:latin typeface="ＭＳ Ｐゴシック" panose="020B0600070205080204" pitchFamily="50" charset="-128"/>
              <a:ea typeface="ＭＳ Ｐゴシック" panose="020B0600070205080204" pitchFamily="50" charset="-128"/>
            </a:rPr>
            <a:t>人と前年度から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％減少している。人件費については、機構改革及び給与改定により令和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836,551</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885,202</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916,588</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947,434</a:t>
          </a:r>
          <a:r>
            <a:rPr kumimoji="1" lang="ja-JP" altLang="en-US" sz="1300">
              <a:latin typeface="ＭＳ Ｐゴシック" panose="020B0600070205080204" pitchFamily="50" charset="-128"/>
              <a:ea typeface="ＭＳ Ｐゴシック" panose="020B0600070205080204" pitchFamily="50" charset="-128"/>
            </a:rPr>
            <a:t>千円と増加している。物件費については、図書館運営に係る経費の増加により、前年度比</a:t>
          </a:r>
          <a:r>
            <a:rPr kumimoji="1" lang="en-US" altLang="ja-JP" sz="1300">
              <a:latin typeface="ＭＳ Ｐゴシック" panose="020B0600070205080204" pitchFamily="50" charset="-128"/>
              <a:ea typeface="ＭＳ Ｐゴシック" panose="020B0600070205080204" pitchFamily="50" charset="-128"/>
            </a:rPr>
            <a:t>182,116</a:t>
          </a:r>
          <a:r>
            <a:rPr kumimoji="1" lang="ja-JP" altLang="en-US" sz="1300">
              <a:latin typeface="ＭＳ Ｐゴシック" panose="020B0600070205080204" pitchFamily="50" charset="-128"/>
              <a:ea typeface="ＭＳ Ｐゴシック" panose="020B0600070205080204" pitchFamily="50" charset="-128"/>
            </a:rPr>
            <a:t>千円増の</a:t>
          </a:r>
          <a:r>
            <a:rPr kumimoji="1" lang="en-US" altLang="ja-JP" sz="1300">
              <a:latin typeface="ＭＳ Ｐゴシック" panose="020B0600070205080204" pitchFamily="50" charset="-128"/>
              <a:ea typeface="ＭＳ Ｐゴシック" panose="020B0600070205080204" pitchFamily="50" charset="-128"/>
            </a:rPr>
            <a:t>1,397,705</a:t>
          </a:r>
          <a:r>
            <a:rPr kumimoji="1" lang="ja-JP" altLang="en-US" sz="1300">
              <a:latin typeface="ＭＳ Ｐゴシック" panose="020B0600070205080204" pitchFamily="50" charset="-128"/>
              <a:ea typeface="ＭＳ Ｐゴシック" panose="020B0600070205080204" pitchFamily="50" charset="-128"/>
            </a:rPr>
            <a:t>千円となった。業務内容の精査や公共施設のあり方検討を進め、業務の効率化、歳出の抑制・節減を図っていく。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143117</xdr:rowOff>
    </xdr:from>
    <xdr:to>
      <xdr:col>23</xdr:col>
      <xdr:colOff>133350</xdr:colOff>
      <xdr:row>81</xdr:row>
      <xdr:rowOff>168267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0567"/>
          <a:ext cx="838200" cy="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112846</xdr:rowOff>
    </xdr:from>
    <xdr:to>
      <xdr:col>19</xdr:col>
      <xdr:colOff>133350</xdr:colOff>
      <xdr:row>81</xdr:row>
      <xdr:rowOff>143117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0296"/>
          <a:ext cx="889000" cy="3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100096</xdr:rowOff>
    </xdr:from>
    <xdr:to>
      <xdr:col>15</xdr:col>
      <xdr:colOff>82550</xdr:colOff>
      <xdr:row>81</xdr:row>
      <xdr:rowOff>112846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7546"/>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74842</xdr:rowOff>
    </xdr:from>
    <xdr:to>
      <xdr:col>11</xdr:col>
      <xdr:colOff>31750</xdr:colOff>
      <xdr:row>81</xdr:row>
      <xdr:rowOff>100096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2292"/>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117467</xdr:rowOff>
    </xdr:from>
    <xdr:to>
      <xdr:col>23</xdr:col>
      <xdr:colOff>184150</xdr:colOff>
      <xdr:row>82</xdr:row>
      <xdr:rowOff>47617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165744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5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92317</xdr:rowOff>
    </xdr:from>
    <xdr:to>
      <xdr:col>19</xdr:col>
      <xdr:colOff>184150</xdr:colOff>
      <xdr:row>82</xdr:row>
      <xdr:rowOff>22467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32644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62046</xdr:rowOff>
    </xdr:from>
    <xdr:to>
      <xdr:col>15</xdr:col>
      <xdr:colOff>133350</xdr:colOff>
      <xdr:row>81</xdr:row>
      <xdr:rowOff>163646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49296</xdr:rowOff>
    </xdr:from>
    <xdr:to>
      <xdr:col>11</xdr:col>
      <xdr:colOff>82550</xdr:colOff>
      <xdr:row>81</xdr:row>
      <xdr:rowOff>150896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161073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24042</xdr:rowOff>
    </xdr:from>
    <xdr:to>
      <xdr:col>7</xdr:col>
      <xdr:colOff>31750</xdr:colOff>
      <xdr:row>81</xdr:row>
      <xdr:rowOff>125642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135819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年度は新規採用職員数が増え、学卒者や経験年数のある者が多く指数は上昇した。今後も</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前後で推移していくと見込まれる。引き続き、給与水準の適正化を図り、水準の維持に努めていく。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95955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07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95955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368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106539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106539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日現在の職員数のうち一般会計所属職員数は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名であり、先に「人件費・物件費等の状況」で示したとおり、弥彦村の人口については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日時点比較で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％減少している。職員数は定数まで採用する方針がとられているため、今後も人口の減少にあわせて増加していくことが見込まれる。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7303</xdr:rowOff>
    </xdr:from>
    <xdr:to>
      <xdr:col>81</xdr:col>
      <xdr:colOff>44450</xdr:colOff>
      <xdr:row>60</xdr:row>
      <xdr:rowOff>16955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9430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106966</xdr:rowOff>
    </xdr:from>
    <xdr:to>
      <xdr:col>77</xdr:col>
      <xdr:colOff>44450</xdr:colOff>
      <xdr:row>60</xdr:row>
      <xdr:rowOff>7303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22516"/>
          <a:ext cx="889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97917</xdr:rowOff>
    </xdr:from>
    <xdr:to>
      <xdr:col>72</xdr:col>
      <xdr:colOff>203200</xdr:colOff>
      <xdr:row>59</xdr:row>
      <xdr:rowOff>106966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1346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61119</xdr:rowOff>
    </xdr:from>
    <xdr:to>
      <xdr:col>68</xdr:col>
      <xdr:colOff>152400</xdr:colOff>
      <xdr:row>59</xdr:row>
      <xdr:rowOff>97917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76669"/>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137605</xdr:rowOff>
    </xdr:from>
    <xdr:to>
      <xdr:col>81</xdr:col>
      <xdr:colOff>95250</xdr:colOff>
      <xdr:row>60</xdr:row>
      <xdr:rowOff>67755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154132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127953</xdr:rowOff>
    </xdr:from>
    <xdr:to>
      <xdr:col>77</xdr:col>
      <xdr:colOff>95250</xdr:colOff>
      <xdr:row>60</xdr:row>
      <xdr:rowOff>58103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68280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2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56166</xdr:rowOff>
    </xdr:from>
    <xdr:to>
      <xdr:col>73</xdr:col>
      <xdr:colOff>44450</xdr:colOff>
      <xdr:row>59</xdr:row>
      <xdr:rowOff>157766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167943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47117</xdr:rowOff>
    </xdr:from>
    <xdr:to>
      <xdr:col>68</xdr:col>
      <xdr:colOff>203200</xdr:colOff>
      <xdr:row>59</xdr:row>
      <xdr:rowOff>148717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158894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10319</xdr:rowOff>
    </xdr:from>
    <xdr:to>
      <xdr:col>64</xdr:col>
      <xdr:colOff>152400</xdr:colOff>
      <xdr:row>59</xdr:row>
      <xdr:rowOff>111919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122096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年度の実質公債費比率は</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ポイントの減となったが、依然として類似団体内における水準は高くなっている。図書館建設に伴う借入等により、元利償還金が高止まりしている（</a:t>
          </a:r>
          <a:r>
            <a:rPr kumimoji="1" lang="en-US" altLang="ja-JP" sz="1300">
              <a:latin typeface="ＭＳ Ｐゴシック" panose="020B0600070205080204" pitchFamily="50" charset="-128"/>
              <a:ea typeface="ＭＳ Ｐゴシック" panose="020B0600070205080204" pitchFamily="50" charset="-128"/>
            </a:rPr>
            <a:t>398,330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396,493</a:t>
          </a:r>
          <a:r>
            <a:rPr kumimoji="1" lang="ja-JP" altLang="en-US" sz="1300">
              <a:latin typeface="ＭＳ Ｐゴシック" panose="020B0600070205080204" pitchFamily="50" charset="-128"/>
              <a:ea typeface="ＭＳ Ｐゴシック" panose="020B0600070205080204" pitchFamily="50" charset="-128"/>
            </a:rPr>
            <a:t>千円）。分子の増減率が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321,214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325,360</a:t>
          </a:r>
          <a:r>
            <a:rPr kumimoji="1" lang="ja-JP" altLang="en-US" sz="1300">
              <a:latin typeface="ＭＳ Ｐゴシック" panose="020B0600070205080204" pitchFamily="50" charset="-128"/>
              <a:ea typeface="ＭＳ Ｐゴシック" panose="020B0600070205080204" pitchFamily="50" charset="-128"/>
            </a:rPr>
            <a:t>千円）であるのに対し、分母の増減率は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％であったことから、令和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年度の実質公債費比率は</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％と昨年度の</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％から微減となった。今後も横ばいで推移していくと見込まれる。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165354</xdr:rowOff>
    </xdr:from>
    <xdr:to>
      <xdr:col>81</xdr:col>
      <xdr:colOff>44450</xdr:colOff>
      <xdr:row>43</xdr:row>
      <xdr:rowOff>3556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6625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3556</xdr:rowOff>
    </xdr:from>
    <xdr:to>
      <xdr:col>77</xdr:col>
      <xdr:colOff>44450</xdr:colOff>
      <xdr:row>43</xdr:row>
      <xdr:rowOff>8382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759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807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71120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114554</xdr:rowOff>
    </xdr:from>
    <xdr:to>
      <xdr:col>81</xdr:col>
      <xdr:colOff>95250</xdr:colOff>
      <xdr:row>43</xdr:row>
      <xdr:rowOff>44704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86631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8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124206</xdr:rowOff>
    </xdr:from>
    <xdr:to>
      <xdr:col>77</xdr:col>
      <xdr:colOff>95250</xdr:colOff>
      <xdr:row>43</xdr:row>
      <xdr:rowOff>54356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39133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1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年度末における一般会計債残高は</a:t>
          </a:r>
          <a:r>
            <a:rPr kumimoji="1" lang="en-US" altLang="ja-JP" sz="1300">
              <a:latin typeface="ＭＳ Ｐゴシック" panose="020B0600070205080204" pitchFamily="50" charset="-128"/>
              <a:ea typeface="ＭＳ Ｐゴシック" panose="020B0600070205080204" pitchFamily="50" charset="-128"/>
            </a:rPr>
            <a:t>3,084,005</a:t>
          </a:r>
          <a:r>
            <a:rPr kumimoji="1" lang="ja-JP" altLang="en-US" sz="1300">
              <a:latin typeface="ＭＳ Ｐゴシック" panose="020B0600070205080204" pitchFamily="50" charset="-128"/>
              <a:ea typeface="ＭＳ Ｐゴシック" panose="020B0600070205080204" pitchFamily="50" charset="-128"/>
            </a:rPr>
            <a:t>千円と昨年度より</a:t>
          </a:r>
          <a:r>
            <a:rPr kumimoji="1" lang="en-US" altLang="ja-JP" sz="1300">
              <a:latin typeface="ＭＳ Ｐゴシック" panose="020B0600070205080204" pitchFamily="50" charset="-128"/>
              <a:ea typeface="ＭＳ Ｐゴシック" panose="020B0600070205080204" pitchFamily="50" charset="-128"/>
            </a:rPr>
            <a:t>70,384</a:t>
          </a:r>
          <a:r>
            <a:rPr kumimoji="1" lang="ja-JP" altLang="en-US" sz="1300">
              <a:latin typeface="ＭＳ Ｐゴシック" panose="020B0600070205080204" pitchFamily="50" charset="-128"/>
              <a:ea typeface="ＭＳ Ｐゴシック" panose="020B0600070205080204" pitchFamily="50" charset="-128"/>
            </a:rPr>
            <a:t>千円の減となっている。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公営企業債等繰入見込額については、</a:t>
          </a:r>
          <a:r>
            <a:rPr kumimoji="1" lang="en-US" altLang="ja-JP" sz="1300">
              <a:latin typeface="ＭＳ Ｐゴシック" panose="020B0600070205080204" pitchFamily="50" charset="-128"/>
              <a:ea typeface="ＭＳ Ｐゴシック" panose="020B0600070205080204" pitchFamily="50" charset="-128"/>
            </a:rPr>
            <a:t>1,659,945</a:t>
          </a:r>
          <a:r>
            <a:rPr kumimoji="1" lang="ja-JP" altLang="en-US" sz="1300">
              <a:latin typeface="ＭＳ Ｐゴシック" panose="020B0600070205080204" pitchFamily="50" charset="-128"/>
              <a:ea typeface="ＭＳ Ｐゴシック" panose="020B0600070205080204" pitchFamily="50" charset="-128"/>
            </a:rPr>
            <a:t>千円と前年度より</a:t>
          </a:r>
          <a:r>
            <a:rPr kumimoji="1" lang="en-US" altLang="ja-JP" sz="1300">
              <a:latin typeface="ＭＳ Ｐゴシック" panose="020B0600070205080204" pitchFamily="50" charset="-128"/>
              <a:ea typeface="ＭＳ Ｐゴシック" panose="020B0600070205080204" pitchFamily="50" charset="-128"/>
            </a:rPr>
            <a:t>4,428</a:t>
          </a:r>
          <a:r>
            <a:rPr kumimoji="1" lang="ja-JP" altLang="en-US" sz="1300">
              <a:latin typeface="ＭＳ Ｐゴシック" panose="020B0600070205080204" pitchFamily="50" charset="-128"/>
              <a:ea typeface="ＭＳ Ｐゴシック" panose="020B0600070205080204" pitchFamily="50" charset="-128"/>
            </a:rPr>
            <a:t>千円の増額、充当可能基金についても</a:t>
          </a:r>
          <a:r>
            <a:rPr kumimoji="1" lang="en-US" altLang="ja-JP" sz="1300">
              <a:latin typeface="ＭＳ Ｐゴシック" panose="020B0600070205080204" pitchFamily="50" charset="-128"/>
              <a:ea typeface="ＭＳ Ｐゴシック" panose="020B0600070205080204" pitchFamily="50" charset="-128"/>
            </a:rPr>
            <a:t>70,047</a:t>
          </a:r>
          <a:r>
            <a:rPr kumimoji="1" lang="ja-JP" altLang="en-US" sz="1300">
              <a:latin typeface="ＭＳ Ｐゴシック" panose="020B0600070205080204" pitchFamily="50" charset="-128"/>
              <a:ea typeface="ＭＳ Ｐゴシック" panose="020B0600070205080204" pitchFamily="50" charset="-128"/>
            </a:rPr>
            <a:t>千円の増額となり、分母の増加率よりも分子の増加率が大きくなったため将来負担比率は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類似団体と比べ高い水準であり、起債発行額の抑制に努めていく。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131899</xdr:rowOff>
    </xdr:from>
    <xdr:to>
      <xdr:col>81</xdr:col>
      <xdr:colOff>44450</xdr:colOff>
      <xdr:row>16</xdr:row>
      <xdr:rowOff>159476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87509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131899</xdr:rowOff>
    </xdr:from>
    <xdr:to>
      <xdr:col>77</xdr:col>
      <xdr:colOff>44450</xdr:colOff>
      <xdr:row>16</xdr:row>
      <xdr:rowOff>142240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87509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142240</xdr:rowOff>
    </xdr:from>
    <xdr:to>
      <xdr:col>72</xdr:col>
      <xdr:colOff>203200</xdr:colOff>
      <xdr:row>17</xdr:row>
      <xdr:rowOff>39733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88544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39733</xdr:rowOff>
    </xdr:from>
    <xdr:to>
      <xdr:col>68</xdr:col>
      <xdr:colOff>152400</xdr:colOff>
      <xdr:row>18</xdr:row>
      <xdr:rowOff>141756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54383"/>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108676</xdr:rowOff>
    </xdr:from>
    <xdr:to>
      <xdr:col>81</xdr:col>
      <xdr:colOff>95250</xdr:colOff>
      <xdr:row>17</xdr:row>
      <xdr:rowOff>38826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8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80753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82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81099</xdr:rowOff>
    </xdr:from>
    <xdr:to>
      <xdr:col>77</xdr:col>
      <xdr:colOff>95250</xdr:colOff>
      <xdr:row>17</xdr:row>
      <xdr:rowOff>11249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167476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1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91440</xdr:rowOff>
    </xdr:from>
    <xdr:to>
      <xdr:col>73</xdr:col>
      <xdr:colOff>44450</xdr:colOff>
      <xdr:row>17</xdr:row>
      <xdr:rowOff>21590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6367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160383</xdr:rowOff>
    </xdr:from>
    <xdr:to>
      <xdr:col>68</xdr:col>
      <xdr:colOff>203200</xdr:colOff>
      <xdr:row>17</xdr:row>
      <xdr:rowOff>90533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75310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90956</xdr:rowOff>
    </xdr:from>
    <xdr:to>
      <xdr:col>64</xdr:col>
      <xdr:colOff>152400</xdr:colOff>
      <xdr:row>19</xdr:row>
      <xdr:rowOff>21106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5883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7,591
7,550
25.17
6,014,038
5,579,423
397,307
2,855,295
3,084,005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人件費の経常一般支出は</a:t>
          </a:r>
          <a:r>
            <a:rPr kumimoji="1" lang="en-US" altLang="ja-JP" sz="1300">
              <a:latin typeface="ＭＳ Ｐゴシック" panose="020B0600070205080204" pitchFamily="50" charset="-128"/>
              <a:ea typeface="ＭＳ Ｐゴシック" panose="020B0600070205080204" pitchFamily="50" charset="-128"/>
            </a:rPr>
            <a:t>278,067</a:t>
          </a:r>
          <a:r>
            <a:rPr kumimoji="1" lang="ja-JP" altLang="en-US" sz="1300">
              <a:latin typeface="ＭＳ Ｐゴシック" panose="020B0600070205080204" pitchFamily="50" charset="-128"/>
              <a:ea typeface="ＭＳ Ｐゴシック" panose="020B0600070205080204" pitchFamily="50" charset="-128"/>
            </a:rPr>
            <a:t>千円であり、前年度の</a:t>
          </a:r>
          <a:r>
            <a:rPr kumimoji="1" lang="en-US" altLang="ja-JP" sz="1300">
              <a:latin typeface="ＭＳ Ｐゴシック" panose="020B0600070205080204" pitchFamily="50" charset="-128"/>
              <a:ea typeface="ＭＳ Ｐゴシック" panose="020B0600070205080204" pitchFamily="50" charset="-128"/>
            </a:rPr>
            <a:t>217,703</a:t>
          </a:r>
          <a:r>
            <a:rPr kumimoji="1" lang="ja-JP" altLang="en-US" sz="1300">
              <a:latin typeface="ＭＳ Ｐゴシック" panose="020B0600070205080204" pitchFamily="50" charset="-128"/>
              <a:ea typeface="ＭＳ Ｐゴシック" panose="020B0600070205080204" pitchFamily="50" charset="-128"/>
            </a:rPr>
            <a:t>千円から増加した形となった。給与改定による増のほか、経常特定財源のがんばれ弥彦ふるさと寄附金の充当額減（△</a:t>
          </a:r>
          <a:r>
            <a:rPr kumimoji="1" lang="en-US" altLang="ja-JP" sz="1300">
              <a:latin typeface="ＭＳ Ｐゴシック" panose="020B0600070205080204" pitchFamily="50" charset="-128"/>
              <a:ea typeface="ＭＳ Ｐゴシック" panose="020B0600070205080204" pitchFamily="50" charset="-128"/>
            </a:rPr>
            <a:t>8,910</a:t>
          </a:r>
          <a:r>
            <a:rPr kumimoji="1" lang="ja-JP" altLang="en-US" sz="1300">
              <a:latin typeface="ＭＳ Ｐゴシック" panose="020B0600070205080204" pitchFamily="50" charset="-128"/>
              <a:ea typeface="ＭＳ Ｐゴシック" panose="020B0600070205080204" pitchFamily="50" charset="-128"/>
            </a:rPr>
            <a:t>千円）、競輪事業特別会計繰入金充当額の減（△</a:t>
          </a:r>
          <a:r>
            <a:rPr kumimoji="1" lang="en-US" altLang="ja-JP" sz="1300">
              <a:latin typeface="ＭＳ Ｐゴシック" panose="020B0600070205080204" pitchFamily="50" charset="-128"/>
              <a:ea typeface="ＭＳ Ｐゴシック" panose="020B0600070205080204" pitchFamily="50" charset="-128"/>
            </a:rPr>
            <a:t>16,500</a:t>
          </a:r>
          <a:r>
            <a:rPr kumimoji="1" lang="ja-JP" altLang="en-US" sz="1300">
              <a:latin typeface="ＭＳ Ｐゴシック" panose="020B0600070205080204" pitchFamily="50" charset="-128"/>
              <a:ea typeface="ＭＳ Ｐゴシック" panose="020B0600070205080204" pitchFamily="50" charset="-128"/>
            </a:rPr>
            <a:t>千円）により総じて経常一般支出が増加した。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127000</xdr:rowOff>
    </xdr:from>
    <xdr:to>
      <xdr:col>24</xdr:col>
      <xdr:colOff>25400</xdr:colOff>
      <xdr:row>33</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61340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127000</xdr:rowOff>
    </xdr:from>
    <xdr:to>
      <xdr:col>19</xdr:col>
      <xdr:colOff>187325</xdr:colOff>
      <xdr:row>33</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6134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19558</xdr:rowOff>
    </xdr:from>
    <xdr:to>
      <xdr:col>15</xdr:col>
      <xdr:colOff>98425</xdr:colOff>
      <xdr:row>33</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774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124714</xdr:rowOff>
    </xdr:from>
    <xdr:to>
      <xdr:col>11</xdr:col>
      <xdr:colOff>9525</xdr:colOff>
      <xdr:row>35</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8256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23622</xdr:rowOff>
    </xdr:from>
    <xdr:to>
      <xdr:col>24</xdr:col>
      <xdr:colOff>76200</xdr:colOff>
      <xdr:row>33</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103649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76200</xdr:rowOff>
    </xdr:from>
    <xdr:to>
      <xdr:col>20</xdr:col>
      <xdr:colOff>38100</xdr:colOff>
      <xdr:row>33</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3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140208</xdr:rowOff>
    </xdr:from>
    <xdr:to>
      <xdr:col>15</xdr:col>
      <xdr:colOff>149225</xdr:colOff>
      <xdr:row>33</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9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73914</xdr:rowOff>
    </xdr:from>
    <xdr:to>
      <xdr:col>11</xdr:col>
      <xdr:colOff>60325</xdr:colOff>
      <xdr:row>34</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xdr:rowOff>
    </xdr:from>
    <xdr:to>
      <xdr:col>6</xdr:col>
      <xdr:colOff>171450</xdr:colOff>
      <xdr:row>35</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物件費に係る経常一般支出は、昨年度から</a:t>
          </a:r>
          <a:r>
            <a:rPr kumimoji="1" lang="en-US" altLang="ja-JP" sz="1250">
              <a:latin typeface="ＭＳ Ｐゴシック" panose="020B0600070205080204" pitchFamily="50" charset="-128"/>
              <a:ea typeface="ＭＳ Ｐゴシック" panose="020B0600070205080204" pitchFamily="50" charset="-128"/>
            </a:rPr>
            <a:t>19,628</a:t>
          </a:r>
          <a:r>
            <a:rPr kumimoji="1" lang="ja-JP" altLang="en-US" sz="1250">
              <a:latin typeface="ＭＳ Ｐゴシック" panose="020B0600070205080204" pitchFamily="50" charset="-128"/>
              <a:ea typeface="ＭＳ Ｐゴシック" panose="020B0600070205080204" pitchFamily="50" charset="-128"/>
            </a:rPr>
            <a:t>千円減額の</a:t>
          </a:r>
          <a:r>
            <a:rPr kumimoji="1" lang="en-US" altLang="ja-JP" sz="1250">
              <a:latin typeface="ＭＳ Ｐゴシック" panose="020B0600070205080204" pitchFamily="50" charset="-128"/>
              <a:ea typeface="ＭＳ Ｐゴシック" panose="020B0600070205080204" pitchFamily="50" charset="-128"/>
            </a:rPr>
            <a:t>495,013</a:t>
          </a:r>
          <a:r>
            <a:rPr kumimoji="1" lang="ja-JP" altLang="en-US" sz="1250">
              <a:latin typeface="ＭＳ Ｐゴシック" panose="020B0600070205080204" pitchFamily="50" charset="-128"/>
              <a:ea typeface="ＭＳ Ｐゴシック" panose="020B0600070205080204" pitchFamily="50" charset="-128"/>
            </a:rPr>
            <a:t>千円となっている。物件費全体では増加しているものの、サテライトオフィスや自動運転車両に係る臨時的かつ特定財源を充当する事業が多かったため、経常的な経費は膨らんでいない。</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公共施設の維持管理費や、各種業務委託料および事務機器リース料などは経常経費であるため、経費削減に努め適正な水準を維持していきたい。</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90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18</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類似団体とほぼ同水準にあり、全国や県平均と比べると下回っているが、</a:t>
          </a:r>
          <a:r>
            <a:rPr kumimoji="1" lang="ja-JP" altLang="en-US" sz="1300">
              <a:latin typeface="ＭＳ Ｐゴシック" panose="020B0600070205080204" pitchFamily="50" charset="-128"/>
              <a:ea typeface="ＭＳ Ｐゴシック" panose="020B0600070205080204" pitchFamily="50" charset="-128"/>
            </a:rPr>
            <a:t>扶助費に係る経常一般支出は前年度から</a:t>
          </a:r>
          <a:r>
            <a:rPr kumimoji="1" lang="en-US" altLang="ja-JP" sz="1300">
              <a:latin typeface="ＭＳ Ｐゴシック" panose="020B0600070205080204" pitchFamily="50" charset="-128"/>
              <a:ea typeface="ＭＳ Ｐゴシック" panose="020B0600070205080204" pitchFamily="50" charset="-128"/>
            </a:rPr>
            <a:t>5,362</a:t>
          </a:r>
          <a:r>
            <a:rPr kumimoji="1" lang="ja-JP" altLang="en-US" sz="1300">
              <a:latin typeface="ＭＳ Ｐゴシック" panose="020B0600070205080204" pitchFamily="50" charset="-128"/>
              <a:ea typeface="ＭＳ Ｐゴシック" panose="020B0600070205080204" pitchFamily="50" charset="-128"/>
            </a:rPr>
            <a:t>千円増額の</a:t>
          </a:r>
          <a:r>
            <a:rPr kumimoji="1" lang="en-US" altLang="ja-JP" sz="1300">
              <a:latin typeface="ＭＳ Ｐゴシック" panose="020B0600070205080204" pitchFamily="50" charset="-128"/>
              <a:ea typeface="ＭＳ Ｐゴシック" panose="020B0600070205080204" pitchFamily="50" charset="-128"/>
            </a:rPr>
            <a:t>106,400</a:t>
          </a:r>
          <a:r>
            <a:rPr kumimoji="1" lang="ja-JP" altLang="en-US" sz="1300">
              <a:latin typeface="ＭＳ Ｐゴシック" panose="020B0600070205080204" pitchFamily="50" charset="-128"/>
              <a:ea typeface="ＭＳ Ｐゴシック" panose="020B0600070205080204" pitchFamily="50" charset="-128"/>
            </a:rPr>
            <a:t>千円となっている。障害者・児に係る給付費の実績が増となっており、今後についても増加が見込まれる。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47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その他の数値に影響するものとして、維持修繕費・特別会計への繰出金に係る経常一般支出がある。繰出金については</a:t>
          </a:r>
          <a:r>
            <a:rPr kumimoji="1" lang="en-US" altLang="ja-JP" sz="1300">
              <a:latin typeface="ＭＳ Ｐゴシック" panose="020B0600070205080204" pitchFamily="50" charset="-128"/>
              <a:ea typeface="ＭＳ Ｐゴシック" panose="020B0600070205080204" pitchFamily="50" charset="-128"/>
            </a:rPr>
            <a:t>12,063</a:t>
          </a:r>
          <a:r>
            <a:rPr kumimoji="1" lang="ja-JP" altLang="en-US" sz="1300">
              <a:latin typeface="ＭＳ Ｐゴシック" panose="020B0600070205080204" pitchFamily="50" charset="-128"/>
              <a:ea typeface="ＭＳ Ｐゴシック" panose="020B0600070205080204" pitchFamily="50" charset="-128"/>
            </a:rPr>
            <a:t>千円増額の</a:t>
          </a:r>
          <a:r>
            <a:rPr kumimoji="1" lang="en-US" altLang="ja-JP" sz="1300">
              <a:latin typeface="ＭＳ Ｐゴシック" panose="020B0600070205080204" pitchFamily="50" charset="-128"/>
              <a:ea typeface="ＭＳ Ｐゴシック" panose="020B0600070205080204" pitchFamily="50" charset="-128"/>
            </a:rPr>
            <a:t>230,182</a:t>
          </a:r>
          <a:r>
            <a:rPr kumimoji="1" lang="ja-JP" altLang="en-US" sz="1300">
              <a:latin typeface="ＭＳ Ｐゴシック" panose="020B0600070205080204" pitchFamily="50" charset="-128"/>
              <a:ea typeface="ＭＳ Ｐゴシック" panose="020B0600070205080204" pitchFamily="50" charset="-128"/>
            </a:rPr>
            <a:t>千円で、維持修繕費は</a:t>
          </a:r>
          <a:r>
            <a:rPr kumimoji="1" lang="en-US" altLang="ja-JP" sz="1300">
              <a:latin typeface="ＭＳ Ｐゴシック" panose="020B0600070205080204" pitchFamily="50" charset="-128"/>
              <a:ea typeface="ＭＳ Ｐゴシック" panose="020B0600070205080204" pitchFamily="50" charset="-128"/>
            </a:rPr>
            <a:t>49,231</a:t>
          </a:r>
          <a:r>
            <a:rPr kumimoji="1" lang="ja-JP" altLang="en-US" sz="1300">
              <a:latin typeface="ＭＳ Ｐゴシック" panose="020B0600070205080204" pitchFamily="50" charset="-128"/>
              <a:ea typeface="ＭＳ Ｐゴシック" panose="020B0600070205080204" pitchFamily="50" charset="-128"/>
            </a:rPr>
            <a:t>千円減額の</a:t>
          </a:r>
          <a:r>
            <a:rPr kumimoji="1" lang="en-US" altLang="ja-JP" sz="1300">
              <a:latin typeface="ＭＳ Ｐゴシック" panose="020B0600070205080204" pitchFamily="50" charset="-128"/>
              <a:ea typeface="ＭＳ Ｐゴシック" panose="020B0600070205080204" pitchFamily="50" charset="-128"/>
            </a:rPr>
            <a:t>55,373</a:t>
          </a:r>
          <a:r>
            <a:rPr kumimoji="1" lang="ja-JP" altLang="en-US" sz="1300">
              <a:latin typeface="ＭＳ Ｐゴシック" panose="020B0600070205080204" pitchFamily="50" charset="-128"/>
              <a:ea typeface="ＭＳ Ｐゴシック" panose="020B0600070205080204" pitchFamily="50" charset="-128"/>
            </a:rPr>
            <a:t>千円となっている。令和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年度は降雪量が多く除雪費用が増加したため指標が例年以上に上がったが、ここ数年は緩やかな増減となっている。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55</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5050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5485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319985"/>
          <a:ext cx="889000" cy="4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122662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補助費における経常一般支出は</a:t>
          </a:r>
          <a:r>
            <a:rPr kumimoji="1" lang="en-US" altLang="ja-JP" sz="1300">
              <a:latin typeface="ＭＳ Ｐゴシック" panose="020B0600070205080204" pitchFamily="50" charset="-128"/>
              <a:ea typeface="ＭＳ Ｐゴシック" panose="020B0600070205080204" pitchFamily="50" charset="-128"/>
            </a:rPr>
            <a:t>16,849</a:t>
          </a:r>
          <a:r>
            <a:rPr kumimoji="1" lang="ja-JP" altLang="en-US" sz="1300">
              <a:latin typeface="ＭＳ Ｐゴシック" panose="020B0600070205080204" pitchFamily="50" charset="-128"/>
              <a:ea typeface="ＭＳ Ｐゴシック" panose="020B0600070205080204" pitchFamily="50" charset="-128"/>
            </a:rPr>
            <a:t>千円増額の</a:t>
          </a:r>
          <a:r>
            <a:rPr kumimoji="1" lang="en-US" altLang="ja-JP" sz="1300">
              <a:latin typeface="ＭＳ Ｐゴシック" panose="020B0600070205080204" pitchFamily="50" charset="-128"/>
              <a:ea typeface="ＭＳ Ｐゴシック" panose="020B0600070205080204" pitchFamily="50" charset="-128"/>
            </a:rPr>
            <a:t>618,580</a:t>
          </a:r>
          <a:r>
            <a:rPr kumimoji="1" lang="ja-JP" altLang="en-US" sz="1300">
              <a:latin typeface="ＭＳ Ｐゴシック" panose="020B0600070205080204" pitchFamily="50" charset="-128"/>
              <a:ea typeface="ＭＳ Ｐゴシック" panose="020B0600070205080204" pitchFamily="50" charset="-128"/>
            </a:rPr>
            <a:t>千円となっている。令和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245,000</a:t>
          </a:r>
          <a:r>
            <a:rPr kumimoji="1" lang="ja-JP" altLang="en-US" sz="1300">
              <a:latin typeface="ＭＳ Ｐゴシック" panose="020B0600070205080204" pitchFamily="50" charset="-128"/>
              <a:ea typeface="ＭＳ Ｐゴシック" panose="020B0600070205080204" pitchFamily="50" charset="-128"/>
            </a:rPr>
            <a:t>千円を繰出している下水道事業会計繰出金については、令和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年度以降減少する見込みであり、指標も改善していくことが見込まれる。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65278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741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632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632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7243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公債費に係る経常一般支出は、返済方法を元金均等償還に切り替えているため、元金は増加傾向となっている一方、利子は利子は減少傾向にある。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においては、図書館建設に係る借入の償還開始により</a:t>
          </a:r>
          <a:r>
            <a:rPr kumimoji="1" lang="en-US" altLang="ja-JP" sz="1300">
              <a:latin typeface="ＭＳ Ｐゴシック" panose="020B0600070205080204" pitchFamily="50" charset="-128"/>
              <a:ea typeface="ＭＳ Ｐゴシック" panose="020B0600070205080204" pitchFamily="50" charset="-128"/>
            </a:rPr>
            <a:t>371,401</a:t>
          </a:r>
          <a:r>
            <a:rPr kumimoji="1" lang="ja-JP" altLang="en-US" sz="1300">
              <a:latin typeface="ＭＳ Ｐゴシック" panose="020B0600070205080204" pitchFamily="50" charset="-128"/>
              <a:ea typeface="ＭＳ Ｐゴシック" panose="020B0600070205080204" pitchFamily="50" charset="-128"/>
            </a:rPr>
            <a:t>千円と増加した。今後については、弥彦総合文化会館の改修に伴う借入による増加が見込まれる。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134620</xdr:rowOff>
    </xdr:from>
    <xdr:to>
      <xdr:col>24</xdr:col>
      <xdr:colOff>25400</xdr:colOff>
      <xdr:row>75</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933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134620</xdr:rowOff>
    </xdr:from>
    <xdr:to>
      <xdr:col>19</xdr:col>
      <xdr:colOff>187325</xdr:colOff>
      <xdr:row>75</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933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149861</xdr:rowOff>
    </xdr:from>
    <xdr:to>
      <xdr:col>15</xdr:col>
      <xdr:colOff>98425</xdr:colOff>
      <xdr:row>76</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08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35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130827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83820</xdr:rowOff>
    </xdr:from>
    <xdr:to>
      <xdr:col>20</xdr:col>
      <xdr:colOff>38100</xdr:colOff>
      <xdr:row>76</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24147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公債費を除いた経常収支比率については、令和元年度までは類似団体平均とほぼ同水準であったが、令和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年度以降においては人件費と下水道会計繰出金が影響し、類似団体平均と比べ低い水準となった。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今後については、物価高騰による影響や公共施設の維持修繕費増加が見込まれ、上昇していくと考えられる。引き続き、経常経費の縮減に努めていきたい。</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81280</xdr:rowOff>
    </xdr:from>
    <xdr:to>
      <xdr:col>82</xdr:col>
      <xdr:colOff>107950</xdr:colOff>
      <xdr:row>74</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59713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14986</xdr:rowOff>
    </xdr:from>
    <xdr:to>
      <xdr:col>78</xdr:col>
      <xdr:colOff>69850</xdr:colOff>
      <xdr:row>73</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3083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14986</xdr:rowOff>
    </xdr:from>
    <xdr:to>
      <xdr:col>73</xdr:col>
      <xdr:colOff>180975</xdr:colOff>
      <xdr:row>74</xdr:row>
      <xdr:rowOff>14986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53083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xdr:rowOff>
    </xdr:from>
    <xdr:to>
      <xdr:col>69</xdr:col>
      <xdr:colOff>92075</xdr:colOff>
      <xdr:row>74</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0228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126492</xdr:rowOff>
    </xdr:from>
    <xdr:to>
      <xdr:col>82</xdr:col>
      <xdr:colOff>158750</xdr:colOff>
      <xdr:row>74</xdr:row>
      <xdr:rowOff>56642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143019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8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30480</xdr:rowOff>
    </xdr:from>
    <xdr:to>
      <xdr:col>78</xdr:col>
      <xdr:colOff>120650</xdr:colOff>
      <xdr:row>73</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142257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135636</xdr:rowOff>
    </xdr:from>
    <xdr:to>
      <xdr:col>74</xdr:col>
      <xdr:colOff>31750</xdr:colOff>
      <xdr:row>73</xdr:row>
      <xdr:rowOff>65786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4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75963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4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135636</xdr:rowOff>
    </xdr:from>
    <xdr:to>
      <xdr:col>69</xdr:col>
      <xdr:colOff>142875</xdr:colOff>
      <xdr:row>74</xdr:row>
      <xdr:rowOff>65786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75963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2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97770</xdr:rowOff>
    </xdr:from>
    <xdr:to>
      <xdr:col>29</xdr:col>
      <xdr:colOff>127000</xdr:colOff>
      <xdr:row>18</xdr:row>
      <xdr:rowOff>122824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1495"/>
          <a:ext cx="647700" cy="25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122824</xdr:rowOff>
    </xdr:from>
    <xdr:to>
      <xdr:col>26</xdr:col>
      <xdr:colOff>50800</xdr:colOff>
      <xdr:row>19</xdr:row>
      <xdr:rowOff>18849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6549"/>
          <a:ext cx="698500" cy="67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18849</xdr:rowOff>
    </xdr:from>
    <xdr:to>
      <xdr:col>22</xdr:col>
      <xdr:colOff>114300</xdr:colOff>
      <xdr:row>19</xdr:row>
      <xdr:rowOff>62954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4024"/>
          <a:ext cx="698500" cy="4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62954</xdr:rowOff>
    </xdr:from>
    <xdr:to>
      <xdr:col>18</xdr:col>
      <xdr:colOff>177800</xdr:colOff>
      <xdr:row>19</xdr:row>
      <xdr:rowOff>116271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8129"/>
          <a:ext cx="698500" cy="5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46970</xdr:rowOff>
    </xdr:from>
    <xdr:to>
      <xdr:col>29</xdr:col>
      <xdr:colOff>177800</xdr:colOff>
      <xdr:row>18</xdr:row>
      <xdr:rowOff>148570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19047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72024</xdr:rowOff>
    </xdr:from>
    <xdr:to>
      <xdr:col>26</xdr:col>
      <xdr:colOff>101600</xdr:colOff>
      <xdr:row>19</xdr:row>
      <xdr:rowOff>2174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158401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139499</xdr:rowOff>
    </xdr:from>
    <xdr:to>
      <xdr:col>22</xdr:col>
      <xdr:colOff>165100</xdr:colOff>
      <xdr:row>19</xdr:row>
      <xdr:rowOff>69649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54426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12154</xdr:rowOff>
    </xdr:from>
    <xdr:to>
      <xdr:col>19</xdr:col>
      <xdr:colOff>38100</xdr:colOff>
      <xdr:row>19</xdr:row>
      <xdr:rowOff>113754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7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98531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65471</xdr:rowOff>
    </xdr:from>
    <xdr:to>
      <xdr:col>15</xdr:col>
      <xdr:colOff>101600</xdr:colOff>
      <xdr:row>19</xdr:row>
      <xdr:rowOff>167071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151848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238549</xdr:rowOff>
    </xdr:from>
    <xdr:to>
      <xdr:col>29</xdr:col>
      <xdr:colOff>127000</xdr:colOff>
      <xdr:row>35</xdr:row>
      <xdr:rowOff>247023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48899"/>
          <a:ext cx="647700" cy="8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223327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243769</xdr:rowOff>
    </xdr:from>
    <xdr:to>
      <xdr:col>26</xdr:col>
      <xdr:colOff>50800</xdr:colOff>
      <xdr:row>35</xdr:row>
      <xdr:rowOff>247023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54119"/>
          <a:ext cx="698500" cy="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243769</xdr:rowOff>
    </xdr:from>
    <xdr:to>
      <xdr:col>22</xdr:col>
      <xdr:colOff>114300</xdr:colOff>
      <xdr:row>35</xdr:row>
      <xdr:rowOff>268732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4119"/>
          <a:ext cx="698500" cy="24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268732</xdr:rowOff>
    </xdr:from>
    <xdr:to>
      <xdr:col>18</xdr:col>
      <xdr:colOff>177800</xdr:colOff>
      <xdr:row>35</xdr:row>
      <xdr:rowOff>286928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9082"/>
          <a:ext cx="698500" cy="18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187749</xdr:rowOff>
    </xdr:from>
    <xdr:to>
      <xdr:col>29</xdr:col>
      <xdr:colOff>177800</xdr:colOff>
      <xdr:row>35</xdr:row>
      <xdr:rowOff>289349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196223</xdr:rowOff>
    </xdr:from>
    <xdr:to>
      <xdr:col>26</xdr:col>
      <xdr:colOff>101600</xdr:colOff>
      <xdr:row>35</xdr:row>
      <xdr:rowOff>297823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308000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192969</xdr:rowOff>
    </xdr:from>
    <xdr:to>
      <xdr:col>22</xdr:col>
      <xdr:colOff>165100</xdr:colOff>
      <xdr:row>35</xdr:row>
      <xdr:rowOff>294569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304746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7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217932</xdr:rowOff>
    </xdr:from>
    <xdr:to>
      <xdr:col>19</xdr:col>
      <xdr:colOff>38100</xdr:colOff>
      <xdr:row>35</xdr:row>
      <xdr:rowOff>319532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8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329709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236128</xdr:rowOff>
    </xdr:from>
    <xdr:to>
      <xdr:col>15</xdr:col>
      <xdr:colOff>101600</xdr:colOff>
      <xdr:row>35</xdr:row>
      <xdr:rowOff>337728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5005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7,591
7,550
25.17
6,014,038
5,579,423
397,307
2,855,295
3,084,005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160198</xdr:rowOff>
    </xdr:from>
    <xdr:to>
      <xdr:col>24</xdr:col>
      <xdr:colOff>63500</xdr:colOff>
      <xdr:row>36</xdr:row>
      <xdr:rowOff>32029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0948"/>
          <a:ext cx="8382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32029</xdr:rowOff>
    </xdr:from>
    <xdr:to>
      <xdr:col>19</xdr:col>
      <xdr:colOff>177800</xdr:colOff>
      <xdr:row>36</xdr:row>
      <xdr:rowOff>75250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4229"/>
          <a:ext cx="889000" cy="4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75250</xdr:rowOff>
    </xdr:from>
    <xdr:to>
      <xdr:col>15</xdr:col>
      <xdr:colOff>50800</xdr:colOff>
      <xdr:row>36</xdr:row>
      <xdr:rowOff>134122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7450"/>
          <a:ext cx="889000" cy="5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134122</xdr:rowOff>
    </xdr:from>
    <xdr:to>
      <xdr:col>10</xdr:col>
      <xdr:colOff>114300</xdr:colOff>
      <xdr:row>37</xdr:row>
      <xdr:rowOff>146748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6322"/>
          <a:ext cx="889000" cy="18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109398</xdr:rowOff>
    </xdr:from>
    <xdr:to>
      <xdr:col>24</xdr:col>
      <xdr:colOff>114300</xdr:colOff>
      <xdr:row>36</xdr:row>
      <xdr:rowOff>39548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87825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152679</xdr:rowOff>
    </xdr:from>
    <xdr:to>
      <xdr:col>20</xdr:col>
      <xdr:colOff>38100</xdr:colOff>
      <xdr:row>36</xdr:row>
      <xdr:rowOff>82829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73956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4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24450</xdr:rowOff>
    </xdr:from>
    <xdr:to>
      <xdr:col>15</xdr:col>
      <xdr:colOff>101600</xdr:colOff>
      <xdr:row>36</xdr:row>
      <xdr:rowOff>126050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117177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8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83322</xdr:rowOff>
    </xdr:from>
    <xdr:to>
      <xdr:col>10</xdr:col>
      <xdr:colOff>165100</xdr:colOff>
      <xdr:row>37</xdr:row>
      <xdr:rowOff>13472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4599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95948</xdr:rowOff>
    </xdr:from>
    <xdr:to>
      <xdr:col>6</xdr:col>
      <xdr:colOff>38100</xdr:colOff>
      <xdr:row>38</xdr:row>
      <xdr:rowOff>26098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17225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142784</xdr:rowOff>
    </xdr:from>
    <xdr:to>
      <xdr:col>24</xdr:col>
      <xdr:colOff>63500</xdr:colOff>
      <xdr:row>57</xdr:row>
      <xdr:rowOff>166682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15434"/>
          <a:ext cx="838200" cy="2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166682</xdr:rowOff>
    </xdr:from>
    <xdr:to>
      <xdr:col>19</xdr:col>
      <xdr:colOff>177800</xdr:colOff>
      <xdr:row>58</xdr:row>
      <xdr:rowOff>23604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39332"/>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23604</xdr:rowOff>
    </xdr:from>
    <xdr:to>
      <xdr:col>15</xdr:col>
      <xdr:colOff>50800</xdr:colOff>
      <xdr:row>58</xdr:row>
      <xdr:rowOff>33787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67704"/>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31384</xdr:rowOff>
    </xdr:from>
    <xdr:to>
      <xdr:col>10</xdr:col>
      <xdr:colOff>114300</xdr:colOff>
      <xdr:row>58</xdr:row>
      <xdr:rowOff>33787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75484"/>
          <a:ext cx="8890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91984</xdr:rowOff>
    </xdr:from>
    <xdr:to>
      <xdr:col>24</xdr:col>
      <xdr:colOff>114300</xdr:colOff>
      <xdr:row>58</xdr:row>
      <xdr:rowOff>22134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51361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5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115882</xdr:rowOff>
    </xdr:from>
    <xdr:to>
      <xdr:col>20</xdr:col>
      <xdr:colOff>38100</xdr:colOff>
      <xdr:row>58</xdr:row>
      <xdr:rowOff>46032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62559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6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144254</xdr:rowOff>
    </xdr:from>
    <xdr:to>
      <xdr:col>15</xdr:col>
      <xdr:colOff>101600</xdr:colOff>
      <xdr:row>58</xdr:row>
      <xdr:rowOff>74404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65531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154437</xdr:rowOff>
    </xdr:from>
    <xdr:to>
      <xdr:col>10</xdr:col>
      <xdr:colOff>165100</xdr:colOff>
      <xdr:row>58</xdr:row>
      <xdr:rowOff>84587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101114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0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152034</xdr:rowOff>
    </xdr:from>
    <xdr:to>
      <xdr:col>6</xdr:col>
      <xdr:colOff>38100</xdr:colOff>
      <xdr:row>58</xdr:row>
      <xdr:rowOff>82184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98711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9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76588</xdr:rowOff>
    </xdr:from>
    <xdr:to>
      <xdr:col>24</xdr:col>
      <xdr:colOff>63500</xdr:colOff>
      <xdr:row>77</xdr:row>
      <xdr:rowOff>83922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78238"/>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76588</xdr:rowOff>
    </xdr:from>
    <xdr:to>
      <xdr:col>19</xdr:col>
      <xdr:colOff>177800</xdr:colOff>
      <xdr:row>77</xdr:row>
      <xdr:rowOff>106324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78238"/>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58738</xdr:rowOff>
    </xdr:from>
    <xdr:to>
      <xdr:col>15</xdr:col>
      <xdr:colOff>50800</xdr:colOff>
      <xdr:row>77</xdr:row>
      <xdr:rowOff>106324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60388"/>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58738</xdr:rowOff>
    </xdr:from>
    <xdr:to>
      <xdr:col>10</xdr:col>
      <xdr:colOff>114300</xdr:colOff>
      <xdr:row>78</xdr:row>
      <xdr:rowOff>72834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60388"/>
          <a:ext cx="889000" cy="18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33122</xdr:rowOff>
    </xdr:from>
    <xdr:to>
      <xdr:col>24</xdr:col>
      <xdr:colOff>114300</xdr:colOff>
      <xdr:row>77</xdr:row>
      <xdr:rowOff>134722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11549</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25788</xdr:rowOff>
    </xdr:from>
    <xdr:to>
      <xdr:col>20</xdr:col>
      <xdr:colOff>38100</xdr:colOff>
      <xdr:row>77</xdr:row>
      <xdr:rowOff>127388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118515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3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55524</xdr:rowOff>
    </xdr:from>
    <xdr:to>
      <xdr:col>15</xdr:col>
      <xdr:colOff>101600</xdr:colOff>
      <xdr:row>77</xdr:row>
      <xdr:rowOff>157124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148251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3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7938</xdr:rowOff>
    </xdr:from>
    <xdr:to>
      <xdr:col>10</xdr:col>
      <xdr:colOff>165100</xdr:colOff>
      <xdr:row>77</xdr:row>
      <xdr:rowOff>109538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126065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22034</xdr:rowOff>
    </xdr:from>
    <xdr:to>
      <xdr:col>6</xdr:col>
      <xdr:colOff>38100</xdr:colOff>
      <xdr:row>78</xdr:row>
      <xdr:rowOff>123634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114761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28643</xdr:rowOff>
    </xdr:from>
    <xdr:to>
      <xdr:col>24</xdr:col>
      <xdr:colOff>63500</xdr:colOff>
      <xdr:row>98</xdr:row>
      <xdr:rowOff>62847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30743"/>
          <a:ext cx="838200" cy="3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151043</xdr:rowOff>
    </xdr:from>
    <xdr:to>
      <xdr:col>19</xdr:col>
      <xdr:colOff>177800</xdr:colOff>
      <xdr:row>98</xdr:row>
      <xdr:rowOff>62847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81693"/>
          <a:ext cx="889000" cy="8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151043</xdr:rowOff>
    </xdr:from>
    <xdr:to>
      <xdr:col>15</xdr:col>
      <xdr:colOff>50800</xdr:colOff>
      <xdr:row>98</xdr:row>
      <xdr:rowOff>152197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81693"/>
          <a:ext cx="889000" cy="17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152197</xdr:rowOff>
    </xdr:from>
    <xdr:to>
      <xdr:col>10</xdr:col>
      <xdr:colOff>114300</xdr:colOff>
      <xdr:row>98</xdr:row>
      <xdr:rowOff>166229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54297"/>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149293</xdr:rowOff>
    </xdr:from>
    <xdr:to>
      <xdr:col>24</xdr:col>
      <xdr:colOff>114300</xdr:colOff>
      <xdr:row>98</xdr:row>
      <xdr:rowOff>79443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64220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9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12047</xdr:rowOff>
    </xdr:from>
    <xdr:to>
      <xdr:col>20</xdr:col>
      <xdr:colOff>38100</xdr:colOff>
      <xdr:row>98</xdr:row>
      <xdr:rowOff>113647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104774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100243</xdr:rowOff>
    </xdr:from>
    <xdr:to>
      <xdr:col>15</xdr:col>
      <xdr:colOff>101600</xdr:colOff>
      <xdr:row>98</xdr:row>
      <xdr:rowOff>30393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101397</xdr:rowOff>
    </xdr:from>
    <xdr:to>
      <xdr:col>10</xdr:col>
      <xdr:colOff>165100</xdr:colOff>
      <xdr:row>99</xdr:row>
      <xdr:rowOff>31547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22674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115429</xdr:rowOff>
    </xdr:from>
    <xdr:to>
      <xdr:col>6</xdr:col>
      <xdr:colOff>38100</xdr:colOff>
      <xdr:row>99</xdr:row>
      <xdr:rowOff>45579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1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36706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1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31152</xdr:rowOff>
    </xdr:from>
    <xdr:to>
      <xdr:col>55</xdr:col>
      <xdr:colOff>0</xdr:colOff>
      <xdr:row>35</xdr:row>
      <xdr:rowOff>31924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31902"/>
          <a:ext cx="8382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31152</xdr:rowOff>
    </xdr:from>
    <xdr:to>
      <xdr:col>50</xdr:col>
      <xdr:colOff>114300</xdr:colOff>
      <xdr:row>35</xdr:row>
      <xdr:rowOff>44186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31902"/>
          <a:ext cx="889000" cy="1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47926</xdr:rowOff>
    </xdr:from>
    <xdr:to>
      <xdr:col>45</xdr:col>
      <xdr:colOff>177800</xdr:colOff>
      <xdr:row>35</xdr:row>
      <xdr:rowOff>44186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705776"/>
          <a:ext cx="889000" cy="3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47926</xdr:rowOff>
    </xdr:from>
    <xdr:to>
      <xdr:col>41</xdr:col>
      <xdr:colOff>50800</xdr:colOff>
      <xdr:row>36</xdr:row>
      <xdr:rowOff>35550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705776"/>
          <a:ext cx="889000" cy="50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152574</xdr:rowOff>
    </xdr:from>
    <xdr:to>
      <xdr:col>55</xdr:col>
      <xdr:colOff>50800</xdr:colOff>
      <xdr:row>35</xdr:row>
      <xdr:rowOff>82724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131001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6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151802</xdr:rowOff>
    </xdr:from>
    <xdr:to>
      <xdr:col>50</xdr:col>
      <xdr:colOff>165100</xdr:colOff>
      <xdr:row>35</xdr:row>
      <xdr:rowOff>81952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73079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07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164836</xdr:rowOff>
    </xdr:from>
    <xdr:to>
      <xdr:col>46</xdr:col>
      <xdr:colOff>38100</xdr:colOff>
      <xdr:row>35</xdr:row>
      <xdr:rowOff>94986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111513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6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168576</xdr:rowOff>
    </xdr:from>
    <xdr:to>
      <xdr:col>41</xdr:col>
      <xdr:colOff>101600</xdr:colOff>
      <xdr:row>33</xdr:row>
      <xdr:rowOff>98726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6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89853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74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156200</xdr:rowOff>
    </xdr:from>
    <xdr:to>
      <xdr:col>36</xdr:col>
      <xdr:colOff>165100</xdr:colOff>
      <xdr:row>36</xdr:row>
      <xdr:rowOff>86350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5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77477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24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104601</xdr:rowOff>
    </xdr:from>
    <xdr:to>
      <xdr:col>55</xdr:col>
      <xdr:colOff>0</xdr:colOff>
      <xdr:row>58</xdr:row>
      <xdr:rowOff>142270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48701"/>
          <a:ext cx="8382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94010</xdr:rowOff>
    </xdr:from>
    <xdr:to>
      <xdr:col>50</xdr:col>
      <xdr:colOff>114300</xdr:colOff>
      <xdr:row>58</xdr:row>
      <xdr:rowOff>142270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381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94010</xdr:rowOff>
    </xdr:from>
    <xdr:to>
      <xdr:col>45</xdr:col>
      <xdr:colOff>177800</xdr:colOff>
      <xdr:row>58</xdr:row>
      <xdr:rowOff>152444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38110"/>
          <a:ext cx="889000" cy="5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125001</xdr:rowOff>
    </xdr:from>
    <xdr:to>
      <xdr:col>41</xdr:col>
      <xdr:colOff>50800</xdr:colOff>
      <xdr:row>58</xdr:row>
      <xdr:rowOff>152444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9101"/>
          <a:ext cx="8890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53801</xdr:rowOff>
    </xdr:from>
    <xdr:to>
      <xdr:col>55</xdr:col>
      <xdr:colOff>50800</xdr:colOff>
      <xdr:row>58</xdr:row>
      <xdr:rowOff>155401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160535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91470</xdr:rowOff>
    </xdr:from>
    <xdr:to>
      <xdr:col>50</xdr:col>
      <xdr:colOff>165100</xdr:colOff>
      <xdr:row>59</xdr:row>
      <xdr:rowOff>21620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12747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2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43210</xdr:rowOff>
    </xdr:from>
    <xdr:to>
      <xdr:col>46</xdr:col>
      <xdr:colOff>38100</xdr:colOff>
      <xdr:row>58</xdr:row>
      <xdr:rowOff>144810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135937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8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101644</xdr:rowOff>
    </xdr:from>
    <xdr:to>
      <xdr:col>41</xdr:col>
      <xdr:colOff>101600</xdr:colOff>
      <xdr:row>59</xdr:row>
      <xdr:rowOff>31794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22921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74201</xdr:rowOff>
    </xdr:from>
    <xdr:to>
      <xdr:col>36</xdr:col>
      <xdr:colOff>165100</xdr:colOff>
      <xdr:row>59</xdr:row>
      <xdr:rowOff>4351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166928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125876</xdr:rowOff>
    </xdr:from>
    <xdr:to>
      <xdr:col>55</xdr:col>
      <xdr:colOff>0</xdr:colOff>
      <xdr:row>79</xdr:row>
      <xdr:rowOff>23778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8976"/>
          <a:ext cx="838200" cy="6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93985</xdr:rowOff>
    </xdr:from>
    <xdr:to>
      <xdr:col>50</xdr:col>
      <xdr:colOff>114300</xdr:colOff>
      <xdr:row>78</xdr:row>
      <xdr:rowOff>125876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67085"/>
          <a:ext cx="88900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93985</xdr:rowOff>
    </xdr:from>
    <xdr:to>
      <xdr:col>45</xdr:col>
      <xdr:colOff>177800</xdr:colOff>
      <xdr:row>79</xdr:row>
      <xdr:rowOff>3821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67085"/>
          <a:ext cx="889000" cy="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3821</xdr:rowOff>
    </xdr:from>
    <xdr:to>
      <xdr:col>41</xdr:col>
      <xdr:colOff>50800</xdr:colOff>
      <xdr:row>79</xdr:row>
      <xdr:rowOff>28524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8371"/>
          <a:ext cx="889000" cy="2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144428</xdr:rowOff>
    </xdr:from>
    <xdr:to>
      <xdr:col>55</xdr:col>
      <xdr:colOff>50800</xdr:colOff>
      <xdr:row>79</xdr:row>
      <xdr:rowOff>74578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75076</xdr:rowOff>
    </xdr:from>
    <xdr:to>
      <xdr:col>50</xdr:col>
      <xdr:colOff>165100</xdr:colOff>
      <xdr:row>79</xdr:row>
      <xdr:rowOff>5226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21753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43185</xdr:rowOff>
    </xdr:from>
    <xdr:to>
      <xdr:col>46</xdr:col>
      <xdr:colOff>38100</xdr:colOff>
      <xdr:row>78</xdr:row>
      <xdr:rowOff>144785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161312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124471</xdr:rowOff>
    </xdr:from>
    <xdr:to>
      <xdr:col>41</xdr:col>
      <xdr:colOff>101600</xdr:colOff>
      <xdr:row>79</xdr:row>
      <xdr:rowOff>54621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45748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9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149174</xdr:rowOff>
    </xdr:from>
    <xdr:to>
      <xdr:col>36</xdr:col>
      <xdr:colOff>165100</xdr:colOff>
      <xdr:row>79</xdr:row>
      <xdr:rowOff>79324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70451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28074</xdr:rowOff>
    </xdr:from>
    <xdr:to>
      <xdr:col>55</xdr:col>
      <xdr:colOff>0</xdr:colOff>
      <xdr:row>98</xdr:row>
      <xdr:rowOff>100248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30174"/>
          <a:ext cx="838200" cy="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99893</xdr:rowOff>
    </xdr:from>
    <xdr:to>
      <xdr:col>50</xdr:col>
      <xdr:colOff>114300</xdr:colOff>
      <xdr:row>98</xdr:row>
      <xdr:rowOff>100248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01993"/>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29621</xdr:rowOff>
    </xdr:from>
    <xdr:to>
      <xdr:col>45</xdr:col>
      <xdr:colOff>177800</xdr:colOff>
      <xdr:row>98</xdr:row>
      <xdr:rowOff>99893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31721"/>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29621</xdr:rowOff>
    </xdr:from>
    <xdr:to>
      <xdr:col>41</xdr:col>
      <xdr:colOff>50800</xdr:colOff>
      <xdr:row>98</xdr:row>
      <xdr:rowOff>54470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31721"/>
          <a:ext cx="8890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148724</xdr:rowOff>
    </xdr:from>
    <xdr:to>
      <xdr:col>55</xdr:col>
      <xdr:colOff>50800</xdr:colOff>
      <xdr:row>98</xdr:row>
      <xdr:rowOff>78874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127151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49448</xdr:rowOff>
    </xdr:from>
    <xdr:to>
      <xdr:col>50</xdr:col>
      <xdr:colOff>165100</xdr:colOff>
      <xdr:row>98</xdr:row>
      <xdr:rowOff>151048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142175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49093</xdr:rowOff>
    </xdr:from>
    <xdr:to>
      <xdr:col>46</xdr:col>
      <xdr:colOff>38100</xdr:colOff>
      <xdr:row>98</xdr:row>
      <xdr:rowOff>150693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141820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150271</xdr:rowOff>
    </xdr:from>
    <xdr:to>
      <xdr:col>41</xdr:col>
      <xdr:colOff>101600</xdr:colOff>
      <xdr:row>98</xdr:row>
      <xdr:rowOff>80421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71548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7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3670</xdr:rowOff>
    </xdr:from>
    <xdr:to>
      <xdr:col>36</xdr:col>
      <xdr:colOff>165100</xdr:colOff>
      <xdr:row>98</xdr:row>
      <xdr:rowOff>105270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96397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9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132810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7910"/>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82010</xdr:rowOff>
    </xdr:from>
    <xdr:to>
      <xdr:col>67</xdr:col>
      <xdr:colOff>101600</xdr:colOff>
      <xdr:row>39</xdr:row>
      <xdr:rowOff>12160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72346</xdr:rowOff>
    </xdr:from>
    <xdr:to>
      <xdr:col>85</xdr:col>
      <xdr:colOff>127000</xdr:colOff>
      <xdr:row>77</xdr:row>
      <xdr:rowOff>74448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73996"/>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74448</xdr:rowOff>
    </xdr:from>
    <xdr:to>
      <xdr:col>81</xdr:col>
      <xdr:colOff>50800</xdr:colOff>
      <xdr:row>77</xdr:row>
      <xdr:rowOff>74943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7609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74943</xdr:rowOff>
    </xdr:from>
    <xdr:to>
      <xdr:col>76</xdr:col>
      <xdr:colOff>114300</xdr:colOff>
      <xdr:row>77</xdr:row>
      <xdr:rowOff>87488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76593"/>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86587</xdr:rowOff>
    </xdr:from>
    <xdr:to>
      <xdr:col>71</xdr:col>
      <xdr:colOff>177800</xdr:colOff>
      <xdr:row>77</xdr:row>
      <xdr:rowOff>87488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88237"/>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21546</xdr:rowOff>
    </xdr:from>
    <xdr:to>
      <xdr:col>85</xdr:col>
      <xdr:colOff>177800</xdr:colOff>
      <xdr:row>77</xdr:row>
      <xdr:rowOff>123146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171423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0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23648</xdr:rowOff>
    </xdr:from>
    <xdr:to>
      <xdr:col>81</xdr:col>
      <xdr:colOff>101600</xdr:colOff>
      <xdr:row>77</xdr:row>
      <xdr:rowOff>125248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116375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1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24143</xdr:rowOff>
    </xdr:from>
    <xdr:to>
      <xdr:col>76</xdr:col>
      <xdr:colOff>165100</xdr:colOff>
      <xdr:row>77</xdr:row>
      <xdr:rowOff>125743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116870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36688</xdr:rowOff>
    </xdr:from>
    <xdr:to>
      <xdr:col>72</xdr:col>
      <xdr:colOff>38100</xdr:colOff>
      <xdr:row>77</xdr:row>
      <xdr:rowOff>138288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129415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35787</xdr:rowOff>
    </xdr:from>
    <xdr:to>
      <xdr:col>67</xdr:col>
      <xdr:colOff>101600</xdr:colOff>
      <xdr:row>77</xdr:row>
      <xdr:rowOff>137387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128514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25798</xdr:rowOff>
    </xdr:from>
    <xdr:to>
      <xdr:col>85</xdr:col>
      <xdr:colOff>127000</xdr:colOff>
      <xdr:row>99</xdr:row>
      <xdr:rowOff>75977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9348"/>
          <a:ext cx="8382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25798</xdr:rowOff>
    </xdr:from>
    <xdr:to>
      <xdr:col>81</xdr:col>
      <xdr:colOff>50800</xdr:colOff>
      <xdr:row>99</xdr:row>
      <xdr:rowOff>71986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9348"/>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70256</xdr:rowOff>
    </xdr:from>
    <xdr:to>
      <xdr:col>76</xdr:col>
      <xdr:colOff>114300</xdr:colOff>
      <xdr:row>99</xdr:row>
      <xdr:rowOff>71986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43806"/>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70256</xdr:rowOff>
    </xdr:from>
    <xdr:to>
      <xdr:col>71</xdr:col>
      <xdr:colOff>177800</xdr:colOff>
      <xdr:row>99</xdr:row>
      <xdr:rowOff>95696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43806"/>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25177</xdr:rowOff>
    </xdr:from>
    <xdr:to>
      <xdr:col>85</xdr:col>
      <xdr:colOff>177800</xdr:colOff>
      <xdr:row>99</xdr:row>
      <xdr:rowOff>126777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111554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1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146448</xdr:rowOff>
    </xdr:from>
    <xdr:to>
      <xdr:col>81</xdr:col>
      <xdr:colOff>101600</xdr:colOff>
      <xdr:row>99</xdr:row>
      <xdr:rowOff>76598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67725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4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21186</xdr:rowOff>
    </xdr:from>
    <xdr:to>
      <xdr:col>76</xdr:col>
      <xdr:colOff>165100</xdr:colOff>
      <xdr:row>99</xdr:row>
      <xdr:rowOff>122786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113913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19456</xdr:rowOff>
    </xdr:from>
    <xdr:to>
      <xdr:col>72</xdr:col>
      <xdr:colOff>38100</xdr:colOff>
      <xdr:row>99</xdr:row>
      <xdr:rowOff>121056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112183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8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44896</xdr:rowOff>
    </xdr:from>
    <xdr:to>
      <xdr:col>67</xdr:col>
      <xdr:colOff>101600</xdr:colOff>
      <xdr:row>99</xdr:row>
      <xdr:rowOff>146496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137623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29401</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4501"/>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150051</xdr:rowOff>
    </xdr:from>
    <xdr:to>
      <xdr:col>98</xdr:col>
      <xdr:colOff>38100</xdr:colOff>
      <xdr:row>38</xdr:row>
      <xdr:rowOff>80201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96728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62967</xdr:rowOff>
    </xdr:from>
    <xdr:to>
      <xdr:col>116</xdr:col>
      <xdr:colOff>63500</xdr:colOff>
      <xdr:row>57</xdr:row>
      <xdr:rowOff>65672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835617"/>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65672</xdr:rowOff>
    </xdr:from>
    <xdr:to>
      <xdr:col>111</xdr:col>
      <xdr:colOff>177800</xdr:colOff>
      <xdr:row>57</xdr:row>
      <xdr:rowOff>71882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838322"/>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71882</xdr:rowOff>
    </xdr:from>
    <xdr:to>
      <xdr:col>107</xdr:col>
      <xdr:colOff>50800</xdr:colOff>
      <xdr:row>57</xdr:row>
      <xdr:rowOff>77997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844532"/>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77997</xdr:rowOff>
    </xdr:from>
    <xdr:to>
      <xdr:col>102</xdr:col>
      <xdr:colOff>114300</xdr:colOff>
      <xdr:row>57</xdr:row>
      <xdr:rowOff>78112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85064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12167</xdr:rowOff>
    </xdr:from>
    <xdr:to>
      <xdr:col>116</xdr:col>
      <xdr:colOff>114300</xdr:colOff>
      <xdr:row>57</xdr:row>
      <xdr:rowOff>113767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7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35044</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14872</xdr:rowOff>
    </xdr:from>
    <xdr:to>
      <xdr:col>112</xdr:col>
      <xdr:colOff>38100</xdr:colOff>
      <xdr:row>57</xdr:row>
      <xdr:rowOff>116472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7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132999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5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21082</xdr:rowOff>
    </xdr:from>
    <xdr:to>
      <xdr:col>107</xdr:col>
      <xdr:colOff>101600</xdr:colOff>
      <xdr:row>57</xdr:row>
      <xdr:rowOff>122682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7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139209</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5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27197</xdr:rowOff>
    </xdr:from>
    <xdr:to>
      <xdr:col>102</xdr:col>
      <xdr:colOff>165100</xdr:colOff>
      <xdr:row>57</xdr:row>
      <xdr:rowOff>128797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145324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5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27312</xdr:rowOff>
    </xdr:from>
    <xdr:to>
      <xdr:col>98</xdr:col>
      <xdr:colOff>38100</xdr:colOff>
      <xdr:row>57</xdr:row>
      <xdr:rowOff>128912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145439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5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21775</xdr:rowOff>
    </xdr:from>
    <xdr:to>
      <xdr:col>116</xdr:col>
      <xdr:colOff>63500</xdr:colOff>
      <xdr:row>79</xdr:row>
      <xdr:rowOff>22634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566325"/>
          <a:ext cx="8382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21437</xdr:rowOff>
    </xdr:from>
    <xdr:to>
      <xdr:col>111</xdr:col>
      <xdr:colOff>177800</xdr:colOff>
      <xdr:row>79</xdr:row>
      <xdr:rowOff>22634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56598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21437</xdr:rowOff>
    </xdr:from>
    <xdr:to>
      <xdr:col>107</xdr:col>
      <xdr:colOff>50800</xdr:colOff>
      <xdr:row>79</xdr:row>
      <xdr:rowOff>39148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565987"/>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39148</xdr:rowOff>
    </xdr:from>
    <xdr:to>
      <xdr:col>102</xdr:col>
      <xdr:colOff>114300</xdr:colOff>
      <xdr:row>79</xdr:row>
      <xdr:rowOff>62085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583698"/>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142425</xdr:rowOff>
    </xdr:from>
    <xdr:to>
      <xdr:col>116</xdr:col>
      <xdr:colOff>114300</xdr:colOff>
      <xdr:row>79</xdr:row>
      <xdr:rowOff>72575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5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57352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4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143284</xdr:rowOff>
    </xdr:from>
    <xdr:to>
      <xdr:col>112</xdr:col>
      <xdr:colOff>38100</xdr:colOff>
      <xdr:row>79</xdr:row>
      <xdr:rowOff>73434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5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64561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6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142087</xdr:rowOff>
    </xdr:from>
    <xdr:to>
      <xdr:col>107</xdr:col>
      <xdr:colOff>101600</xdr:colOff>
      <xdr:row>79</xdr:row>
      <xdr:rowOff>72237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5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63364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6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159798</xdr:rowOff>
    </xdr:from>
    <xdr:to>
      <xdr:col>102</xdr:col>
      <xdr:colOff>165100</xdr:colOff>
      <xdr:row>79</xdr:row>
      <xdr:rowOff>89948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5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81075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6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11285</xdr:rowOff>
    </xdr:from>
    <xdr:to>
      <xdr:col>98</xdr:col>
      <xdr:colOff>38100</xdr:colOff>
      <xdr:row>79</xdr:row>
      <xdr:rowOff>112885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5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104012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6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】H30.1.1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8,236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8,147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R3.1.1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7,912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7,802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7,694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7,591</a:t>
          </a:r>
          <a:r>
            <a:rPr kumimoji="1" lang="ja-JP" altLang="en-US" sz="1300">
              <a:latin typeface="ＭＳ Ｐゴシック" panose="020B0600070205080204" pitchFamily="50" charset="-128"/>
              <a:ea typeface="ＭＳ Ｐゴシック" panose="020B0600070205080204" pitchFamily="50" charset="-128"/>
            </a:rPr>
            <a:t>人</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885,202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916,588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947,434</a:t>
          </a:r>
          <a:r>
            <a:rPr kumimoji="1" lang="ja-JP" altLang="en-US" sz="1300">
              <a:latin typeface="ＭＳ Ｐゴシック" panose="020B0600070205080204" pitchFamily="50" charset="-128"/>
              <a:ea typeface="ＭＳ Ｐゴシック" panose="020B0600070205080204" pitchFamily="50" charset="-128"/>
            </a:rPr>
            <a:t>千円と機構改革により高水準で推移しているが、類似団体内では低水準を維持している。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4,601</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120,911</a:t>
          </a:r>
          <a:r>
            <a:rPr kumimoji="1" lang="ja-JP" altLang="en-US" sz="1300">
              <a:latin typeface="ＭＳ Ｐゴシック" panose="020B0600070205080204" pitchFamily="50" charset="-128"/>
              <a:ea typeface="ＭＳ Ｐゴシック" panose="020B0600070205080204" pitchFamily="50" charset="-128"/>
            </a:rPr>
            <a:t>千円となっている。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年度においては大雪による除排雪経費が著しく増大し、類似団体平均値を超えたが、以降はほぼ同水準を維持している。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403,085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398,330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396,493</a:t>
          </a:r>
          <a:r>
            <a:rPr kumimoji="1" lang="ja-JP" altLang="en-US" sz="1300">
              <a:latin typeface="ＭＳ Ｐゴシック" panose="020B0600070205080204" pitchFamily="50" charset="-128"/>
              <a:ea typeface="ＭＳ Ｐゴシック" panose="020B0600070205080204" pitchFamily="50" charset="-128"/>
            </a:rPr>
            <a:t>千円と、</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408,320</a:t>
          </a:r>
          <a:r>
            <a:rPr kumimoji="1" lang="ja-JP" altLang="en-US" sz="1300">
              <a:latin typeface="ＭＳ Ｐゴシック" panose="020B0600070205080204" pitchFamily="50" charset="-128"/>
              <a:ea typeface="ＭＳ Ｐゴシック" panose="020B0600070205080204" pitchFamily="50" charset="-128"/>
            </a:rPr>
            <a:t>千円以来の高水準であるが、類似団体内においては低水準であることがわかる。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前年度と比べ財政調整基金および寄附金積立基金への積み立てが減少し、</a:t>
          </a:r>
          <a:r>
            <a:rPr kumimoji="1" lang="en-US" altLang="ja-JP" sz="1300">
              <a:latin typeface="ＭＳ Ｐゴシック" panose="020B0600070205080204" pitchFamily="50" charset="-128"/>
              <a:ea typeface="ＭＳ Ｐゴシック" panose="020B0600070205080204" pitchFamily="50" charset="-128"/>
            </a:rPr>
            <a:t>237,878</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106,471</a:t>
          </a:r>
          <a:r>
            <a:rPr kumimoji="1" lang="ja-JP" altLang="en-US" sz="1300">
              <a:latin typeface="ＭＳ Ｐゴシック" panose="020B0600070205080204" pitchFamily="50" charset="-128"/>
              <a:ea typeface="ＭＳ Ｐゴシック" panose="020B0600070205080204" pitchFamily="50" charset="-128"/>
            </a:rPr>
            <a:t>千円となったため昨年度より類似団体平均値と乖離が大きくなった。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7,591
7,550
25.17
6,014,038
5,579,423
397,307
2,855,295
3,084,005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35433</xdr:rowOff>
    </xdr:from>
    <xdr:to>
      <xdr:col>24</xdr:col>
      <xdr:colOff>63500</xdr:colOff>
      <xdr:row>37</xdr:row>
      <xdr:rowOff>113538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9083"/>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113538</xdr:rowOff>
    </xdr:from>
    <xdr:to>
      <xdr:col>19</xdr:col>
      <xdr:colOff>177800</xdr:colOff>
      <xdr:row>37</xdr:row>
      <xdr:rowOff>138176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7188"/>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138176</xdr:rowOff>
    </xdr:from>
    <xdr:to>
      <xdr:col>15</xdr:col>
      <xdr:colOff>50800</xdr:colOff>
      <xdr:row>37</xdr:row>
      <xdr:rowOff>170561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1826"/>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80264</xdr:rowOff>
    </xdr:from>
    <xdr:to>
      <xdr:col>10</xdr:col>
      <xdr:colOff>114300</xdr:colOff>
      <xdr:row>37</xdr:row>
      <xdr:rowOff>170561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3914"/>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156083</xdr:rowOff>
    </xdr:from>
    <xdr:to>
      <xdr:col>24</xdr:col>
      <xdr:colOff>114300</xdr:colOff>
      <xdr:row>37</xdr:row>
      <xdr:rowOff>86233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134510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62738</xdr:rowOff>
    </xdr:from>
    <xdr:to>
      <xdr:col>20</xdr:col>
      <xdr:colOff>38100</xdr:colOff>
      <xdr:row>37</xdr:row>
      <xdr:rowOff>164338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155465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87376</xdr:rowOff>
    </xdr:from>
    <xdr:to>
      <xdr:col>15</xdr:col>
      <xdr:colOff>101600</xdr:colOff>
      <xdr:row>38</xdr:row>
      <xdr:rowOff>17526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8653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119761</xdr:rowOff>
    </xdr:from>
    <xdr:to>
      <xdr:col>10</xdr:col>
      <xdr:colOff>165100</xdr:colOff>
      <xdr:row>38</xdr:row>
      <xdr:rowOff>49911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41038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29464</xdr:rowOff>
    </xdr:from>
    <xdr:to>
      <xdr:col>6</xdr:col>
      <xdr:colOff>38100</xdr:colOff>
      <xdr:row>37</xdr:row>
      <xdr:rowOff>131064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122191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47123</xdr:rowOff>
    </xdr:from>
    <xdr:to>
      <xdr:col>24</xdr:col>
      <xdr:colOff>63500</xdr:colOff>
      <xdr:row>58</xdr:row>
      <xdr:rowOff>47683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91223"/>
          <a:ext cx="8382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47683</xdr:rowOff>
    </xdr:from>
    <xdr:to>
      <xdr:col>19</xdr:col>
      <xdr:colOff>177800</xdr:colOff>
      <xdr:row>58</xdr:row>
      <xdr:rowOff>92747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1783"/>
          <a:ext cx="889000" cy="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49494</xdr:rowOff>
    </xdr:from>
    <xdr:to>
      <xdr:col>15</xdr:col>
      <xdr:colOff>50800</xdr:colOff>
      <xdr:row>58</xdr:row>
      <xdr:rowOff>92747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3594"/>
          <a:ext cx="889000" cy="4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49494</xdr:rowOff>
    </xdr:from>
    <xdr:to>
      <xdr:col>10</xdr:col>
      <xdr:colOff>114300</xdr:colOff>
      <xdr:row>58</xdr:row>
      <xdr:rowOff>102791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3594"/>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167773</xdr:rowOff>
    </xdr:from>
    <xdr:to>
      <xdr:col>24</xdr:col>
      <xdr:colOff>114300</xdr:colOff>
      <xdr:row>58</xdr:row>
      <xdr:rowOff>97923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168333</xdr:rowOff>
    </xdr:from>
    <xdr:to>
      <xdr:col>20</xdr:col>
      <xdr:colOff>38100</xdr:colOff>
      <xdr:row>58</xdr:row>
      <xdr:rowOff>98483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115010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41947</xdr:rowOff>
    </xdr:from>
    <xdr:to>
      <xdr:col>15</xdr:col>
      <xdr:colOff>101600</xdr:colOff>
      <xdr:row>58</xdr:row>
      <xdr:rowOff>143547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134674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170144</xdr:rowOff>
    </xdr:from>
    <xdr:to>
      <xdr:col>10</xdr:col>
      <xdr:colOff>165100</xdr:colOff>
      <xdr:row>58</xdr:row>
      <xdr:rowOff>100294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91421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51991</xdr:rowOff>
    </xdr:from>
    <xdr:to>
      <xdr:col>6</xdr:col>
      <xdr:colOff>38100</xdr:colOff>
      <xdr:row>58</xdr:row>
      <xdr:rowOff>153591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144718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121486</xdr:rowOff>
    </xdr:from>
    <xdr:to>
      <xdr:col>24</xdr:col>
      <xdr:colOff>63500</xdr:colOff>
      <xdr:row>76</xdr:row>
      <xdr:rowOff>107542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80236"/>
          <a:ext cx="838200" cy="1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65399</xdr:rowOff>
    </xdr:from>
    <xdr:to>
      <xdr:col>19</xdr:col>
      <xdr:colOff>177800</xdr:colOff>
      <xdr:row>76</xdr:row>
      <xdr:rowOff>107542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95599"/>
          <a:ext cx="889000" cy="4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65399</xdr:rowOff>
    </xdr:from>
    <xdr:to>
      <xdr:col>15</xdr:col>
      <xdr:colOff>50800</xdr:colOff>
      <xdr:row>77</xdr:row>
      <xdr:rowOff>22222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95599"/>
          <a:ext cx="889000" cy="1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22222</xdr:rowOff>
    </xdr:from>
    <xdr:to>
      <xdr:col>10</xdr:col>
      <xdr:colOff>114300</xdr:colOff>
      <xdr:row>77</xdr:row>
      <xdr:rowOff>63199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23872"/>
          <a:ext cx="8890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70686</xdr:rowOff>
    </xdr:from>
    <xdr:to>
      <xdr:col>24</xdr:col>
      <xdr:colOff>114300</xdr:colOff>
      <xdr:row>76</xdr:row>
      <xdr:rowOff>837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29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49113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0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56742</xdr:rowOff>
    </xdr:from>
    <xdr:to>
      <xdr:col>20</xdr:col>
      <xdr:colOff>38100</xdr:colOff>
      <xdr:row>76</xdr:row>
      <xdr:rowOff>158342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8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149469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7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14599</xdr:rowOff>
    </xdr:from>
    <xdr:to>
      <xdr:col>15</xdr:col>
      <xdr:colOff>101600</xdr:colOff>
      <xdr:row>76</xdr:row>
      <xdr:rowOff>116199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107326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142872</xdr:rowOff>
    </xdr:from>
    <xdr:to>
      <xdr:col>10</xdr:col>
      <xdr:colOff>165100</xdr:colOff>
      <xdr:row>77</xdr:row>
      <xdr:rowOff>73022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64149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6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12399</xdr:rowOff>
    </xdr:from>
    <xdr:to>
      <xdr:col>6</xdr:col>
      <xdr:colOff>38100</xdr:colOff>
      <xdr:row>77</xdr:row>
      <xdr:rowOff>113999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1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105126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0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75074</xdr:rowOff>
    </xdr:from>
    <xdr:to>
      <xdr:col>24</xdr:col>
      <xdr:colOff>63500</xdr:colOff>
      <xdr:row>97</xdr:row>
      <xdr:rowOff>6632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34274"/>
          <a:ext cx="838200" cy="10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69269</xdr:rowOff>
    </xdr:from>
    <xdr:to>
      <xdr:col>19</xdr:col>
      <xdr:colOff>177800</xdr:colOff>
      <xdr:row>96</xdr:row>
      <xdr:rowOff>75074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28469"/>
          <a:ext cx="889000" cy="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69269</xdr:rowOff>
    </xdr:from>
    <xdr:to>
      <xdr:col>15</xdr:col>
      <xdr:colOff>50800</xdr:colOff>
      <xdr:row>97</xdr:row>
      <xdr:rowOff>108062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28469"/>
          <a:ext cx="889000" cy="2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108062</xdr:rowOff>
    </xdr:from>
    <xdr:to>
      <xdr:col>10</xdr:col>
      <xdr:colOff>114300</xdr:colOff>
      <xdr:row>97</xdr:row>
      <xdr:rowOff>159116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38712"/>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127282</xdr:rowOff>
    </xdr:from>
    <xdr:to>
      <xdr:col>24</xdr:col>
      <xdr:colOff>114300</xdr:colOff>
      <xdr:row>97</xdr:row>
      <xdr:rowOff>57432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105709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24274</xdr:rowOff>
    </xdr:from>
    <xdr:to>
      <xdr:col>20</xdr:col>
      <xdr:colOff>38100</xdr:colOff>
      <xdr:row>96</xdr:row>
      <xdr:rowOff>125874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117001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18469</xdr:rowOff>
    </xdr:from>
    <xdr:to>
      <xdr:col>15</xdr:col>
      <xdr:colOff>101600</xdr:colOff>
      <xdr:row>96</xdr:row>
      <xdr:rowOff>120069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111196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57262</xdr:rowOff>
    </xdr:from>
    <xdr:to>
      <xdr:col>10</xdr:col>
      <xdr:colOff>165100</xdr:colOff>
      <xdr:row>97</xdr:row>
      <xdr:rowOff>158862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149989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108316</xdr:rowOff>
    </xdr:from>
    <xdr:to>
      <xdr:col>6</xdr:col>
      <xdr:colOff>38100</xdr:colOff>
      <xdr:row>98</xdr:row>
      <xdr:rowOff>38466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29593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3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12598</xdr:rowOff>
    </xdr:from>
    <xdr:to>
      <xdr:col>55</xdr:col>
      <xdr:colOff>0</xdr:colOff>
      <xdr:row>35</xdr:row>
      <xdr:rowOff>24028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01334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18085</xdr:rowOff>
    </xdr:from>
    <xdr:to>
      <xdr:col>50</xdr:col>
      <xdr:colOff>114300</xdr:colOff>
      <xdr:row>35</xdr:row>
      <xdr:rowOff>24028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01883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147015</xdr:rowOff>
    </xdr:from>
    <xdr:to>
      <xdr:col>45</xdr:col>
      <xdr:colOff>177800</xdr:colOff>
      <xdr:row>35</xdr:row>
      <xdr:rowOff>18085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5804865"/>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147015</xdr:rowOff>
    </xdr:from>
    <xdr:to>
      <xdr:col>41</xdr:col>
      <xdr:colOff>50800</xdr:colOff>
      <xdr:row>34</xdr:row>
      <xdr:rowOff>21285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8048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133248</xdr:rowOff>
    </xdr:from>
    <xdr:to>
      <xdr:col>55</xdr:col>
      <xdr:colOff>50800</xdr:colOff>
      <xdr:row>35</xdr:row>
      <xdr:rowOff>63398</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156125</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8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144678</xdr:rowOff>
    </xdr:from>
    <xdr:to>
      <xdr:col>50</xdr:col>
      <xdr:colOff>165100</xdr:colOff>
      <xdr:row>35</xdr:row>
      <xdr:rowOff>74828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91355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04428" y="57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138735</xdr:rowOff>
    </xdr:from>
    <xdr:to>
      <xdr:col>46</xdr:col>
      <xdr:colOff>38100</xdr:colOff>
      <xdr:row>35</xdr:row>
      <xdr:rowOff>68885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85412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74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96215</xdr:rowOff>
    </xdr:from>
    <xdr:to>
      <xdr:col>41</xdr:col>
      <xdr:colOff>101600</xdr:colOff>
      <xdr:row>34</xdr:row>
      <xdr:rowOff>26365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7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42892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5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141935</xdr:rowOff>
    </xdr:from>
    <xdr:to>
      <xdr:col>36</xdr:col>
      <xdr:colOff>165100</xdr:colOff>
      <xdr:row>34</xdr:row>
      <xdr:rowOff>72085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88612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57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139495</xdr:rowOff>
    </xdr:from>
    <xdr:to>
      <xdr:col>55</xdr:col>
      <xdr:colOff>0</xdr:colOff>
      <xdr:row>58</xdr:row>
      <xdr:rowOff>4125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12145"/>
          <a:ext cx="8382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64232</xdr:rowOff>
    </xdr:from>
    <xdr:to>
      <xdr:col>50</xdr:col>
      <xdr:colOff>114300</xdr:colOff>
      <xdr:row>57</xdr:row>
      <xdr:rowOff>139495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493982"/>
          <a:ext cx="889000" cy="4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64232</xdr:rowOff>
    </xdr:from>
    <xdr:to>
      <xdr:col>45</xdr:col>
      <xdr:colOff>177800</xdr:colOff>
      <xdr:row>58</xdr:row>
      <xdr:rowOff>18504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493982"/>
          <a:ext cx="889000" cy="4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152692</xdr:rowOff>
    </xdr:from>
    <xdr:to>
      <xdr:col>41</xdr:col>
      <xdr:colOff>50800</xdr:colOff>
      <xdr:row>58</xdr:row>
      <xdr:rowOff>18504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53892"/>
          <a:ext cx="889000" cy="20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124775</xdr:rowOff>
    </xdr:from>
    <xdr:to>
      <xdr:col>55</xdr:col>
      <xdr:colOff>50800</xdr:colOff>
      <xdr:row>58</xdr:row>
      <xdr:rowOff>54925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103202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7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88695</xdr:rowOff>
    </xdr:from>
    <xdr:to>
      <xdr:col>50</xdr:col>
      <xdr:colOff>165100</xdr:colOff>
      <xdr:row>58</xdr:row>
      <xdr:rowOff>18845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9972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13432</xdr:rowOff>
    </xdr:from>
    <xdr:to>
      <xdr:col>46</xdr:col>
      <xdr:colOff>38100</xdr:colOff>
      <xdr:row>55</xdr:row>
      <xdr:rowOff>115032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44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131559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2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139154</xdr:rowOff>
    </xdr:from>
    <xdr:to>
      <xdr:col>41</xdr:col>
      <xdr:colOff>101600</xdr:colOff>
      <xdr:row>58</xdr:row>
      <xdr:rowOff>69304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60431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101892</xdr:rowOff>
    </xdr:from>
    <xdr:to>
      <xdr:col>36</xdr:col>
      <xdr:colOff>165100</xdr:colOff>
      <xdr:row>57</xdr:row>
      <xdr:rowOff>32042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6161</xdr:rowOff>
    </xdr:from>
    <xdr:to>
      <xdr:col>55</xdr:col>
      <xdr:colOff>0</xdr:colOff>
      <xdr:row>77</xdr:row>
      <xdr:rowOff>51653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207811"/>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99164</xdr:rowOff>
    </xdr:from>
    <xdr:to>
      <xdr:col>50</xdr:col>
      <xdr:colOff>114300</xdr:colOff>
      <xdr:row>77</xdr:row>
      <xdr:rowOff>6161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129364"/>
          <a:ext cx="889000" cy="7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99164</xdr:rowOff>
    </xdr:from>
    <xdr:to>
      <xdr:col>45</xdr:col>
      <xdr:colOff>177800</xdr:colOff>
      <xdr:row>77</xdr:row>
      <xdr:rowOff>43030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129364"/>
          <a:ext cx="889000" cy="1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43030</xdr:rowOff>
    </xdr:from>
    <xdr:to>
      <xdr:col>41</xdr:col>
      <xdr:colOff>50800</xdr:colOff>
      <xdr:row>77</xdr:row>
      <xdr:rowOff>53426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44680"/>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853</xdr:rowOff>
    </xdr:from>
    <xdr:to>
      <xdr:col>55</xdr:col>
      <xdr:colOff>50800</xdr:colOff>
      <xdr:row>77</xdr:row>
      <xdr:rowOff>102453</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150730</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126811</xdr:rowOff>
    </xdr:from>
    <xdr:to>
      <xdr:col>50</xdr:col>
      <xdr:colOff>165100</xdr:colOff>
      <xdr:row>77</xdr:row>
      <xdr:rowOff>56961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1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48088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48364</xdr:rowOff>
    </xdr:from>
    <xdr:to>
      <xdr:col>46</xdr:col>
      <xdr:colOff>38100</xdr:colOff>
      <xdr:row>76</xdr:row>
      <xdr:rowOff>149964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0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166491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5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163680</xdr:rowOff>
    </xdr:from>
    <xdr:to>
      <xdr:col>41</xdr:col>
      <xdr:colOff>101600</xdr:colOff>
      <xdr:row>77</xdr:row>
      <xdr:rowOff>93830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84957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2626</xdr:rowOff>
    </xdr:from>
    <xdr:to>
      <xdr:col>36</xdr:col>
      <xdr:colOff>165100</xdr:colOff>
      <xdr:row>77</xdr:row>
      <xdr:rowOff>104226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120753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27856</xdr:rowOff>
    </xdr:from>
    <xdr:to>
      <xdr:col>55</xdr:col>
      <xdr:colOff>0</xdr:colOff>
      <xdr:row>98</xdr:row>
      <xdr:rowOff>54590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29956"/>
          <a:ext cx="8382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54590</xdr:rowOff>
    </xdr:from>
    <xdr:to>
      <xdr:col>50</xdr:col>
      <xdr:colOff>114300</xdr:colOff>
      <xdr:row>98</xdr:row>
      <xdr:rowOff>64846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56690"/>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55009</xdr:rowOff>
    </xdr:from>
    <xdr:to>
      <xdr:col>45</xdr:col>
      <xdr:colOff>177800</xdr:colOff>
      <xdr:row>98</xdr:row>
      <xdr:rowOff>64846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57109"/>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55009</xdr:rowOff>
    </xdr:from>
    <xdr:to>
      <xdr:col>41</xdr:col>
      <xdr:colOff>50800</xdr:colOff>
      <xdr:row>98</xdr:row>
      <xdr:rowOff>96557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57109"/>
          <a:ext cx="8890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148506</xdr:rowOff>
    </xdr:from>
    <xdr:to>
      <xdr:col>55</xdr:col>
      <xdr:colOff>50800</xdr:colOff>
      <xdr:row>98</xdr:row>
      <xdr:rowOff>78656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171383</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3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3790</xdr:rowOff>
    </xdr:from>
    <xdr:to>
      <xdr:col>50</xdr:col>
      <xdr:colOff>165100</xdr:colOff>
      <xdr:row>98</xdr:row>
      <xdr:rowOff>105390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8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14046</xdr:rowOff>
    </xdr:from>
    <xdr:to>
      <xdr:col>46</xdr:col>
      <xdr:colOff>38100</xdr:colOff>
      <xdr:row>98</xdr:row>
      <xdr:rowOff>115646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106773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0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4209</xdr:rowOff>
    </xdr:from>
    <xdr:to>
      <xdr:col>41</xdr:col>
      <xdr:colOff>101600</xdr:colOff>
      <xdr:row>98</xdr:row>
      <xdr:rowOff>105809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0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96936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8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45757</xdr:rowOff>
    </xdr:from>
    <xdr:to>
      <xdr:col>36</xdr:col>
      <xdr:colOff>165100</xdr:colOff>
      <xdr:row>98</xdr:row>
      <xdr:rowOff>147357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138484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127062</xdr:rowOff>
    </xdr:from>
    <xdr:to>
      <xdr:col>85</xdr:col>
      <xdr:colOff>127000</xdr:colOff>
      <xdr:row>37</xdr:row>
      <xdr:rowOff>147211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470712"/>
          <a:ext cx="8382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147211</xdr:rowOff>
    </xdr:from>
    <xdr:to>
      <xdr:col>81</xdr:col>
      <xdr:colOff>50800</xdr:colOff>
      <xdr:row>38</xdr:row>
      <xdr:rowOff>29074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90861"/>
          <a:ext cx="889000" cy="5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92118</xdr:rowOff>
    </xdr:from>
    <xdr:to>
      <xdr:col>76</xdr:col>
      <xdr:colOff>114300</xdr:colOff>
      <xdr:row>38</xdr:row>
      <xdr:rowOff>29074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435768"/>
          <a:ext cx="889000" cy="1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92118</xdr:rowOff>
    </xdr:from>
    <xdr:to>
      <xdr:col>71</xdr:col>
      <xdr:colOff>177800</xdr:colOff>
      <xdr:row>38</xdr:row>
      <xdr:rowOff>66613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35768"/>
          <a:ext cx="889000" cy="1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76262</xdr:rowOff>
    </xdr:from>
    <xdr:to>
      <xdr:col>85</xdr:col>
      <xdr:colOff>177800</xdr:colOff>
      <xdr:row>38</xdr:row>
      <xdr:rowOff>6412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99139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2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96411</xdr:rowOff>
    </xdr:from>
    <xdr:to>
      <xdr:col>81</xdr:col>
      <xdr:colOff>101600</xdr:colOff>
      <xdr:row>38</xdr:row>
      <xdr:rowOff>26561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43088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1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149724</xdr:rowOff>
    </xdr:from>
    <xdr:to>
      <xdr:col>76</xdr:col>
      <xdr:colOff>165100</xdr:colOff>
      <xdr:row>38</xdr:row>
      <xdr:rowOff>79874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9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41318</xdr:rowOff>
    </xdr:from>
    <xdr:to>
      <xdr:col>72</xdr:col>
      <xdr:colOff>38100</xdr:colOff>
      <xdr:row>37</xdr:row>
      <xdr:rowOff>142918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159445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15813</xdr:rowOff>
    </xdr:from>
    <xdr:to>
      <xdr:col>67</xdr:col>
      <xdr:colOff>101600</xdr:colOff>
      <xdr:row>38</xdr:row>
      <xdr:rowOff>117413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3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108540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97882</xdr:rowOff>
    </xdr:from>
    <xdr:to>
      <xdr:col>85</xdr:col>
      <xdr:colOff>127000</xdr:colOff>
      <xdr:row>58</xdr:row>
      <xdr:rowOff>115841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41982"/>
          <a:ext cx="838200" cy="1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104757</xdr:rowOff>
    </xdr:from>
    <xdr:to>
      <xdr:col>81</xdr:col>
      <xdr:colOff>50800</xdr:colOff>
      <xdr:row>58</xdr:row>
      <xdr:rowOff>115841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48857"/>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30253</xdr:rowOff>
    </xdr:from>
    <xdr:to>
      <xdr:col>76</xdr:col>
      <xdr:colOff>114300</xdr:colOff>
      <xdr:row>58</xdr:row>
      <xdr:rowOff>104757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74353"/>
          <a:ext cx="889000" cy="7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30253</xdr:rowOff>
    </xdr:from>
    <xdr:to>
      <xdr:col>71</xdr:col>
      <xdr:colOff>177800</xdr:colOff>
      <xdr:row>58</xdr:row>
      <xdr:rowOff>43597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4353"/>
          <a:ext cx="889000" cy="1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47082</xdr:rowOff>
    </xdr:from>
    <xdr:to>
      <xdr:col>85</xdr:col>
      <xdr:colOff>177800</xdr:colOff>
      <xdr:row>58</xdr:row>
      <xdr:rowOff>148682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133459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0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65041</xdr:rowOff>
    </xdr:from>
    <xdr:to>
      <xdr:col>81</xdr:col>
      <xdr:colOff>101600</xdr:colOff>
      <xdr:row>58</xdr:row>
      <xdr:rowOff>166641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157768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0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53957</xdr:rowOff>
    </xdr:from>
    <xdr:to>
      <xdr:col>76</xdr:col>
      <xdr:colOff>165100</xdr:colOff>
      <xdr:row>58</xdr:row>
      <xdr:rowOff>155557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146684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150903</xdr:rowOff>
    </xdr:from>
    <xdr:to>
      <xdr:col>72</xdr:col>
      <xdr:colOff>38100</xdr:colOff>
      <xdr:row>58</xdr:row>
      <xdr:rowOff>81053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72180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164247</xdr:rowOff>
    </xdr:from>
    <xdr:to>
      <xdr:col>67</xdr:col>
      <xdr:colOff>101600</xdr:colOff>
      <xdr:row>58</xdr:row>
      <xdr:rowOff>94397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85524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132810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5910"/>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82010</xdr:rowOff>
    </xdr:from>
    <xdr:to>
      <xdr:col>67</xdr:col>
      <xdr:colOff>101600</xdr:colOff>
      <xdr:row>79</xdr:row>
      <xdr:rowOff>12160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3287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72346</xdr:rowOff>
    </xdr:from>
    <xdr:to>
      <xdr:col>85</xdr:col>
      <xdr:colOff>127000</xdr:colOff>
      <xdr:row>97</xdr:row>
      <xdr:rowOff>74448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02996"/>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74448</xdr:rowOff>
    </xdr:from>
    <xdr:to>
      <xdr:col>81</xdr:col>
      <xdr:colOff>50800</xdr:colOff>
      <xdr:row>97</xdr:row>
      <xdr:rowOff>74943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0509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74943</xdr:rowOff>
    </xdr:from>
    <xdr:to>
      <xdr:col>76</xdr:col>
      <xdr:colOff>114300</xdr:colOff>
      <xdr:row>97</xdr:row>
      <xdr:rowOff>87488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05593"/>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86587</xdr:rowOff>
    </xdr:from>
    <xdr:to>
      <xdr:col>71</xdr:col>
      <xdr:colOff>177800</xdr:colOff>
      <xdr:row>97</xdr:row>
      <xdr:rowOff>87488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717237"/>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21546</xdr:rowOff>
    </xdr:from>
    <xdr:to>
      <xdr:col>85</xdr:col>
      <xdr:colOff>177800</xdr:colOff>
      <xdr:row>97</xdr:row>
      <xdr:rowOff>123146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171423</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3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23648</xdr:rowOff>
    </xdr:from>
    <xdr:to>
      <xdr:col>81</xdr:col>
      <xdr:colOff>101600</xdr:colOff>
      <xdr:row>97</xdr:row>
      <xdr:rowOff>125248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24143</xdr:rowOff>
    </xdr:from>
    <xdr:to>
      <xdr:col>76</xdr:col>
      <xdr:colOff>165100</xdr:colOff>
      <xdr:row>97</xdr:row>
      <xdr:rowOff>125743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116870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4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36688</xdr:rowOff>
    </xdr:from>
    <xdr:to>
      <xdr:col>72</xdr:col>
      <xdr:colOff>38100</xdr:colOff>
      <xdr:row>97</xdr:row>
      <xdr:rowOff>138288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129415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35787</xdr:rowOff>
    </xdr:from>
    <xdr:to>
      <xdr:col>67</xdr:col>
      <xdr:colOff>101600</xdr:colOff>
      <xdr:row>97</xdr:row>
      <xdr:rowOff>137387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128514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801,242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R4:1,548,511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R5:1,537,088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においては図書館建設事業、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においてはサテライトオフィスや自動運転事業の影響により大きく増加している。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】R3:1,193,712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R4:1,120,457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1,314,661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においては落雷による火災でグループホームこいてを再建することとなった影響で大きく増加し、例年よりも急な上昇となった。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501,222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R4:488,425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R5:379,267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以降においては新型コロナウイルスワクチン接種事業により増加したが減少傾向にあり、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R6.3.31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をもって公費による接種が終了したことで今後は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以前の水準に近くなると見込まれる。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類似団体を大きく上回る水準である要因として、労働金庫預託金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千円が人口規模に対して大きいことが考えられる。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財政調整基金</a:t>
          </a:r>
          <a:r>
            <a:rPr kumimoji="1" lang="en-US" altLang="ja-JP" sz="1100">
              <a:latin typeface="ＭＳ ゴシック" pitchFamily="49" charset="-128"/>
              <a:ea typeface="ＭＳ ゴシック" pitchFamily="49" charset="-128"/>
            </a:rPr>
            <a:t>】R1</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322,400</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322,407</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392,507</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R4</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615,507</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630,507</a:t>
          </a:r>
          <a:r>
            <a:rPr kumimoji="1" lang="ja-JP" altLang="en-US" sz="1100">
              <a:latin typeface="ＭＳ ゴシック" pitchFamily="49" charset="-128"/>
              <a:ea typeface="ＭＳ ゴシック" pitchFamily="49" charset="-128"/>
            </a:rPr>
            <a:t>千円</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以降は財政調整基金の取り崩しを行うことなく運営ができている。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】R1</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61,835</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39,748</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541,285</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R4</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5,054</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40,232</a:t>
          </a:r>
          <a:r>
            <a:rPr kumimoji="1" lang="ja-JP" altLang="en-US" sz="1100">
              <a:latin typeface="ＭＳ ゴシック" pitchFamily="49" charset="-128"/>
              <a:ea typeface="ＭＳ ゴシック" pitchFamily="49" charset="-128"/>
            </a:rPr>
            <a:t>千円</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において新型ウイルスワクチン接種事業の財源として競輪事業特別会計から</a:t>
          </a:r>
          <a:r>
            <a:rPr kumimoji="1" lang="en-US" altLang="ja-JP" sz="1100">
              <a:latin typeface="ＭＳ ゴシック" pitchFamily="49" charset="-128"/>
              <a:ea typeface="ＭＳ ゴシック" pitchFamily="49" charset="-128"/>
            </a:rPr>
            <a:t>200,000</a:t>
          </a:r>
          <a:r>
            <a:rPr kumimoji="1" lang="ja-JP" altLang="en-US" sz="1100">
              <a:latin typeface="ＭＳ ゴシック" pitchFamily="49" charset="-128"/>
              <a:ea typeface="ＭＳ ゴシック" pitchFamily="49" charset="-128"/>
            </a:rPr>
            <a:t>千円を繰り入れたが、結果として国費で措置されたことで大幅増となり、</a:t>
          </a:r>
          <a:r>
            <a:rPr kumimoji="1" lang="en-US" altLang="ja-JP" sz="1100">
              <a:latin typeface="ＭＳ ゴシック" pitchFamily="49" charset="-128"/>
              <a:ea typeface="ＭＳ ゴシック" pitchFamily="49" charset="-128"/>
            </a:rPr>
            <a:t>R4</a:t>
          </a:r>
          <a:r>
            <a:rPr kumimoji="1" lang="ja-JP" altLang="en-US" sz="1100">
              <a:latin typeface="ＭＳ ゴシック" pitchFamily="49" charset="-128"/>
              <a:ea typeface="ＭＳ ゴシック" pitchFamily="49" charset="-128"/>
            </a:rPr>
            <a:t>においては多額の繰越明許費により大幅減となった。その影響で</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の収支はマイナスとなっているが、今後は</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以前の水準に戻っていくと見込まれる。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年度について、令和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年度と同様にすべての会計で赤字は生じていない。今後も健全な財政運営に努め、維持・向上を図っていく。</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一般会計</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年度においては、新型コロナウイルスワクチン接種事業の財源として競輪事業特別会計から</a:t>
          </a:r>
          <a:r>
            <a:rPr kumimoji="1" lang="en-US" altLang="ja-JP" sz="1300">
              <a:latin typeface="ＭＳ ゴシック" pitchFamily="49" charset="-128"/>
              <a:ea typeface="ＭＳ ゴシック" pitchFamily="49" charset="-128"/>
            </a:rPr>
            <a:t>200,000</a:t>
          </a:r>
          <a:r>
            <a:rPr kumimoji="1" lang="ja-JP" altLang="en-US" sz="1300">
              <a:latin typeface="ＭＳ ゴシック" pitchFamily="49" charset="-128"/>
              <a:ea typeface="ＭＳ ゴシック" pitchFamily="49" charset="-128"/>
            </a:rPr>
            <a:t>千円を繰り入れ、結果として国費措置されたことが大幅増の要因として考えられる。令和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年度については、令和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年度と比べ実質収支は減となったが、法人村民税収入の大幅増加により高い割合となっている。</a:t>
          </a:r>
          <a:r>
            <a:rPr kumimoji="1" lang="en-US" altLang="ja-JP" sz="1300">
              <a:latin typeface="ＭＳ ゴシック" pitchFamily="49" charset="-128"/>
              <a:ea typeface="ＭＳ ゴシック" pitchFamily="49" charset="-128"/>
            </a:rPr>
            <a:t>R5</a:t>
          </a:r>
          <a:r>
            <a:rPr kumimoji="1" lang="ja-JP" altLang="en-US" sz="1300">
              <a:latin typeface="ＭＳ ゴシック" pitchFamily="49" charset="-128"/>
              <a:ea typeface="ＭＳ ゴシック" pitchFamily="49" charset="-128"/>
            </a:rPr>
            <a:t>年度においては前年度と比べ大幅に繰越明許費が下がり、比較的高い割合となっている。引き続き無駄を省いた有効な財源活用及び歳入の確保を行っていく。</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介護保険特別会計</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実質収支額　</a:t>
          </a:r>
          <a:r>
            <a:rPr kumimoji="1" lang="en-US" altLang="ja-JP" sz="1300">
              <a:latin typeface="ＭＳ ゴシック" pitchFamily="49" charset="-128"/>
              <a:ea typeface="ＭＳ ゴシック" pitchFamily="49" charset="-128"/>
            </a:rPr>
            <a:t>R2</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44,310</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R3:46,895</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R4</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92,870</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R5:103,154</a:t>
          </a:r>
          <a:r>
            <a:rPr kumimoji="1" lang="ja-JP" altLang="en-US" sz="1300">
              <a:latin typeface="ＭＳ ゴシック" pitchFamily="49" charset="-128"/>
              <a:ea typeface="ＭＳ ゴシック" pitchFamily="49" charset="-128"/>
            </a:rPr>
            <a:t>千円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R2</a:t>
          </a:r>
          <a:r>
            <a:rPr kumimoji="1" lang="ja-JP" altLang="en-US" sz="1300">
              <a:latin typeface="ＭＳ ゴシック" pitchFamily="49" charset="-128"/>
              <a:ea typeface="ＭＳ ゴシック" pitchFamily="49" charset="-128"/>
            </a:rPr>
            <a:t>においては基金へ</a:t>
          </a:r>
          <a:r>
            <a:rPr kumimoji="1" lang="en-US" altLang="ja-JP" sz="1300">
              <a:latin typeface="ＭＳ ゴシック" pitchFamily="49" charset="-128"/>
              <a:ea typeface="ＭＳ ゴシック" pitchFamily="49" charset="-128"/>
            </a:rPr>
            <a:t>43,000</a:t>
          </a:r>
          <a:r>
            <a:rPr kumimoji="1" lang="ja-JP" altLang="en-US" sz="1300">
              <a:latin typeface="ＭＳ ゴシック" pitchFamily="49" charset="-128"/>
              <a:ea typeface="ＭＳ ゴシック" pitchFamily="49" charset="-128"/>
            </a:rPr>
            <a:t>千円の積立を実施している。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下水道事業会計</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資金剰余額　</a:t>
          </a:r>
          <a:r>
            <a:rPr kumimoji="1" lang="en-US" altLang="ja-JP" sz="1300">
              <a:latin typeface="ＭＳ ゴシック" pitchFamily="49" charset="-128"/>
              <a:ea typeface="ＭＳ ゴシック" pitchFamily="49" charset="-128"/>
            </a:rPr>
            <a:t>H30:1,651</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R1</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14,257</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R2:44,310</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21,292</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R4:24,480</a:t>
          </a:r>
          <a:r>
            <a:rPr kumimoji="1" lang="ja-JP" altLang="en-US" sz="1300">
              <a:latin typeface="ＭＳ ゴシック" pitchFamily="49" charset="-128"/>
              <a:ea typeface="ＭＳ ゴシック" pitchFamily="49" charset="-128"/>
            </a:rPr>
            <a:t>千円⇒</a:t>
          </a:r>
          <a:r>
            <a:rPr kumimoji="1" lang="en-US" altLang="ja-JP" sz="1300">
              <a:latin typeface="ＭＳ ゴシック" pitchFamily="49" charset="-128"/>
              <a:ea typeface="ＭＳ ゴシック" pitchFamily="49" charset="-128"/>
            </a:rPr>
            <a:t>R5:15,514</a:t>
          </a:r>
          <a:r>
            <a:rPr kumimoji="1" lang="ja-JP" altLang="en-US" sz="1300">
              <a:latin typeface="ＭＳ ゴシック" pitchFamily="49" charset="-128"/>
              <a:ea typeface="ＭＳ ゴシック" pitchFamily="49" charset="-128"/>
            </a:rPr>
            <a:t>千円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今後、一般会計からの繰入金は減少していく見込み。</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競輪事業特別会計</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R4</a:t>
          </a:r>
          <a:r>
            <a:rPr kumimoji="1" lang="ja-JP" altLang="en-US" sz="1300">
              <a:latin typeface="ＭＳ ゴシック" pitchFamily="49" charset="-128"/>
              <a:ea typeface="ＭＳ ゴシック" pitchFamily="49" charset="-128"/>
            </a:rPr>
            <a:t>においては大規模改修工事があったが、</a:t>
          </a:r>
          <a:r>
            <a:rPr kumimoji="1" lang="en-US" altLang="ja-JP" sz="1300">
              <a:latin typeface="ＭＳ ゴシック" pitchFamily="49" charset="-128"/>
              <a:ea typeface="ＭＳ ゴシック" pitchFamily="49" charset="-128"/>
            </a:rPr>
            <a:t>R5</a:t>
          </a:r>
          <a:r>
            <a:rPr kumimoji="1" lang="ja-JP" altLang="en-US" sz="1300">
              <a:latin typeface="ＭＳ ゴシック" pitchFamily="49" charset="-128"/>
              <a:ea typeface="ＭＳ ゴシック" pitchFamily="49" charset="-128"/>
            </a:rPr>
            <a:t>は大規模工事がなく、寬仁親王牌の開催やインターネット投票の好調により売上は前年度比</a:t>
          </a:r>
          <a:r>
            <a:rPr kumimoji="1" lang="en-US" altLang="ja-JP" sz="1300">
              <a:latin typeface="ＭＳ ゴシック" pitchFamily="49" charset="-128"/>
              <a:ea typeface="ＭＳ ゴシック" pitchFamily="49" charset="-128"/>
            </a:rPr>
            <a:t>124.5</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6014038</v>
      </c>
      <c r="BO4" s="462"/>
      <c r="BP4" s="462"/>
      <c r="BQ4" s="462"/>
      <c r="BR4" s="462"/>
      <c r="BS4" s="462"/>
      <c r="BT4" s="462"/>
      <c r="BU4" s="463"/>
      <c r="BV4" s="461">
        <v>6142759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13.9</v>
      </c>
      <c r="CU4" s="602"/>
      <c r="CV4" s="602"/>
      <c r="CW4" s="602"/>
      <c r="CX4" s="602"/>
      <c r="CY4" s="602"/>
      <c r="CZ4" s="602"/>
      <c r="DA4" s="603"/>
      <c r="DB4" s="601">
        <v>16.3</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5579423</v>
      </c>
      <c r="BO5" s="433"/>
      <c r="BP5" s="433"/>
      <c r="BQ5" s="433"/>
      <c r="BR5" s="433"/>
      <c r="BS5" s="433"/>
      <c r="BT5" s="433"/>
      <c r="BU5" s="434"/>
      <c r="BV5" s="432">
        <v>5444116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78.2</v>
      </c>
      <c r="CU5" s="430"/>
      <c r="CV5" s="430"/>
      <c r="CW5" s="430"/>
      <c r="CX5" s="430"/>
      <c r="CY5" s="430"/>
      <c r="CZ5" s="430"/>
      <c r="DA5" s="431"/>
      <c r="DB5" s="429">
        <v>73.2</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434615</v>
      </c>
      <c r="BO6" s="433"/>
      <c r="BP6" s="433"/>
      <c r="BQ6" s="433"/>
      <c r="BR6" s="433"/>
      <c r="BS6" s="433"/>
      <c r="BT6" s="433"/>
      <c r="BU6" s="434"/>
      <c r="BV6" s="432">
        <v>698643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78.599999999999994</v>
      </c>
      <c r="CU6" s="576"/>
      <c r="CV6" s="576"/>
      <c r="CW6" s="576"/>
      <c r="CX6" s="576"/>
      <c r="CY6" s="576"/>
      <c r="CZ6" s="576"/>
      <c r="DA6" s="577"/>
      <c r="DB6" s="575">
        <v>74.099999999999994</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37308</v>
      </c>
      <c r="BO7" s="433"/>
      <c r="BP7" s="433"/>
      <c r="BQ7" s="433"/>
      <c r="BR7" s="433"/>
      <c r="BS7" s="433"/>
      <c r="BT7" s="433"/>
      <c r="BU7" s="434"/>
      <c r="BV7" s="432">
        <v>246104</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2855295</v>
      </c>
      <c r="CU7" s="433"/>
      <c r="CV7" s="433"/>
      <c r="CW7" s="433"/>
      <c r="CX7" s="433"/>
      <c r="CY7" s="433"/>
      <c r="CZ7" s="433"/>
      <c r="DA7" s="434"/>
      <c r="DB7" s="432">
        <v>2781932</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397307</v>
      </c>
      <c r="BO8" s="433"/>
      <c r="BP8" s="433"/>
      <c r="BQ8" s="433"/>
      <c r="BR8" s="433"/>
      <c r="BS8" s="433"/>
      <c r="BT8" s="433"/>
      <c r="BU8" s="434"/>
      <c r="BV8" s="432">
        <v>452539</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0.38</v>
      </c>
      <c r="CU8" s="536"/>
      <c r="CV8" s="536"/>
      <c r="CW8" s="536"/>
      <c r="CX8" s="536"/>
      <c r="CY8" s="536"/>
      <c r="CZ8" s="536"/>
      <c r="DA8" s="537"/>
      <c r="DB8" s="535">
        <v>0.38</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7705</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-55232</v>
      </c>
      <c r="BO9" s="433"/>
      <c r="BP9" s="433"/>
      <c r="BQ9" s="433"/>
      <c r="BR9" s="433"/>
      <c r="BS9" s="433"/>
      <c r="BT9" s="433"/>
      <c r="BU9" s="434"/>
      <c r="BV9" s="432">
        <v>-217946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9.5</v>
      </c>
      <c r="CU9" s="430"/>
      <c r="CV9" s="430"/>
      <c r="CW9" s="430"/>
      <c r="CX9" s="430"/>
      <c r="CY9" s="430"/>
      <c r="CZ9" s="430"/>
      <c r="DA9" s="431"/>
      <c r="DB9" s="429">
        <v>8.8000000000000007</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8209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15000</v>
      </c>
      <c r="BO10" s="433"/>
      <c r="BP10" s="433"/>
      <c r="BQ10" s="433"/>
      <c r="BR10" s="433"/>
      <c r="BS10" s="433"/>
      <c r="BT10" s="433"/>
      <c r="BU10" s="434"/>
      <c r="BV10" s="432">
        <v>223000</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5">
      <c r="A12" s="175"/>
      <c r="B12" s="538" t="s">
        <v>122</v>
      </c>
      <c r="C12" s="539"/>
      <c r="D12" s="539"/>
      <c r="E12" s="539"/>
      <c r="F12" s="539"/>
      <c r="G12" s="539"/>
      <c r="H12" s="539"/>
      <c r="I12" s="539"/>
      <c r="J12" s="539"/>
      <c r="K12" s="540"/>
      <c r="L12" s="547" t="s">
        <v>123</v>
      </c>
      <c r="M12" s="548"/>
      <c r="N12" s="548"/>
      <c r="O12" s="548"/>
      <c r="P12" s="548"/>
      <c r="Q12" s="549"/>
      <c r="R12" s="550">
        <v>7591</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127</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90"/>
      <c r="M13" s="516" t="s">
        <v>130</v>
      </c>
      <c r="N13" s="517"/>
      <c r="O13" s="517"/>
      <c r="P13" s="517"/>
      <c r="Q13" s="518"/>
      <c r="R13" s="519">
        <v>7550</v>
      </c>
      <c r="S13" s="520"/>
      <c r="T13" s="520"/>
      <c r="U13" s="520"/>
      <c r="V13" s="521"/>
      <c r="W13" s="522" t="s">
        <v>131</v>
      </c>
      <c r="X13" s="418"/>
      <c r="Y13" s="418"/>
      <c r="Z13" s="418"/>
      <c r="AA13" s="418"/>
      <c r="AB13" s="419"/>
      <c r="AC13" s="385">
        <v>293</v>
      </c>
      <c r="AD13" s="386"/>
      <c r="AE13" s="386"/>
      <c r="AF13" s="386"/>
      <c r="AG13" s="387"/>
      <c r="AH13" s="385">
        <v>336</v>
      </c>
      <c r="AI13" s="386"/>
      <c r="AJ13" s="386"/>
      <c r="AK13" s="386"/>
      <c r="AL13" s="445"/>
      <c r="AM13" s="489" t="s">
        <v>132</v>
      </c>
      <c r="AN13" s="389"/>
      <c r="AO13" s="389"/>
      <c r="AP13" s="389"/>
      <c r="AQ13" s="389"/>
      <c r="AR13" s="389"/>
      <c r="AS13" s="389"/>
      <c r="AT13" s="390"/>
      <c r="AU13" s="490" t="s">
        <v>127</v>
      </c>
      <c r="AV13" s="491"/>
      <c r="AW13" s="491"/>
      <c r="AX13" s="491"/>
      <c r="AY13" s="446" t="s">
        <v>133</v>
      </c>
      <c r="AZ13" s="447"/>
      <c r="BA13" s="447"/>
      <c r="BB13" s="447"/>
      <c r="BC13" s="447"/>
      <c r="BD13" s="447"/>
      <c r="BE13" s="447"/>
      <c r="BF13" s="447"/>
      <c r="BG13" s="447"/>
      <c r="BH13" s="447"/>
      <c r="BI13" s="447"/>
      <c r="BJ13" s="447"/>
      <c r="BK13" s="447"/>
      <c r="BL13" s="447"/>
      <c r="BM13" s="448"/>
      <c r="BN13" s="432">
        <v>-40232</v>
      </c>
      <c r="BO13" s="433"/>
      <c r="BP13" s="433"/>
      <c r="BQ13" s="433"/>
      <c r="BR13" s="433"/>
      <c r="BS13" s="433"/>
      <c r="BT13" s="433"/>
      <c r="BU13" s="434"/>
      <c r="BV13" s="432">
        <v>5054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12.9</v>
      </c>
      <c r="CU13" s="430"/>
      <c r="CV13" s="430"/>
      <c r="CW13" s="430"/>
      <c r="CX13" s="430"/>
      <c r="CY13" s="430"/>
      <c r="CZ13" s="430"/>
      <c r="DA13" s="431"/>
      <c r="DB13" s="429">
        <v>13.1</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7694</v>
      </c>
      <c r="S14" s="520"/>
      <c r="T14" s="520"/>
      <c r="U14" s="520"/>
      <c r="V14" s="521"/>
      <c r="W14" s="523"/>
      <c r="X14" s="421"/>
      <c r="Y14" s="421"/>
      <c r="Z14" s="421"/>
      <c r="AA14" s="421"/>
      <c r="AB14" s="422"/>
      <c r="AC14" s="512">
        <v>7.2</v>
      </c>
      <c r="AD14" s="513"/>
      <c r="AE14" s="513"/>
      <c r="AF14" s="513"/>
      <c r="AG14" s="514"/>
      <c r="AH14" s="512">
        <v>7.7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51.3</v>
      </c>
      <c r="CU14" s="530"/>
      <c r="CV14" s="530"/>
      <c r="CW14" s="530"/>
      <c r="CX14" s="530"/>
      <c r="CY14" s="530"/>
      <c r="CZ14" s="530"/>
      <c r="DA14" s="531"/>
      <c r="DB14" s="529">
        <v>48.9</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90"/>
      <c r="M15" s="516" t="s">
        <v>130</v>
      </c>
      <c r="N15" s="517"/>
      <c r="O15" s="517"/>
      <c r="P15" s="517"/>
      <c r="Q15" s="518"/>
      <c r="R15" s="519">
        <v>7664</v>
      </c>
      <c r="S15" s="520"/>
      <c r="T15" s="520"/>
      <c r="U15" s="520"/>
      <c r="V15" s="521"/>
      <c r="W15" s="522" t="s">
        <v>137</v>
      </c>
      <c r="X15" s="418"/>
      <c r="Y15" s="418"/>
      <c r="Z15" s="418"/>
      <c r="AA15" s="418"/>
      <c r="AB15" s="419"/>
      <c r="AC15" s="385">
        <v>1451</v>
      </c>
      <c r="AD15" s="386"/>
      <c r="AE15" s="386"/>
      <c r="AF15" s="386"/>
      <c r="AG15" s="387"/>
      <c r="AH15" s="385">
        <v>1535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1037821</v>
      </c>
      <c r="BO15" s="462"/>
      <c r="BP15" s="462"/>
      <c r="BQ15" s="462"/>
      <c r="BR15" s="462"/>
      <c r="BS15" s="462"/>
      <c r="BT15" s="462"/>
      <c r="BU15" s="463"/>
      <c r="BV15" s="461">
        <v>950051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35.6</v>
      </c>
      <c r="AD16" s="513"/>
      <c r="AE16" s="513"/>
      <c r="AF16" s="513"/>
      <c r="AG16" s="514"/>
      <c r="AH16" s="512">
        <v>35.299999999999997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2574072</v>
      </c>
      <c r="BO16" s="433"/>
      <c r="BP16" s="433"/>
      <c r="BQ16" s="433"/>
      <c r="BR16" s="433"/>
      <c r="BS16" s="433"/>
      <c r="BT16" s="433"/>
      <c r="BU16" s="434"/>
      <c r="BV16" s="432">
        <v>2509432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2330</v>
      </c>
      <c r="AD17" s="386"/>
      <c r="AE17" s="386"/>
      <c r="AF17" s="386"/>
      <c r="AG17" s="387"/>
      <c r="AH17" s="385">
        <v>2483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1303021</v>
      </c>
      <c r="BO17" s="433"/>
      <c r="BP17" s="433"/>
      <c r="BQ17" s="433"/>
      <c r="BR17" s="433"/>
      <c r="BS17" s="433"/>
      <c r="BT17" s="433"/>
      <c r="BU17" s="434"/>
      <c r="BV17" s="432">
        <v>1186356</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25.17</v>
      </c>
      <c r="M18" s="485"/>
      <c r="N18" s="485"/>
      <c r="O18" s="485"/>
      <c r="P18" s="485"/>
      <c r="Q18" s="485"/>
      <c r="R18" s="486"/>
      <c r="S18" s="486"/>
      <c r="T18" s="486"/>
      <c r="U18" s="486"/>
      <c r="V18" s="487"/>
      <c r="W18" s="503"/>
      <c r="X18" s="504"/>
      <c r="Y18" s="504"/>
      <c r="Z18" s="504"/>
      <c r="AA18" s="504"/>
      <c r="AB18" s="528"/>
      <c r="AC18" s="402">
        <v>57.2</v>
      </c>
      <c r="AD18" s="403"/>
      <c r="AE18" s="403"/>
      <c r="AF18" s="403"/>
      <c r="AG18" s="488"/>
      <c r="AH18" s="402">
        <v>57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2155976</v>
      </c>
      <c r="BO18" s="433"/>
      <c r="BP18" s="433"/>
      <c r="BQ18" s="433"/>
      <c r="BR18" s="433"/>
      <c r="BS18" s="433"/>
      <c r="BT18" s="433"/>
      <c r="BU18" s="434"/>
      <c r="BV18" s="432">
        <v>2129196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306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3892868</v>
      </c>
      <c r="BO19" s="433"/>
      <c r="BP19" s="433"/>
      <c r="BQ19" s="433"/>
      <c r="BR19" s="433"/>
      <c r="BS19" s="433"/>
      <c r="BT19" s="433"/>
      <c r="BU19" s="434"/>
      <c r="BV19" s="432">
        <v>4190657</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2605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3084005</v>
      </c>
      <c r="BO22" s="462"/>
      <c r="BP22" s="462"/>
      <c r="BQ22" s="462"/>
      <c r="BR22" s="462"/>
      <c r="BS22" s="462"/>
      <c r="BT22" s="462"/>
      <c r="BU22" s="463"/>
      <c r="BV22" s="461">
        <v>3154389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345127</v>
      </c>
      <c r="BO23" s="433"/>
      <c r="BP23" s="433"/>
      <c r="BQ23" s="433"/>
      <c r="BR23" s="433"/>
      <c r="BS23" s="433"/>
      <c r="BT23" s="433"/>
      <c r="BU23" s="434"/>
      <c r="BV23" s="432">
        <v>452689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6500</v>
      </c>
      <c r="R24" s="386"/>
      <c r="S24" s="386"/>
      <c r="T24" s="386"/>
      <c r="U24" s="386"/>
      <c r="V24" s="387"/>
      <c r="W24" s="475"/>
      <c r="X24" s="412"/>
      <c r="Y24" s="413"/>
      <c r="Z24" s="388" t="s">
        <v>162</v>
      </c>
      <c r="AA24" s="389"/>
      <c r="AB24" s="389"/>
      <c r="AC24" s="389"/>
      <c r="AD24" s="389"/>
      <c r="AE24" s="389"/>
      <c r="AF24" s="389"/>
      <c r="AG24" s="390"/>
      <c r="AH24" s="385">
        <v>90</v>
      </c>
      <c r="AI24" s="386"/>
      <c r="AJ24" s="386"/>
      <c r="AK24" s="386"/>
      <c r="AL24" s="387"/>
      <c r="AM24" s="385">
        <v>257040</v>
      </c>
      <c r="AN24" s="386"/>
      <c r="AO24" s="386"/>
      <c r="AP24" s="386"/>
      <c r="AQ24" s="386"/>
      <c r="AR24" s="387"/>
      <c r="AS24" s="385">
        <v>2856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1688530</v>
      </c>
      <c r="BO24" s="433"/>
      <c r="BP24" s="433"/>
      <c r="BQ24" s="433"/>
      <c r="BR24" s="433"/>
      <c r="BS24" s="433"/>
      <c r="BT24" s="433"/>
      <c r="BU24" s="434"/>
      <c r="BV24" s="432">
        <v>1590459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5800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172934</v>
      </c>
      <c r="BO25" s="462"/>
      <c r="BP25" s="462"/>
      <c r="BQ25" s="462"/>
      <c r="BR25" s="462"/>
      <c r="BS25" s="462"/>
      <c r="BT25" s="462"/>
      <c r="BU25" s="463"/>
      <c r="BV25" s="461">
        <v>80151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4980</v>
      </c>
      <c r="R26" s="386"/>
      <c r="S26" s="386"/>
      <c r="T26" s="386"/>
      <c r="U26" s="386"/>
      <c r="V26" s="387"/>
      <c r="W26" s="475"/>
      <c r="X26" s="412"/>
      <c r="Y26" s="413"/>
      <c r="Z26" s="388" t="s">
        <v>168</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3000</v>
      </c>
      <c r="R27" s="386"/>
      <c r="S27" s="386"/>
      <c r="T27" s="386"/>
      <c r="U27" s="386"/>
      <c r="V27" s="387"/>
      <c r="W27" s="475"/>
      <c r="X27" s="412"/>
      <c r="Y27" s="413"/>
      <c r="Z27" s="388" t="s">
        <v>171</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29377</v>
      </c>
      <c r="BO27" s="467"/>
      <c r="BP27" s="467"/>
      <c r="BQ27" s="467"/>
      <c r="BR27" s="467"/>
      <c r="BS27" s="467"/>
      <c r="BT27" s="467"/>
      <c r="BU27" s="468"/>
      <c r="BV27" s="466">
        <v>29377</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2310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630507</v>
      </c>
      <c r="BO28" s="462"/>
      <c r="BP28" s="462"/>
      <c r="BQ28" s="462"/>
      <c r="BR28" s="462"/>
      <c r="BS28" s="462"/>
      <c r="BT28" s="462"/>
      <c r="BU28" s="463"/>
      <c r="BV28" s="461">
        <v>615507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8</v>
      </c>
      <c r="M29" s="386"/>
      <c r="N29" s="386"/>
      <c r="O29" s="386"/>
      <c r="P29" s="387"/>
      <c r="Q29" s="385">
        <v>2090</v>
      </c>
      <c r="R29" s="386"/>
      <c r="S29" s="386"/>
      <c r="T29" s="386"/>
      <c r="U29" s="386"/>
      <c r="V29" s="387"/>
      <c r="W29" s="476"/>
      <c r="X29" s="477"/>
      <c r="Y29" s="478"/>
      <c r="Z29" s="388" t="s">
        <v>177</v>
      </c>
      <c r="AA29" s="389"/>
      <c r="AB29" s="389"/>
      <c r="AC29" s="389"/>
      <c r="AD29" s="389"/>
      <c r="AE29" s="389"/>
      <c r="AF29" s="389"/>
      <c r="AG29" s="390"/>
      <c r="AH29" s="385">
        <v>90</v>
      </c>
      <c r="AI29" s="386"/>
      <c r="AJ29" s="386"/>
      <c r="AK29" s="386"/>
      <c r="AL29" s="387"/>
      <c r="AM29" s="385">
        <v>257040</v>
      </c>
      <c r="AN29" s="386"/>
      <c r="AO29" s="386"/>
      <c r="AP29" s="386"/>
      <c r="AQ29" s="386"/>
      <c r="AR29" s="387"/>
      <c r="AS29" s="385">
        <v>2856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13642</v>
      </c>
      <c r="BO29" s="433"/>
      <c r="BP29" s="433"/>
      <c r="BQ29" s="433"/>
      <c r="BR29" s="433"/>
      <c r="BS29" s="433"/>
      <c r="BT29" s="433"/>
      <c r="BU29" s="434"/>
      <c r="BV29" s="432">
        <v>13542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94.7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328117</v>
      </c>
      <c r="BO30" s="467"/>
      <c r="BP30" s="467"/>
      <c r="BQ30" s="467"/>
      <c r="BR30" s="467"/>
      <c r="BS30" s="467"/>
      <c r="BT30" s="467"/>
      <c r="BU30" s="468"/>
      <c r="BV30" s="466">
        <v>273170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特定環境保全公共下水道事業会計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温泉事業特別会計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新潟県市町村総合事務組合（一般会計）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特例民法法人　弥彦サイクリングパーク</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新潟県市町村総合事務組合（職員退職手当支給事業特別会計）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県央土地開発公社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新潟県市町村総合事務組合（消防団員等公務災害補償事業特別会計）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競輪事業特別会計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新潟県市町村総合事務組合（消防賞じゅつ金等支給事業特別会計）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新潟県市町村総合事務組合（非常勤職員公務災害補償等事業特別会計）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新潟県市町村総合事務組合（交通災害共済事業特別会計）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燕・弥彦総合事務組合（一般会計）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燕・弥彦総合事務組合（水道事業会計）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西蒲原福祉事務組合（一般会計）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西蒲原福祉事務組合（西蒲原地区休日夜間急患センター事業特別会計）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fD+6CSZowi+68k1vpZqF3DmLF7l6m0w4x33A31gaYDnazyC+3TILuejivX3++Q4zusllYlNnkYY0E4grw45A4A==" saltValue="t0ZsQq8+Is4VX4x1+ubx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62" t="s">
        <v>532</v>
      </c>
      <c r="D34" s="1162"/>
      <c r="E34" s="1163"/>
      <c r="F34" s="32">
        <v>6.39</v>
      </c>
      <c r="G34" s="33">
        <v>7.57</v>
      </c>
      <c r="H34" s="33">
        <v>23.69</v>
      </c>
      <c r="I34" s="33">
        <v>16.260000000000002</v>
      </c>
      <c r="J34" s="34">
        <v>13.91</v>
      </c>
      <c r="K34" s="22"/>
      <c r="L34" s="22"/>
      <c r="M34" s="22"/>
      <c r="N34" s="22"/>
      <c r="O34" s="22"/>
      <c r="P34" s="22"/>
    </row>
    <row r="35" spans="1:16" ht="39" customHeight="1" x14ac:dyDescent="0.25">
      <c r="A35" s="22"/>
      <c r="B35" s="35"/>
      <c r="C35" s="1158" t="s">
        <v>533</v>
      </c>
      <c r="D35" s="1158"/>
      <c r="E35" s="1159"/>
      <c r="F35" s="36">
        <v>0.09</v>
      </c>
      <c r="G35" s="37">
        <v>0.68</v>
      </c>
      <c r="H35" s="37">
        <v>0.35</v>
      </c>
      <c r="I35" s="37">
        <v>0.53</v>
      </c>
      <c r="J35" s="38">
        <v>4.29</v>
      </c>
      <c r="K35" s="22"/>
      <c r="L35" s="22"/>
      <c r="M35" s="22"/>
      <c r="N35" s="22"/>
      <c r="O35" s="22"/>
      <c r="P35" s="22"/>
    </row>
    <row r="36" spans="1:16" ht="39" customHeight="1" x14ac:dyDescent="0.25">
      <c r="A36" s="22"/>
      <c r="B36" s="35"/>
      <c r="C36" s="1158" t="s">
        <v>534</v>
      </c>
      <c r="D36" s="1158"/>
      <c r="E36" s="1159"/>
      <c r="F36" s="36">
        <v>3.66</v>
      </c>
      <c r="G36" s="37">
        <v>1.68</v>
      </c>
      <c r="H36" s="37">
        <v>1.65</v>
      </c>
      <c r="I36" s="37">
        <v>3.33</v>
      </c>
      <c r="J36" s="38">
        <v>3.61</v>
      </c>
      <c r="K36" s="22"/>
      <c r="L36" s="22"/>
      <c r="M36" s="22"/>
      <c r="N36" s="22"/>
      <c r="O36" s="22"/>
      <c r="P36" s="22"/>
    </row>
    <row r="37" spans="1:16" ht="39" customHeight="1" x14ac:dyDescent="0.25">
      <c r="A37" s="22"/>
      <c r="B37" s="35"/>
      <c r="C37" s="1158" t="s">
        <v>535</v>
      </c>
      <c r="D37" s="1158"/>
      <c r="E37" s="1159"/>
      <c r="F37" s="36">
        <v>1.18</v>
      </c>
      <c r="G37" s="37">
        <v>1.64</v>
      </c>
      <c r="H37" s="37">
        <v>1.45</v>
      </c>
      <c r="I37" s="37">
        <v>2.2599999999999998</v>
      </c>
      <c r="J37" s="38">
        <v>2.33</v>
      </c>
      <c r="K37" s="22"/>
      <c r="L37" s="22"/>
      <c r="M37" s="22"/>
      <c r="N37" s="22"/>
      <c r="O37" s="22"/>
      <c r="P37" s="22"/>
    </row>
    <row r="38" spans="1:16" ht="39" customHeight="1" x14ac:dyDescent="0.25">
      <c r="A38" s="22"/>
      <c r="B38" s="35"/>
      <c r="C38" s="1158" t="s">
        <v>536</v>
      </c>
      <c r="D38" s="1158"/>
      <c r="E38" s="1159"/>
      <c r="F38" s="36">
        <v>0.37</v>
      </c>
      <c r="G38" s="37">
        <v>0.19</v>
      </c>
      <c r="H38" s="37">
        <v>0.19</v>
      </c>
      <c r="I38" s="37">
        <v>0.46</v>
      </c>
      <c r="J38" s="38">
        <v>0.65</v>
      </c>
      <c r="K38" s="22"/>
      <c r="L38" s="22"/>
      <c r="M38" s="22"/>
      <c r="N38" s="22"/>
      <c r="O38" s="22"/>
      <c r="P38" s="22"/>
    </row>
    <row r="39" spans="1:16" ht="39" customHeight="1" x14ac:dyDescent="0.25">
      <c r="A39" s="22"/>
      <c r="B39" s="35"/>
      <c r="C39" s="1158" t="s">
        <v>537</v>
      </c>
      <c r="D39" s="1158"/>
      <c r="E39" s="1159"/>
      <c r="F39" s="36" t="s">
        <v>538</v>
      </c>
      <c r="G39" s="37">
        <v>0.25</v>
      </c>
      <c r="H39" s="37">
        <v>0.75</v>
      </c>
      <c r="I39" s="37">
        <v>0.87</v>
      </c>
      <c r="J39" s="38">
        <v>0.54</v>
      </c>
      <c r="K39" s="22"/>
      <c r="L39" s="22"/>
      <c r="M39" s="22"/>
      <c r="N39" s="22"/>
      <c r="O39" s="22"/>
      <c r="P39" s="22"/>
    </row>
    <row r="40" spans="1:16" ht="39" customHeight="1" x14ac:dyDescent="0.25">
      <c r="A40" s="22"/>
      <c r="B40" s="35"/>
      <c r="C40" s="1158" t="s">
        <v>539</v>
      </c>
      <c r="D40" s="1158"/>
      <c r="E40" s="1159"/>
      <c r="F40" s="36">
        <v>0.02</v>
      </c>
      <c r="G40" s="37">
        <v>0.04</v>
      </c>
      <c r="H40" s="37">
        <v>0.04</v>
      </c>
      <c r="I40" s="37">
        <v>0.03</v>
      </c>
      <c r="J40" s="38">
        <v>0.08</v>
      </c>
      <c r="K40" s="22"/>
      <c r="L40" s="22"/>
      <c r="M40" s="22"/>
      <c r="N40" s="22"/>
      <c r="O40" s="22"/>
      <c r="P40" s="22"/>
    </row>
    <row r="41" spans="1:16" ht="39" customHeight="1" x14ac:dyDescent="0.25">
      <c r="A41" s="22"/>
      <c r="B41" s="35"/>
      <c r="C41" s="1158"/>
      <c r="D41" s="1158"/>
      <c r="E41" s="1159"/>
      <c r="F41" s="36"/>
      <c r="G41" s="37"/>
      <c r="H41" s="37"/>
      <c r="I41" s="37"/>
      <c r="J41" s="38"/>
      <c r="K41" s="22"/>
      <c r="L41" s="22"/>
      <c r="M41" s="22"/>
      <c r="N41" s="22"/>
      <c r="O41" s="22"/>
      <c r="P41" s="22"/>
    </row>
    <row r="42" spans="1:16" ht="39" customHeight="1" x14ac:dyDescent="0.25">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3">
      <c r="A43" s="22"/>
      <c r="B43" s="40"/>
      <c r="C43" s="1160" t="s">
        <v>541</v>
      </c>
      <c r="D43" s="1160"/>
      <c r="E43" s="1161"/>
      <c r="F43" s="41" t="s">
        <v>487</v>
      </c>
      <c r="G43" s="42" t="s">
        <v>487</v>
      </c>
      <c r="H43" s="42" t="s">
        <v>487</v>
      </c>
      <c r="I43" s="42" t="s">
        <v>487</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pdiKULIJ5vhDgwovHVztFTkZ4MFnlD7WHtggu6Fy4qN6M6zk/rfZMPKeYYQdnQsxmg1SyF/gvinMmnE6cWGpEQ==" saltValue="5Gsyu9C3ndhfwclVsycH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393</v>
      </c>
      <c r="L45" s="58">
        <v>387</v>
      </c>
      <c r="M45" s="58">
        <v>403</v>
      </c>
      <c r="N45" s="58">
        <v>398</v>
      </c>
      <c r="O45" s="59">
        <v>396</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5">
      <c r="A48" s="46"/>
      <c r="B48" s="1189"/>
      <c r="C48" s="1190"/>
      <c r="D48" s="60"/>
      <c r="E48" s="1166" t="s">
        <v>13</v>
      </c>
      <c r="F48" s="1166"/>
      <c r="G48" s="1166"/>
      <c r="H48" s="1166"/>
      <c r="I48" s="1166"/>
      <c r="J48" s="1167"/>
      <c r="K48" s="61">
        <v>187</v>
      </c>
      <c r="L48" s="62">
        <v>205</v>
      </c>
      <c r="M48" s="62">
        <v>212</v>
      </c>
      <c r="N48" s="62">
        <v>212</v>
      </c>
      <c r="O48" s="63">
        <v>204</v>
      </c>
      <c r="P48" s="46"/>
      <c r="Q48" s="46"/>
      <c r="R48" s="46"/>
      <c r="S48" s="46"/>
      <c r="T48" s="46"/>
      <c r="U48" s="46"/>
    </row>
    <row r="49" spans="1:21" ht="30.75" customHeight="1" x14ac:dyDescent="0.25">
      <c r="A49" s="46"/>
      <c r="B49" s="1189"/>
      <c r="C49" s="1190"/>
      <c r="D49" s="60"/>
      <c r="E49" s="1166" t="s">
        <v>14</v>
      </c>
      <c r="F49" s="1166"/>
      <c r="G49" s="1166"/>
      <c r="H49" s="1166"/>
      <c r="I49" s="1166"/>
      <c r="J49" s="1167"/>
      <c r="K49" s="61">
        <v>34</v>
      </c>
      <c r="L49" s="62">
        <v>36</v>
      </c>
      <c r="M49" s="62">
        <v>33</v>
      </c>
      <c r="N49" s="62">
        <v>34</v>
      </c>
      <c r="O49" s="63">
        <v>26</v>
      </c>
      <c r="P49" s="46"/>
      <c r="Q49" s="46"/>
      <c r="R49" s="46"/>
      <c r="S49" s="46"/>
      <c r="T49" s="46"/>
      <c r="U49" s="46"/>
    </row>
    <row r="50" spans="1:21" ht="30.75" customHeight="1" x14ac:dyDescent="0.25">
      <c r="A50" s="46"/>
      <c r="B50" s="1189"/>
      <c r="C50" s="1190"/>
      <c r="D50" s="60"/>
      <c r="E50" s="1166" t="s">
        <v>15</v>
      </c>
      <c r="F50" s="1166"/>
      <c r="G50" s="1166"/>
      <c r="H50" s="1166"/>
      <c r="I50" s="1166"/>
      <c r="J50" s="1167"/>
      <c r="K50" s="61">
        <v>32</v>
      </c>
      <c r="L50" s="62">
        <v>15</v>
      </c>
      <c r="M50" s="62">
        <v>19</v>
      </c>
      <c r="N50" s="62">
        <v>13</v>
      </c>
      <c r="O50" s="63">
        <v>41</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354</v>
      </c>
      <c r="L52" s="62">
        <v>336</v>
      </c>
      <c r="M52" s="62">
        <v>337</v>
      </c>
      <c r="N52" s="62">
        <v>337</v>
      </c>
      <c r="O52" s="63">
        <v>343</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292</v>
      </c>
      <c r="L53" s="67">
        <v>307</v>
      </c>
      <c r="M53" s="67">
        <v>330</v>
      </c>
      <c r="N53" s="67">
        <v>320</v>
      </c>
      <c r="O53" s="68">
        <v>324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rKmyl/hHR3VoJj7jUgXuODFbLXTczHJtKyj7TmikJLKfdrHTHEJliJ6OJSMohW47Q8Kc3cfkIkPt0qmQTu3sg==" saltValue="Mi0H0EYDa5XOiL0bIjJF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207" t="s">
        <v>30</v>
      </c>
      <c r="C41" s="1208"/>
      <c r="D41" s="103"/>
      <c r="E41" s="1209" t="s">
        <v>31</v>
      </c>
      <c r="F41" s="1209"/>
      <c r="G41" s="1209"/>
      <c r="H41" s="1210"/>
      <c r="I41" s="342">
        <v>3051</v>
      </c>
      <c r="J41" s="343">
        <v>3046</v>
      </c>
      <c r="K41" s="343">
        <v>3159</v>
      </c>
      <c r="L41" s="343">
        <v>3154</v>
      </c>
      <c r="M41" s="344">
        <v>3084</v>
      </c>
    </row>
    <row r="42" spans="2:13" ht="27.75" customHeight="1" x14ac:dyDescent="0.25">
      <c r="B42" s="1197"/>
      <c r="C42" s="1198"/>
      <c r="D42" s="104"/>
      <c r="E42" s="1201" t="s">
        <v>32</v>
      </c>
      <c r="F42" s="1201"/>
      <c r="G42" s="1201"/>
      <c r="H42" s="1202"/>
      <c r="I42" s="345">
        <v>126</v>
      </c>
      <c r="J42" s="346">
        <v>111</v>
      </c>
      <c r="K42" s="346">
        <v>93</v>
      </c>
      <c r="L42" s="346">
        <v>120</v>
      </c>
      <c r="M42" s="347">
        <v>173</v>
      </c>
    </row>
    <row r="43" spans="2:13" ht="27.75" customHeight="1" x14ac:dyDescent="0.25">
      <c r="B43" s="1197"/>
      <c r="C43" s="1198"/>
      <c r="D43" s="104"/>
      <c r="E43" s="1201" t="s">
        <v>33</v>
      </c>
      <c r="F43" s="1201"/>
      <c r="G43" s="1201"/>
      <c r="H43" s="1202"/>
      <c r="I43" s="345">
        <v>1869</v>
      </c>
      <c r="J43" s="346">
        <v>1692</v>
      </c>
      <c r="K43" s="346">
        <v>1628</v>
      </c>
      <c r="L43" s="346">
        <v>1656</v>
      </c>
      <c r="M43" s="347">
        <v>1660</v>
      </c>
    </row>
    <row r="44" spans="2:13" ht="27.75" customHeight="1" x14ac:dyDescent="0.25">
      <c r="B44" s="1197"/>
      <c r="C44" s="1198"/>
      <c r="D44" s="104"/>
      <c r="E44" s="1201" t="s">
        <v>34</v>
      </c>
      <c r="F44" s="1201"/>
      <c r="G44" s="1201"/>
      <c r="H44" s="1202"/>
      <c r="I44" s="345">
        <v>189</v>
      </c>
      <c r="J44" s="346">
        <v>177</v>
      </c>
      <c r="K44" s="346">
        <v>145</v>
      </c>
      <c r="L44" s="346">
        <v>115</v>
      </c>
      <c r="M44" s="347">
        <v>177</v>
      </c>
    </row>
    <row r="45" spans="2:13" ht="27.75" customHeight="1" x14ac:dyDescent="0.25">
      <c r="B45" s="1197"/>
      <c r="C45" s="1198"/>
      <c r="D45" s="104"/>
      <c r="E45" s="1201" t="s">
        <v>35</v>
      </c>
      <c r="F45" s="1201"/>
      <c r="G45" s="1201"/>
      <c r="H45" s="1202"/>
      <c r="I45" s="345">
        <v>735</v>
      </c>
      <c r="J45" s="346">
        <v>658</v>
      </c>
      <c r="K45" s="346">
        <v>632</v>
      </c>
      <c r="L45" s="346">
        <v>656</v>
      </c>
      <c r="M45" s="347">
        <v>667</v>
      </c>
    </row>
    <row r="46" spans="2:13" ht="27.75" customHeight="1" x14ac:dyDescent="0.25">
      <c r="B46" s="1197"/>
      <c r="C46" s="1198"/>
      <c r="D46" s="105"/>
      <c r="E46" s="1201" t="s">
        <v>36</v>
      </c>
      <c r="F46" s="1201"/>
      <c r="G46" s="1201"/>
      <c r="H46" s="1202"/>
      <c r="I46" s="345" t="s">
        <v>487</v>
      </c>
      <c r="J46" s="346" t="s">
        <v>487</v>
      </c>
      <c r="K46" s="346" t="s">
        <v>487</v>
      </c>
      <c r="L46" s="346" t="s">
        <v>487</v>
      </c>
      <c r="M46" s="347" t="s">
        <v>487</v>
      </c>
    </row>
    <row r="47" spans="2:13" ht="27.75" customHeight="1" x14ac:dyDescent="0.25">
      <c r="B47" s="1197"/>
      <c r="C47" s="1198"/>
      <c r="D47" s="106"/>
      <c r="E47" s="1211" t="s">
        <v>37</v>
      </c>
      <c r="F47" s="1212"/>
      <c r="G47" s="1212"/>
      <c r="H47" s="1213"/>
      <c r="I47" s="345" t="s">
        <v>487</v>
      </c>
      <c r="J47" s="346" t="s">
        <v>487</v>
      </c>
      <c r="K47" s="346" t="s">
        <v>487</v>
      </c>
      <c r="L47" s="346" t="s">
        <v>487</v>
      </c>
      <c r="M47" s="347" t="s">
        <v>487</v>
      </c>
    </row>
    <row r="48" spans="2:13" ht="27.75" customHeight="1" x14ac:dyDescent="0.25">
      <c r="B48" s="1197"/>
      <c r="C48" s="1198"/>
      <c r="D48" s="104"/>
      <c r="E48" s="1201" t="s">
        <v>38</v>
      </c>
      <c r="F48" s="1201"/>
      <c r="G48" s="1201"/>
      <c r="H48" s="1202"/>
      <c r="I48" s="345" t="s">
        <v>487</v>
      </c>
      <c r="J48" s="346" t="s">
        <v>487</v>
      </c>
      <c r="K48" s="346" t="s">
        <v>487</v>
      </c>
      <c r="L48" s="346" t="s">
        <v>487</v>
      </c>
      <c r="M48" s="347" t="s">
        <v>487</v>
      </c>
    </row>
    <row r="49" spans="2:13" ht="27.75" customHeight="1" x14ac:dyDescent="0.25">
      <c r="B49" s="1199"/>
      <c r="C49" s="1200"/>
      <c r="D49" s="104"/>
      <c r="E49" s="1201" t="s">
        <v>39</v>
      </c>
      <c r="F49" s="1201"/>
      <c r="G49" s="1201"/>
      <c r="H49" s="1202"/>
      <c r="I49" s="345" t="s">
        <v>487</v>
      </c>
      <c r="J49" s="346" t="s">
        <v>487</v>
      </c>
      <c r="K49" s="346" t="s">
        <v>487</v>
      </c>
      <c r="L49" s="346" t="s">
        <v>487</v>
      </c>
      <c r="M49" s="347" t="s">
        <v>487</v>
      </c>
    </row>
    <row r="50" spans="2:13" ht="27.75" customHeight="1" x14ac:dyDescent="0.25">
      <c r="B50" s="1195" t="s">
        <v>40</v>
      </c>
      <c r="C50" s="1196"/>
      <c r="D50" s="107"/>
      <c r="E50" s="1201" t="s">
        <v>41</v>
      </c>
      <c r="F50" s="1201"/>
      <c r="G50" s="1201"/>
      <c r="H50" s="1202"/>
      <c r="I50" s="345">
        <v>449</v>
      </c>
      <c r="J50" s="346">
        <v>537</v>
      </c>
      <c r="K50" s="346">
        <v>665</v>
      </c>
      <c r="L50" s="346">
        <v>902</v>
      </c>
      <c r="M50" s="347">
        <v>972</v>
      </c>
    </row>
    <row r="51" spans="2:13" ht="27.75" customHeight="1" x14ac:dyDescent="0.25">
      <c r="B51" s="1197"/>
      <c r="C51" s="1198"/>
      <c r="D51" s="104"/>
      <c r="E51" s="1201" t="s">
        <v>42</v>
      </c>
      <c r="F51" s="1201"/>
      <c r="G51" s="1201"/>
      <c r="H51" s="1202"/>
      <c r="I51" s="345" t="s">
        <v>487</v>
      </c>
      <c r="J51" s="346" t="s">
        <v>487</v>
      </c>
      <c r="K51" s="346" t="s">
        <v>487</v>
      </c>
      <c r="L51" s="346" t="s">
        <v>487</v>
      </c>
      <c r="M51" s="347" t="s">
        <v>487</v>
      </c>
    </row>
    <row r="52" spans="2:13" ht="27.75" customHeight="1" x14ac:dyDescent="0.25">
      <c r="B52" s="1199"/>
      <c r="C52" s="1200"/>
      <c r="D52" s="104"/>
      <c r="E52" s="1201" t="s">
        <v>43</v>
      </c>
      <c r="F52" s="1201"/>
      <c r="G52" s="1201"/>
      <c r="H52" s="1202"/>
      <c r="I52" s="345">
        <v>3795</v>
      </c>
      <c r="J52" s="346">
        <v>3852</v>
      </c>
      <c r="K52" s="346">
        <v>3736</v>
      </c>
      <c r="L52" s="346">
        <v>3589</v>
      </c>
      <c r="M52" s="347">
        <v>3486</v>
      </c>
    </row>
    <row r="53" spans="2:13" ht="27.75" customHeight="1" thickBot="1" x14ac:dyDescent="0.3">
      <c r="B53" s="1203" t="s">
        <v>19</v>
      </c>
      <c r="C53" s="1204"/>
      <c r="D53" s="108"/>
      <c r="E53" s="1205" t="s">
        <v>44</v>
      </c>
      <c r="F53" s="1205"/>
      <c r="G53" s="1205"/>
      <c r="H53" s="1206"/>
      <c r="I53" s="348">
        <v>1726</v>
      </c>
      <c r="J53" s="349">
        <v>1296</v>
      </c>
      <c r="K53" s="349">
        <v>1256</v>
      </c>
      <c r="L53" s="349">
        <v>1210</v>
      </c>
      <c r="M53" s="350">
        <v>1303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DzzHWEe/bZ1G8E/RmfKQns10l8M4csgQmQlMFqNd4o4r+vZIuc6wiUCZE793WEaiQB8OUDemMJTIFH3a0EiJKQ==" saltValue="LI0r4N7oYUtqfwuiEgY3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1222" t="s">
        <v>46</v>
      </c>
      <c r="D55" s="1222"/>
      <c r="E55" s="1223"/>
      <c r="F55" s="120">
        <v>393</v>
      </c>
      <c r="G55" s="120">
        <v>616</v>
      </c>
      <c r="H55" s="121">
        <v>631</v>
      </c>
    </row>
    <row r="56" spans="2:8" ht="52.5" customHeight="1" x14ac:dyDescent="0.25">
      <c r="B56" s="122"/>
      <c r="C56" s="1224" t="s">
        <v>47</v>
      </c>
      <c r="D56" s="1224"/>
      <c r="E56" s="1225"/>
      <c r="F56" s="123">
        <v>13</v>
      </c>
      <c r="G56" s="123">
        <v>14</v>
      </c>
      <c r="H56" s="124">
        <v>14</v>
      </c>
    </row>
    <row r="57" spans="2:8" ht="53.25" customHeight="1" x14ac:dyDescent="0.25">
      <c r="B57" s="122"/>
      <c r="C57" s="1226" t="s">
        <v>48</v>
      </c>
      <c r="D57" s="1226"/>
      <c r="E57" s="1227"/>
      <c r="F57" s="125">
        <v>259</v>
      </c>
      <c r="G57" s="125">
        <v>273</v>
      </c>
      <c r="H57" s="126">
        <v>328</v>
      </c>
    </row>
    <row r="58" spans="2:8" ht="45.75" customHeight="1" x14ac:dyDescent="0.25">
      <c r="B58" s="127"/>
      <c r="C58" s="1214" t="s">
        <v>561</v>
      </c>
      <c r="D58" s="1215"/>
      <c r="E58" s="1216"/>
      <c r="F58" s="128">
        <v>223</v>
      </c>
      <c r="G58" s="128">
        <v>238</v>
      </c>
      <c r="H58" s="129">
        <v>292</v>
      </c>
    </row>
    <row r="59" spans="2:8" ht="45.75" customHeight="1" x14ac:dyDescent="0.25">
      <c r="B59" s="127"/>
      <c r="C59" s="1214" t="s">
        <v>562</v>
      </c>
      <c r="D59" s="1215"/>
      <c r="E59" s="1216"/>
      <c r="F59" s="128">
        <v>12</v>
      </c>
      <c r="G59" s="128">
        <v>14</v>
      </c>
      <c r="H59" s="129">
        <v>16</v>
      </c>
    </row>
    <row r="60" spans="2:8" ht="45.75" customHeight="1" x14ac:dyDescent="0.25">
      <c r="B60" s="127"/>
      <c r="C60" s="1214" t="s">
        <v>563</v>
      </c>
      <c r="D60" s="1215"/>
      <c r="E60" s="1216"/>
      <c r="F60" s="128">
        <v>10</v>
      </c>
      <c r="G60" s="128">
        <v>10</v>
      </c>
      <c r="H60" s="129">
        <v>10</v>
      </c>
    </row>
    <row r="61" spans="2:8" ht="45.75" customHeight="1" x14ac:dyDescent="0.25">
      <c r="B61" s="127"/>
      <c r="C61" s="1214" t="s">
        <v>564</v>
      </c>
      <c r="D61" s="1215"/>
      <c r="E61" s="1216"/>
      <c r="F61" s="128">
        <v>4</v>
      </c>
      <c r="G61" s="128">
        <v>4</v>
      </c>
      <c r="H61" s="129">
        <v>4</v>
      </c>
    </row>
    <row r="62" spans="2:8" ht="45.75" customHeight="1" thickBot="1" x14ac:dyDescent="0.3">
      <c r="B62" s="130"/>
      <c r="C62" s="1217" t="s">
        <v>565</v>
      </c>
      <c r="D62" s="1218"/>
      <c r="E62" s="1219"/>
      <c r="F62" s="131">
        <v>4</v>
      </c>
      <c r="G62" s="131">
        <v>3</v>
      </c>
      <c r="H62" s="132">
        <v>3</v>
      </c>
    </row>
    <row r="63" spans="2:8" ht="52.5" customHeight="1" thickBot="1" x14ac:dyDescent="0.3">
      <c r="B63" s="133"/>
      <c r="C63" s="1220" t="s">
        <v>49</v>
      </c>
      <c r="D63" s="1220"/>
      <c r="E63" s="1221"/>
      <c r="F63" s="134">
        <v>665</v>
      </c>
      <c r="G63" s="134">
        <v>902</v>
      </c>
      <c r="H63" s="135">
        <v>972</v>
      </c>
    </row>
    <row r="64" spans="2:8" ht="12.75" x14ac:dyDescent="0.25"/>
  </sheetData>
  <sheetProtection algorithmName="SHA-512" hashValue="BL/EqE4mq+arJ8GKyAW8r+KhRyUq1VkEOZNKK/CZJJNi8DNGSgONcWNG3FW87UoqyfkPPTSNmDlAqF2YoP/y7Q==" saltValue="b2+eadfm1f5rbtH21nMA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25F78-5226-4F04-B9D2-0D8E81715971}">
  <sheetPr>
    <pageSetUpPr fitToPage="1"/>
  </sheetPr>
  <dimension ref="A1:DE85"/>
  <sheetViews>
    <sheetView showGridLines="0" zoomScaleNormal="100" zoomScaleSheetLayoutView="55" workbookViewId="0">
      <selection activeCell="CP41" sqref="CP41"/>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9" t="s">
        <v>577</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2.75" x14ac:dyDescent="0.2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2.75" x14ac:dyDescent="0.2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2.75" x14ac:dyDescent="0.2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2.75" x14ac:dyDescent="0.2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569</v>
      </c>
    </row>
    <row r="50" spans="1:109" ht="12.75" x14ac:dyDescent="0.25">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526</v>
      </c>
      <c r="BQ50" s="1242"/>
      <c r="BR50" s="1242"/>
      <c r="BS50" s="1242"/>
      <c r="BT50" s="1242"/>
      <c r="BU50" s="1242"/>
      <c r="BV50" s="1242"/>
      <c r="BW50" s="1242"/>
      <c r="BX50" s="1242" t="s">
        <v>527</v>
      </c>
      <c r="BY50" s="1242"/>
      <c r="BZ50" s="1242"/>
      <c r="CA50" s="1242"/>
      <c r="CB50" s="1242"/>
      <c r="CC50" s="1242"/>
      <c r="CD50" s="1242"/>
      <c r="CE50" s="1242"/>
      <c r="CF50" s="1242" t="s">
        <v>528</v>
      </c>
      <c r="CG50" s="1242"/>
      <c r="CH50" s="1242"/>
      <c r="CI50" s="1242"/>
      <c r="CJ50" s="1242"/>
      <c r="CK50" s="1242"/>
      <c r="CL50" s="1242"/>
      <c r="CM50" s="1242"/>
      <c r="CN50" s="1242" t="s">
        <v>529</v>
      </c>
      <c r="CO50" s="1242"/>
      <c r="CP50" s="1242"/>
      <c r="CQ50" s="1242"/>
      <c r="CR50" s="1242"/>
      <c r="CS50" s="1242"/>
      <c r="CT50" s="1242"/>
      <c r="CU50" s="1242"/>
      <c r="CV50" s="1242" t="s">
        <v>530</v>
      </c>
      <c r="CW50" s="1242"/>
      <c r="CX50" s="1242"/>
      <c r="CY50" s="1242"/>
      <c r="CZ50" s="1242"/>
      <c r="DA50" s="1242"/>
      <c r="DB50" s="1242"/>
      <c r="DC50" s="1242"/>
    </row>
    <row r="51" spans="1:109" ht="13.5" customHeight="1" x14ac:dyDescent="0.25">
      <c r="B51" s="259"/>
      <c r="G51" s="1243"/>
      <c r="H51" s="1243"/>
      <c r="I51" s="1246"/>
      <c r="J51" s="1246"/>
      <c r="K51" s="1244"/>
      <c r="L51" s="1244"/>
      <c r="M51" s="1244"/>
      <c r="N51" s="1244"/>
      <c r="AM51" s="359"/>
      <c r="AN51" s="1245" t="s">
        <v>570</v>
      </c>
      <c r="AO51" s="1245"/>
      <c r="AP51" s="1245"/>
      <c r="AQ51" s="1245"/>
      <c r="AR51" s="1245"/>
      <c r="AS51" s="1245"/>
      <c r="AT51" s="1245"/>
      <c r="AU51" s="1245"/>
      <c r="AV51" s="1245"/>
      <c r="AW51" s="1245"/>
      <c r="AX51" s="1245"/>
      <c r="AY51" s="1245"/>
      <c r="AZ51" s="1245"/>
      <c r="BA51" s="1245"/>
      <c r="BB51" s="1245" t="s">
        <v>571</v>
      </c>
      <c r="BC51" s="1245"/>
      <c r="BD51" s="1245"/>
      <c r="BE51" s="1245"/>
      <c r="BF51" s="1245"/>
      <c r="BG51" s="1245"/>
      <c r="BH51" s="1245"/>
      <c r="BI51" s="1245"/>
      <c r="BJ51" s="1245"/>
      <c r="BK51" s="1245"/>
      <c r="BL51" s="1245"/>
      <c r="BM51" s="1245"/>
      <c r="BN51" s="1245"/>
      <c r="BO51" s="1245"/>
      <c r="BP51" s="1228">
        <v>79.599999999999994</v>
      </c>
      <c r="BQ51" s="1228"/>
      <c r="BR51" s="1228"/>
      <c r="BS51" s="1228"/>
      <c r="BT51" s="1228"/>
      <c r="BU51" s="1228"/>
      <c r="BV51" s="1228"/>
      <c r="BW51" s="1228"/>
      <c r="BX51" s="1228">
        <v>55.8</v>
      </c>
      <c r="BY51" s="1228"/>
      <c r="BZ51" s="1228"/>
      <c r="CA51" s="1228"/>
      <c r="CB51" s="1228"/>
      <c r="CC51" s="1228"/>
      <c r="CD51" s="1228"/>
      <c r="CE51" s="1228"/>
      <c r="CF51" s="1228">
        <v>49.8</v>
      </c>
      <c r="CG51" s="1228"/>
      <c r="CH51" s="1228"/>
      <c r="CI51" s="1228"/>
      <c r="CJ51" s="1228"/>
      <c r="CK51" s="1228"/>
      <c r="CL51" s="1228"/>
      <c r="CM51" s="1228"/>
      <c r="CN51" s="1228">
        <v>48.9</v>
      </c>
      <c r="CO51" s="1228"/>
      <c r="CP51" s="1228"/>
      <c r="CQ51" s="1228"/>
      <c r="CR51" s="1228"/>
      <c r="CS51" s="1228"/>
      <c r="CT51" s="1228"/>
      <c r="CU51" s="1228"/>
      <c r="CV51" s="1228">
        <v>51.3</v>
      </c>
      <c r="CW51" s="1228"/>
      <c r="CX51" s="1228"/>
      <c r="CY51" s="1228"/>
      <c r="CZ51" s="1228"/>
      <c r="DA51" s="1228"/>
      <c r="DB51" s="1228"/>
      <c r="DC51" s="1228"/>
    </row>
    <row r="52" spans="1:109" ht="12.75" x14ac:dyDescent="0.25">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572</v>
      </c>
      <c r="BC53" s="1245"/>
      <c r="BD53" s="1245"/>
      <c r="BE53" s="1245"/>
      <c r="BF53" s="1245"/>
      <c r="BG53" s="1245"/>
      <c r="BH53" s="1245"/>
      <c r="BI53" s="1245"/>
      <c r="BJ53" s="1245"/>
      <c r="BK53" s="1245"/>
      <c r="BL53" s="1245"/>
      <c r="BM53" s="1245"/>
      <c r="BN53" s="1245"/>
      <c r="BO53" s="1245"/>
      <c r="BP53" s="1228">
        <v>66.5</v>
      </c>
      <c r="BQ53" s="1228"/>
      <c r="BR53" s="1228"/>
      <c r="BS53" s="1228"/>
      <c r="BT53" s="1228"/>
      <c r="BU53" s="1228"/>
      <c r="BV53" s="1228"/>
      <c r="BW53" s="1228"/>
      <c r="BX53" s="1228">
        <v>66.599999999999994</v>
      </c>
      <c r="BY53" s="1228"/>
      <c r="BZ53" s="1228"/>
      <c r="CA53" s="1228"/>
      <c r="CB53" s="1228"/>
      <c r="CC53" s="1228"/>
      <c r="CD53" s="1228"/>
      <c r="CE53" s="1228"/>
      <c r="CF53" s="1228">
        <v>66.8</v>
      </c>
      <c r="CG53" s="1228"/>
      <c r="CH53" s="1228"/>
      <c r="CI53" s="1228"/>
      <c r="CJ53" s="1228"/>
      <c r="CK53" s="1228"/>
      <c r="CL53" s="1228"/>
      <c r="CM53" s="1228"/>
      <c r="CN53" s="1228">
        <v>67.099999999999994</v>
      </c>
      <c r="CO53" s="1228"/>
      <c r="CP53" s="1228"/>
      <c r="CQ53" s="1228"/>
      <c r="CR53" s="1228"/>
      <c r="CS53" s="1228"/>
      <c r="CT53" s="1228"/>
      <c r="CU53" s="1228"/>
      <c r="CV53" s="1228">
        <v>67.5</v>
      </c>
      <c r="CW53" s="1228"/>
      <c r="CX53" s="1228"/>
      <c r="CY53" s="1228"/>
      <c r="CZ53" s="1228"/>
      <c r="DA53" s="1228"/>
      <c r="DB53" s="1228"/>
      <c r="DC53" s="1228"/>
    </row>
    <row r="54" spans="1:109" ht="12.75" x14ac:dyDescent="0.25">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8"/>
      <c r="H55" s="1238"/>
      <c r="I55" s="1238"/>
      <c r="J55" s="1238"/>
      <c r="K55" s="1244"/>
      <c r="L55" s="1244"/>
      <c r="M55" s="1244"/>
      <c r="N55" s="1244"/>
      <c r="AN55" s="1242" t="s">
        <v>573</v>
      </c>
      <c r="AO55" s="1242"/>
      <c r="AP55" s="1242"/>
      <c r="AQ55" s="1242"/>
      <c r="AR55" s="1242"/>
      <c r="AS55" s="1242"/>
      <c r="AT55" s="1242"/>
      <c r="AU55" s="1242"/>
      <c r="AV55" s="1242"/>
      <c r="AW55" s="1242"/>
      <c r="AX55" s="1242"/>
      <c r="AY55" s="1242"/>
      <c r="AZ55" s="1242"/>
      <c r="BA55" s="1242"/>
      <c r="BB55" s="1245" t="s">
        <v>571</v>
      </c>
      <c r="BC55" s="1245"/>
      <c r="BD55" s="1245"/>
      <c r="BE55" s="1245"/>
      <c r="BF55" s="1245"/>
      <c r="BG55" s="1245"/>
      <c r="BH55" s="1245"/>
      <c r="BI55" s="1245"/>
      <c r="BJ55" s="1245"/>
      <c r="BK55" s="1245"/>
      <c r="BL55" s="1245"/>
      <c r="BM55" s="1245"/>
      <c r="BN55" s="1245"/>
      <c r="BO55" s="1245"/>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2.75" x14ac:dyDescent="0.25">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572</v>
      </c>
      <c r="BC57" s="1245"/>
      <c r="BD57" s="1245"/>
      <c r="BE57" s="1245"/>
      <c r="BF57" s="1245"/>
      <c r="BG57" s="1245"/>
      <c r="BH57" s="1245"/>
      <c r="BI57" s="1245"/>
      <c r="BJ57" s="1245"/>
      <c r="BK57" s="1245"/>
      <c r="BL57" s="1245"/>
      <c r="BM57" s="1245"/>
      <c r="BN57" s="1245"/>
      <c r="BO57" s="1245"/>
      <c r="BP57" s="1228">
        <v>62.8</v>
      </c>
      <c r="BQ57" s="1228"/>
      <c r="BR57" s="1228"/>
      <c r="BS57" s="1228"/>
      <c r="BT57" s="1228"/>
      <c r="BU57" s="1228"/>
      <c r="BV57" s="1228"/>
      <c r="BW57" s="1228"/>
      <c r="BX57" s="1228">
        <v>64</v>
      </c>
      <c r="BY57" s="1228"/>
      <c r="BZ57" s="1228"/>
      <c r="CA57" s="1228"/>
      <c r="CB57" s="1228"/>
      <c r="CC57" s="1228"/>
      <c r="CD57" s="1228"/>
      <c r="CE57" s="1228"/>
      <c r="CF57" s="1228">
        <v>66.2</v>
      </c>
      <c r="CG57" s="1228"/>
      <c r="CH57" s="1228"/>
      <c r="CI57" s="1228"/>
      <c r="CJ57" s="1228"/>
      <c r="CK57" s="1228"/>
      <c r="CL57" s="1228"/>
      <c r="CM57" s="1228"/>
      <c r="CN57" s="1228">
        <v>67.099999999999994</v>
      </c>
      <c r="CO57" s="1228"/>
      <c r="CP57" s="1228"/>
      <c r="CQ57" s="1228"/>
      <c r="CR57" s="1228"/>
      <c r="CS57" s="1228"/>
      <c r="CT57" s="1228"/>
      <c r="CU57" s="1228"/>
      <c r="CV57" s="1228">
        <v>67</v>
      </c>
      <c r="CW57" s="1228"/>
      <c r="CX57" s="1228"/>
      <c r="CY57" s="1228"/>
      <c r="CZ57" s="1228"/>
      <c r="DA57" s="1228"/>
      <c r="DB57" s="1228"/>
      <c r="DC57" s="1228"/>
      <c r="DD57" s="363"/>
      <c r="DE57" s="362"/>
    </row>
    <row r="58" spans="1:109" s="358" customFormat="1" ht="12.75" x14ac:dyDescent="0.25">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574</v>
      </c>
    </row>
    <row r="64" spans="1:109" ht="12.75" x14ac:dyDescent="0.2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29" t="s">
        <v>576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2.75" x14ac:dyDescent="0.25">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2.75" x14ac:dyDescent="0.25">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2.75" x14ac:dyDescent="0.25">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2.75" x14ac:dyDescent="0.25">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569</v>
      </c>
    </row>
    <row r="72" spans="2:107" ht="12.75" x14ac:dyDescent="0.25">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526</v>
      </c>
      <c r="BQ72" s="1242"/>
      <c r="BR72" s="1242"/>
      <c r="BS72" s="1242"/>
      <c r="BT72" s="1242"/>
      <c r="BU72" s="1242"/>
      <c r="BV72" s="1242"/>
      <c r="BW72" s="1242"/>
      <c r="BX72" s="1242" t="s">
        <v>527</v>
      </c>
      <c r="BY72" s="1242"/>
      <c r="BZ72" s="1242"/>
      <c r="CA72" s="1242"/>
      <c r="CB72" s="1242"/>
      <c r="CC72" s="1242"/>
      <c r="CD72" s="1242"/>
      <c r="CE72" s="1242"/>
      <c r="CF72" s="1242" t="s">
        <v>528</v>
      </c>
      <c r="CG72" s="1242"/>
      <c r="CH72" s="1242"/>
      <c r="CI72" s="1242"/>
      <c r="CJ72" s="1242"/>
      <c r="CK72" s="1242"/>
      <c r="CL72" s="1242"/>
      <c r="CM72" s="1242"/>
      <c r="CN72" s="1242" t="s">
        <v>529</v>
      </c>
      <c r="CO72" s="1242"/>
      <c r="CP72" s="1242"/>
      <c r="CQ72" s="1242"/>
      <c r="CR72" s="1242"/>
      <c r="CS72" s="1242"/>
      <c r="CT72" s="1242"/>
      <c r="CU72" s="1242"/>
      <c r="CV72" s="1242" t="s">
        <v>530</v>
      </c>
      <c r="CW72" s="1242"/>
      <c r="CX72" s="1242"/>
      <c r="CY72" s="1242"/>
      <c r="CZ72" s="1242"/>
      <c r="DA72" s="1242"/>
      <c r="DB72" s="1242"/>
      <c r="DC72" s="1242"/>
    </row>
    <row r="73" spans="2:107" ht="12.75" x14ac:dyDescent="0.25">
      <c r="B73" s="259"/>
      <c r="G73" s="1243"/>
      <c r="H73" s="1243"/>
      <c r="I73" s="1243"/>
      <c r="J73" s="1243"/>
      <c r="K73" s="1248"/>
      <c r="L73" s="1248"/>
      <c r="M73" s="1248"/>
      <c r="N73" s="1248"/>
      <c r="AM73" s="359"/>
      <c r="AN73" s="1245" t="s">
        <v>570</v>
      </c>
      <c r="AO73" s="1245"/>
      <c r="AP73" s="1245"/>
      <c r="AQ73" s="1245"/>
      <c r="AR73" s="1245"/>
      <c r="AS73" s="1245"/>
      <c r="AT73" s="1245"/>
      <c r="AU73" s="1245"/>
      <c r="AV73" s="1245"/>
      <c r="AW73" s="1245"/>
      <c r="AX73" s="1245"/>
      <c r="AY73" s="1245"/>
      <c r="AZ73" s="1245"/>
      <c r="BA73" s="1245"/>
      <c r="BB73" s="1245" t="s">
        <v>571</v>
      </c>
      <c r="BC73" s="1245"/>
      <c r="BD73" s="1245"/>
      <c r="BE73" s="1245"/>
      <c r="BF73" s="1245"/>
      <c r="BG73" s="1245"/>
      <c r="BH73" s="1245"/>
      <c r="BI73" s="1245"/>
      <c r="BJ73" s="1245"/>
      <c r="BK73" s="1245"/>
      <c r="BL73" s="1245"/>
      <c r="BM73" s="1245"/>
      <c r="BN73" s="1245"/>
      <c r="BO73" s="1245"/>
      <c r="BP73" s="1228">
        <v>79.599999999999994</v>
      </c>
      <c r="BQ73" s="1228"/>
      <c r="BR73" s="1228"/>
      <c r="BS73" s="1228"/>
      <c r="BT73" s="1228"/>
      <c r="BU73" s="1228"/>
      <c r="BV73" s="1228"/>
      <c r="BW73" s="1228"/>
      <c r="BX73" s="1228">
        <v>55.8</v>
      </c>
      <c r="BY73" s="1228"/>
      <c r="BZ73" s="1228"/>
      <c r="CA73" s="1228"/>
      <c r="CB73" s="1228"/>
      <c r="CC73" s="1228"/>
      <c r="CD73" s="1228"/>
      <c r="CE73" s="1228"/>
      <c r="CF73" s="1228">
        <v>49.8</v>
      </c>
      <c r="CG73" s="1228"/>
      <c r="CH73" s="1228"/>
      <c r="CI73" s="1228"/>
      <c r="CJ73" s="1228"/>
      <c r="CK73" s="1228"/>
      <c r="CL73" s="1228"/>
      <c r="CM73" s="1228"/>
      <c r="CN73" s="1228">
        <v>48.9</v>
      </c>
      <c r="CO73" s="1228"/>
      <c r="CP73" s="1228"/>
      <c r="CQ73" s="1228"/>
      <c r="CR73" s="1228"/>
      <c r="CS73" s="1228"/>
      <c r="CT73" s="1228"/>
      <c r="CU73" s="1228"/>
      <c r="CV73" s="1228">
        <v>51.3</v>
      </c>
      <c r="CW73" s="1228"/>
      <c r="CX73" s="1228"/>
      <c r="CY73" s="1228"/>
      <c r="CZ73" s="1228"/>
      <c r="DA73" s="1228"/>
      <c r="DB73" s="1228"/>
      <c r="DC73" s="1228"/>
    </row>
    <row r="74" spans="2:107" ht="12.75" x14ac:dyDescent="0.25">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575</v>
      </c>
      <c r="BC75" s="1245"/>
      <c r="BD75" s="1245"/>
      <c r="BE75" s="1245"/>
      <c r="BF75" s="1245"/>
      <c r="BG75" s="1245"/>
      <c r="BH75" s="1245"/>
      <c r="BI75" s="1245"/>
      <c r="BJ75" s="1245"/>
      <c r="BK75" s="1245"/>
      <c r="BL75" s="1245"/>
      <c r="BM75" s="1245"/>
      <c r="BN75" s="1245"/>
      <c r="BO75" s="1245"/>
      <c r="BP75" s="1228">
        <v>14.5</v>
      </c>
      <c r="BQ75" s="1228"/>
      <c r="BR75" s="1228"/>
      <c r="BS75" s="1228"/>
      <c r="BT75" s="1228"/>
      <c r="BU75" s="1228"/>
      <c r="BV75" s="1228"/>
      <c r="BW75" s="1228"/>
      <c r="BX75" s="1228">
        <v>14</v>
      </c>
      <c r="BY75" s="1228"/>
      <c r="BZ75" s="1228"/>
      <c r="CA75" s="1228"/>
      <c r="CB75" s="1228"/>
      <c r="CC75" s="1228"/>
      <c r="CD75" s="1228"/>
      <c r="CE75" s="1228"/>
      <c r="CF75" s="1228">
        <v>13.2</v>
      </c>
      <c r="CG75" s="1228"/>
      <c r="CH75" s="1228"/>
      <c r="CI75" s="1228"/>
      <c r="CJ75" s="1228"/>
      <c r="CK75" s="1228"/>
      <c r="CL75" s="1228"/>
      <c r="CM75" s="1228"/>
      <c r="CN75" s="1228">
        <v>13.1</v>
      </c>
      <c r="CO75" s="1228"/>
      <c r="CP75" s="1228"/>
      <c r="CQ75" s="1228"/>
      <c r="CR75" s="1228"/>
      <c r="CS75" s="1228"/>
      <c r="CT75" s="1228"/>
      <c r="CU75" s="1228"/>
      <c r="CV75" s="1228">
        <v>12.9</v>
      </c>
      <c r="CW75" s="1228"/>
      <c r="CX75" s="1228"/>
      <c r="CY75" s="1228"/>
      <c r="CZ75" s="1228"/>
      <c r="DA75" s="1228"/>
      <c r="DB75" s="1228"/>
      <c r="DC75" s="1228"/>
    </row>
    <row r="76" spans="2:107" ht="12.75" x14ac:dyDescent="0.25">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8"/>
      <c r="H77" s="1238"/>
      <c r="I77" s="1238"/>
      <c r="J77" s="1238"/>
      <c r="K77" s="1248"/>
      <c r="L77" s="1248"/>
      <c r="M77" s="1248"/>
      <c r="N77" s="1248"/>
      <c r="AN77" s="1242" t="s">
        <v>573</v>
      </c>
      <c r="AO77" s="1242"/>
      <c r="AP77" s="1242"/>
      <c r="AQ77" s="1242"/>
      <c r="AR77" s="1242"/>
      <c r="AS77" s="1242"/>
      <c r="AT77" s="1242"/>
      <c r="AU77" s="1242"/>
      <c r="AV77" s="1242"/>
      <c r="AW77" s="1242"/>
      <c r="AX77" s="1242"/>
      <c r="AY77" s="1242"/>
      <c r="AZ77" s="1242"/>
      <c r="BA77" s="1242"/>
      <c r="BB77" s="1245" t="s">
        <v>571</v>
      </c>
      <c r="BC77" s="1245"/>
      <c r="BD77" s="1245"/>
      <c r="BE77" s="1245"/>
      <c r="BF77" s="1245"/>
      <c r="BG77" s="1245"/>
      <c r="BH77" s="1245"/>
      <c r="BI77" s="1245"/>
      <c r="BJ77" s="1245"/>
      <c r="BK77" s="1245"/>
      <c r="BL77" s="1245"/>
      <c r="BM77" s="1245"/>
      <c r="BN77" s="1245"/>
      <c r="BO77" s="1245"/>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2.75" x14ac:dyDescent="0.25">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575</v>
      </c>
      <c r="BC79" s="1245"/>
      <c r="BD79" s="1245"/>
      <c r="BE79" s="1245"/>
      <c r="BF79" s="1245"/>
      <c r="BG79" s="1245"/>
      <c r="BH79" s="1245"/>
      <c r="BI79" s="1245"/>
      <c r="BJ79" s="1245"/>
      <c r="BK79" s="1245"/>
      <c r="BL79" s="1245"/>
      <c r="BM79" s="1245"/>
      <c r="BN79" s="1245"/>
      <c r="BO79" s="1245"/>
      <c r="BP79" s="1228">
        <v>7.7</v>
      </c>
      <c r="BQ79" s="1228"/>
      <c r="BR79" s="1228"/>
      <c r="BS79" s="1228"/>
      <c r="BT79" s="1228"/>
      <c r="BU79" s="1228"/>
      <c r="BV79" s="1228"/>
      <c r="BW79" s="1228"/>
      <c r="BX79" s="1228">
        <v>8</v>
      </c>
      <c r="BY79" s="1228"/>
      <c r="BZ79" s="1228"/>
      <c r="CA79" s="1228"/>
      <c r="CB79" s="1228"/>
      <c r="CC79" s="1228"/>
      <c r="CD79" s="1228"/>
      <c r="CE79" s="1228"/>
      <c r="CF79" s="1228">
        <v>8</v>
      </c>
      <c r="CG79" s="1228"/>
      <c r="CH79" s="1228"/>
      <c r="CI79" s="1228"/>
      <c r="CJ79" s="1228"/>
      <c r="CK79" s="1228"/>
      <c r="CL79" s="1228"/>
      <c r="CM79" s="1228"/>
      <c r="CN79" s="1228">
        <v>8.3000000000000007</v>
      </c>
      <c r="CO79" s="1228"/>
      <c r="CP79" s="1228"/>
      <c r="CQ79" s="1228"/>
      <c r="CR79" s="1228"/>
      <c r="CS79" s="1228"/>
      <c r="CT79" s="1228"/>
      <c r="CU79" s="1228"/>
      <c r="CV79" s="1228">
        <v>8.4</v>
      </c>
      <c r="CW79" s="1228"/>
      <c r="CX79" s="1228"/>
      <c r="CY79" s="1228"/>
      <c r="CZ79" s="1228"/>
      <c r="DA79" s="1228"/>
      <c r="DB79" s="1228"/>
      <c r="DC79" s="1228"/>
    </row>
    <row r="80" spans="2:107" ht="12.75" x14ac:dyDescent="0.25">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NRTA5DitGs+8HGNRVoHDZzdSLvlCoBHCHGhwYtHQFFFK1FA0Z2T28TUBXrM5bDUof+E5SwolB8NtPqNz1U7Lpg==" saltValue="b3HF/MuZcqvaragvtwog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5C3B7-0B5B-4D63-A9DD-E7158610D62D}">
  <sheetPr>
    <pageSetUpPr fitToPage="1"/>
  </sheetPr>
  <dimension ref="A1:DR125"/>
  <sheetViews>
    <sheetView showGridLines="0" zoomScaleNormal="100" zoomScaleSheetLayoutView="70" workbookViewId="0">
      <selection activeCell="A124" sqref="A124:XFD124"/>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476</v>
      </c>
    </row>
  </sheetData>
  <sheetProtection algorithmName="SHA-512" hashValue="y5q6KERqhIkFX/z1u4nE+B05FvIKqNtr0gQyYWiRaXRddvT0t2X1M/6OSbdUkebVf6amcu+Gj7Z9rJPuqMX9sw==" saltValue="Z+SC/HpaOND2dztCHsib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95412-012B-4298-BCD9-43ACA8B55521}">
  <sheetPr>
    <pageSetUpPr fitToPage="1"/>
  </sheetPr>
  <dimension ref="A1:DR125"/>
  <sheetViews>
    <sheetView showGridLines="0" zoomScaleNormal="100" zoomScaleSheetLayoutView="55" workbookViewId="0">
      <selection activeCell="CM86" sqref="CM86"/>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476</v>
      </c>
    </row>
  </sheetData>
  <sheetProtection algorithmName="SHA-512" hashValue="ISpsJO6nluZi7MLC4ALsK5J/S7ZFeWBeJMk3RRG/ynwxlaDt/BgBYpdFwzIZSZNsZYymPDpcV3BtUj2h9GoS+Q==" saltValue="hqDZ3bHJHgYzD/TJLgWX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525</v>
      </c>
      <c r="G2" s="149"/>
      <c r="H2" s="150"/>
    </row>
    <row r="3" spans="1:8" x14ac:dyDescent="0.25">
      <c r="A3" s="146" t="s">
        <v>518</v>
      </c>
      <c r="B3" s="151"/>
      <c r="C3" s="152"/>
      <c r="D3" s="153">
        <v>89002</v>
      </c>
      <c r="E3" s="154"/>
      <c r="F3" s="155">
        <v>126262</v>
      </c>
      <c r="G3" s="156"/>
      <c r="H3" s="157"/>
    </row>
    <row r="4" spans="1:8" x14ac:dyDescent="0.25">
      <c r="A4" s="158"/>
      <c r="B4" s="159"/>
      <c r="C4" s="160"/>
      <c r="D4" s="161">
        <v>18532</v>
      </c>
      <c r="E4" s="162"/>
      <c r="F4" s="163">
        <v>56769</v>
      </c>
      <c r="G4" s="164"/>
      <c r="H4" s="165"/>
    </row>
    <row r="5" spans="1:8" x14ac:dyDescent="0.25">
      <c r="A5" s="146" t="s">
        <v>520</v>
      </c>
      <c r="B5" s="151"/>
      <c r="C5" s="152"/>
      <c r="D5" s="153">
        <v>72195</v>
      </c>
      <c r="E5" s="154"/>
      <c r="F5" s="155">
        <v>126525</v>
      </c>
      <c r="G5" s="156"/>
      <c r="H5" s="157"/>
    </row>
    <row r="6" spans="1:8" x14ac:dyDescent="0.25">
      <c r="A6" s="158"/>
      <c r="B6" s="159"/>
      <c r="C6" s="160"/>
      <c r="D6" s="161">
        <v>29934</v>
      </c>
      <c r="E6" s="162"/>
      <c r="F6" s="163">
        <v>67052</v>
      </c>
      <c r="G6" s="164"/>
      <c r="H6" s="165"/>
    </row>
    <row r="7" spans="1:8" x14ac:dyDescent="0.25">
      <c r="A7" s="146" t="s">
        <v>521</v>
      </c>
      <c r="B7" s="151"/>
      <c r="C7" s="152"/>
      <c r="D7" s="153">
        <v>107982</v>
      </c>
      <c r="E7" s="154"/>
      <c r="F7" s="155">
        <v>122054</v>
      </c>
      <c r="G7" s="156"/>
      <c r="H7" s="157"/>
    </row>
    <row r="8" spans="1:8" x14ac:dyDescent="0.25">
      <c r="A8" s="158"/>
      <c r="B8" s="159"/>
      <c r="C8" s="160"/>
      <c r="D8" s="161">
        <v>49351</v>
      </c>
      <c r="E8" s="162"/>
      <c r="F8" s="163">
        <v>68298</v>
      </c>
      <c r="G8" s="164"/>
      <c r="H8" s="165"/>
    </row>
    <row r="9" spans="1:8" x14ac:dyDescent="0.25">
      <c r="A9" s="146" t="s">
        <v>522</v>
      </c>
      <c r="B9" s="151"/>
      <c r="C9" s="152"/>
      <c r="D9" s="153">
        <v>78426</v>
      </c>
      <c r="E9" s="154"/>
      <c r="F9" s="155">
        <v>111644</v>
      </c>
      <c r="G9" s="156"/>
      <c r="H9" s="157"/>
    </row>
    <row r="10" spans="1:8" x14ac:dyDescent="0.25">
      <c r="A10" s="158"/>
      <c r="B10" s="159"/>
      <c r="C10" s="160"/>
      <c r="D10" s="161">
        <v>63298</v>
      </c>
      <c r="E10" s="162"/>
      <c r="F10" s="163">
        <v>66606</v>
      </c>
      <c r="G10" s="164"/>
      <c r="H10" s="165"/>
    </row>
    <row r="11" spans="1:8" x14ac:dyDescent="0.25">
      <c r="A11" s="146" t="s">
        <v>523</v>
      </c>
      <c r="B11" s="151"/>
      <c r="C11" s="152"/>
      <c r="D11" s="153">
        <v>101495</v>
      </c>
      <c r="E11" s="154"/>
      <c r="F11" s="155">
        <v>127917</v>
      </c>
      <c r="G11" s="156"/>
      <c r="H11" s="157"/>
    </row>
    <row r="12" spans="1:8" x14ac:dyDescent="0.25">
      <c r="A12" s="158"/>
      <c r="B12" s="159"/>
      <c r="C12" s="166"/>
      <c r="D12" s="161">
        <v>47808</v>
      </c>
      <c r="E12" s="162"/>
      <c r="F12" s="163">
        <v>69746</v>
      </c>
      <c r="G12" s="164"/>
      <c r="H12" s="165"/>
    </row>
    <row r="13" spans="1:8" x14ac:dyDescent="0.25">
      <c r="A13" s="146"/>
      <c r="B13" s="151"/>
      <c r="C13" s="152"/>
      <c r="D13" s="153">
        <v>89820</v>
      </c>
      <c r="E13" s="154"/>
      <c r="F13" s="155">
        <v>122880</v>
      </c>
      <c r="G13" s="167"/>
      <c r="H13" s="157"/>
    </row>
    <row r="14" spans="1:8" x14ac:dyDescent="0.25">
      <c r="A14" s="158"/>
      <c r="B14" s="159"/>
      <c r="C14" s="160"/>
      <c r="D14" s="161">
        <v>41785</v>
      </c>
      <c r="E14" s="162"/>
      <c r="F14" s="163">
        <v>65694</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6.39</v>
      </c>
      <c r="C19" s="168">
        <f>ROUND(VALUE(SUBSTITUTE(実質収支比率等に係る経年分析!G$48,"▲","-")),2)</f>
        <v>7.57</v>
      </c>
      <c r="D19" s="168">
        <f>ROUND(VALUE(SUBSTITUTE(実質収支比率等に係る経年分析!H$48,"▲","-")),2)</f>
        <v>23.7</v>
      </c>
      <c r="E19" s="168">
        <f>ROUND(VALUE(SUBSTITUTE(実質収支比率等に係る経年分析!I$48,"▲","-")),2)</f>
        <v>16.27</v>
      </c>
      <c r="F19" s="168">
        <f>ROUND(VALUE(SUBSTITUTE(実質収支比率等に係る経年分析!J$48,"▲","-")),2)</f>
        <v>13.91</v>
      </c>
    </row>
    <row r="20" spans="1:11" x14ac:dyDescent="0.25">
      <c r="A20" s="168" t="s">
        <v>53</v>
      </c>
      <c r="B20" s="168">
        <f>ROUND(VALUE(SUBSTITUTE(実質収支比率等に係る経年分析!F$47,"▲","-")),2)</f>
        <v>12.91</v>
      </c>
      <c r="C20" s="168">
        <f>ROUND(VALUE(SUBSTITUTE(実質収支比率等に係る経年分析!G$47,"▲","-")),2)</f>
        <v>12.25</v>
      </c>
      <c r="D20" s="168">
        <f>ROUND(VALUE(SUBSTITUTE(実質収支比率等に係る経年分析!H$47,"▲","-")),2)</f>
        <v>13.87</v>
      </c>
      <c r="E20" s="168">
        <f>ROUND(VALUE(SUBSTITUTE(実質収支比率等に係る経年分析!I$47,"▲","-")),2)</f>
        <v>22.13</v>
      </c>
      <c r="F20" s="168">
        <f>ROUND(VALUE(SUBSTITUTE(実質収支比率等に係る経年分析!J$47,"▲","-")),2)</f>
        <v>22.08</v>
      </c>
    </row>
    <row r="21" spans="1:11" x14ac:dyDescent="0.25">
      <c r="A21" s="168" t="s">
        <v>54</v>
      </c>
      <c r="B21" s="168">
        <f>IF(ISNUMBER(VALUE(SUBSTITUTE(実質収支比率等に係る経年分析!F$49,"▲","-"))),ROUND(VALUE(SUBSTITUTE(実質収支比率等に係る経年分析!F$49,"▲","-")),2),NA())</f>
        <v>2.48</v>
      </c>
      <c r="C21" s="168">
        <f>IF(ISNUMBER(VALUE(SUBSTITUTE(実質収支比率等に係る経年分析!G$49,"▲","-"))),ROUND(VALUE(SUBSTITUTE(実質収支比率等に係る経年分析!G$49,"▲","-")),2),NA())</f>
        <v>1.51</v>
      </c>
      <c r="D21" s="168">
        <f>IF(ISNUMBER(VALUE(SUBSTITUTE(実質収支比率等に係る経年分析!H$49,"▲","-"))),ROUND(VALUE(SUBSTITUTE(実質収支比率等に係る経年分析!H$49,"▲","-")),2),NA())</f>
        <v>19.13</v>
      </c>
      <c r="E21" s="168">
        <f>IF(ISNUMBER(VALUE(SUBSTITUTE(実質収支比率等に係る経年分析!I$49,"▲","-"))),ROUND(VALUE(SUBSTITUTE(実質収支比率等に係る経年分析!I$49,"▲","-")),2),NA())</f>
        <v>0.18</v>
      </c>
      <c r="F21" s="168">
        <f>IF(ISNUMBER(VALUE(SUBSTITUTE(実質収支比率等に係る経年分析!J$49,"▲","-"))),ROUND(VALUE(SUBSTITUTE(実質収支比率等に係る経年分析!J$49,"▲","-")),2),NA())</f>
        <v>-1.41</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25">
      <c r="A31" s="169" t="str">
        <f>IF(連結実質赤字比率に係る赤字・黒字の構成分析!C$39="",NA(),連結実質赤字比率に係る赤字・黒字の構成分析!C$39)</f>
        <v>特定環境保全公共下水道事業会計</v>
      </c>
      <c r="B31" s="169">
        <f>IF(ROUND(VALUE(SUBSTITUTE(連結実質赤字比率に係る赤字・黒字の構成分析!F$39,"▲", "-")), 2) &lt; 0, ABS(ROUND(VALUE(SUBSTITUTE(連結実質赤字比率に係る赤字・黒字の構成分析!F$39,"▲", "-")), 2)), NA())</f>
        <v>0.56999999999999995</v>
      </c>
      <c r="C31" s="169" t="e">
        <f>IF(ROUND(VALUE(SUBSTITUTE(連結実質赤字比率に係る赤字・黒字の構成分析!F$39,"▲", "-")), 2) &gt;= 0, ABS(ROUND(VALUE(SUBSTITUTE(連結実質赤字比率に係る赤字・黒字の構成分析!F$39,"▲", "-")), 2)), NA())</f>
        <v>#N/A</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0.54</v>
      </c>
    </row>
    <row r="32" spans="1:11" x14ac:dyDescent="0.25">
      <c r="A32" s="169" t="str">
        <f>IF(連結実質赤字比率に係る赤字・黒字の構成分析!C$38="",NA(),連結実質赤字比率に係る赤字・黒字の構成分析!C$38)</f>
        <v>温泉事業特別会計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0.65</v>
      </c>
    </row>
    <row r="33" spans="1:16" x14ac:dyDescent="0.2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2.2599999999999998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2.33</v>
      </c>
    </row>
    <row r="34" spans="1:16" x14ac:dyDescent="0.2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3.33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3.61</v>
      </c>
    </row>
    <row r="35" spans="1:16" x14ac:dyDescent="0.25">
      <c r="A35" s="169" t="str">
        <f>IF(連結実質赤字比率に係る赤字・黒字の構成分析!C$35="",NA(),連結実質赤字比率に係る赤字・黒字の構成分析!C$35)</f>
        <v>競輪事業特別会計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0.53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4.29</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6.39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23.69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16.260000000000002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13.91</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354</v>
      </c>
      <c r="E42" s="170"/>
      <c r="F42" s="170"/>
      <c r="G42" s="170">
        <f>'実質公債費比率（分子）の構造'!L$52</f>
        <v>336</v>
      </c>
      <c r="H42" s="170"/>
      <c r="I42" s="170"/>
      <c r="J42" s="170">
        <f>'実質公債費比率（分子）の構造'!M$52</f>
        <v>337</v>
      </c>
      <c r="K42" s="170"/>
      <c r="L42" s="170"/>
      <c r="M42" s="170">
        <f>'実質公債費比率（分子）の構造'!N$52</f>
        <v>337</v>
      </c>
      <c r="N42" s="170"/>
      <c r="O42" s="170"/>
      <c r="P42" s="170">
        <f>'実質公債費比率（分子）の構造'!O$52</f>
        <v>343</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32</v>
      </c>
      <c r="C44" s="170"/>
      <c r="D44" s="170"/>
      <c r="E44" s="170">
        <f>'実質公債費比率（分子）の構造'!L$50</f>
        <v>15</v>
      </c>
      <c r="F44" s="170"/>
      <c r="G44" s="170"/>
      <c r="H44" s="170">
        <f>'実質公債費比率（分子）の構造'!M$50</f>
        <v>19</v>
      </c>
      <c r="I44" s="170"/>
      <c r="J44" s="170"/>
      <c r="K44" s="170">
        <f>'実質公債費比率（分子）の構造'!N$50</f>
        <v>13</v>
      </c>
      <c r="L44" s="170"/>
      <c r="M44" s="170"/>
      <c r="N44" s="170">
        <f>'実質公債費比率（分子）の構造'!O$50</f>
        <v>41</v>
      </c>
      <c r="O44" s="170"/>
      <c r="P44" s="170"/>
    </row>
    <row r="45" spans="1:16" x14ac:dyDescent="0.25">
      <c r="A45" s="170" t="s">
        <v>63</v>
      </c>
      <c r="B45" s="170">
        <f>'実質公債費比率（分子）の構造'!K$49</f>
        <v>34</v>
      </c>
      <c r="C45" s="170"/>
      <c r="D45" s="170"/>
      <c r="E45" s="170">
        <f>'実質公債費比率（分子）の構造'!L$49</f>
        <v>36</v>
      </c>
      <c r="F45" s="170"/>
      <c r="G45" s="170"/>
      <c r="H45" s="170">
        <f>'実質公債費比率（分子）の構造'!M$49</f>
        <v>33</v>
      </c>
      <c r="I45" s="170"/>
      <c r="J45" s="170"/>
      <c r="K45" s="170">
        <f>'実質公債費比率（分子）の構造'!N$49</f>
        <v>34</v>
      </c>
      <c r="L45" s="170"/>
      <c r="M45" s="170"/>
      <c r="N45" s="170">
        <f>'実質公債費比率（分子）の構造'!O$49</f>
        <v>26</v>
      </c>
      <c r="O45" s="170"/>
      <c r="P45" s="170"/>
    </row>
    <row r="46" spans="1:16" x14ac:dyDescent="0.25">
      <c r="A46" s="170" t="s">
        <v>64</v>
      </c>
      <c r="B46" s="170">
        <f>'実質公債費比率（分子）の構造'!K$48</f>
        <v>187</v>
      </c>
      <c r="C46" s="170"/>
      <c r="D46" s="170"/>
      <c r="E46" s="170">
        <f>'実質公債費比率（分子）の構造'!L$48</f>
        <v>205</v>
      </c>
      <c r="F46" s="170"/>
      <c r="G46" s="170"/>
      <c r="H46" s="170">
        <f>'実質公債費比率（分子）の構造'!M$48</f>
        <v>212</v>
      </c>
      <c r="I46" s="170"/>
      <c r="J46" s="170"/>
      <c r="K46" s="170">
        <f>'実質公債費比率（分子）の構造'!N$48</f>
        <v>212</v>
      </c>
      <c r="L46" s="170"/>
      <c r="M46" s="170"/>
      <c r="N46" s="170">
        <f>'実質公債費比率（分子）の構造'!O$48</f>
        <v>204</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393</v>
      </c>
      <c r="C49" s="170"/>
      <c r="D49" s="170"/>
      <c r="E49" s="170">
        <f>'実質公債費比率（分子）の構造'!L$45</f>
        <v>387</v>
      </c>
      <c r="F49" s="170"/>
      <c r="G49" s="170"/>
      <c r="H49" s="170">
        <f>'実質公債費比率（分子）の構造'!M$45</f>
        <v>403</v>
      </c>
      <c r="I49" s="170"/>
      <c r="J49" s="170"/>
      <c r="K49" s="170">
        <f>'実質公債費比率（分子）の構造'!N$45</f>
        <v>398</v>
      </c>
      <c r="L49" s="170"/>
      <c r="M49" s="170"/>
      <c r="N49" s="170">
        <f>'実質公債費比率（分子）の構造'!O$45</f>
        <v>396</v>
      </c>
      <c r="O49" s="170"/>
      <c r="P49" s="170"/>
    </row>
    <row r="50" spans="1:16" x14ac:dyDescent="0.25">
      <c r="A50" s="170" t="s">
        <v>67</v>
      </c>
      <c r="B50" s="170" t="e">
        <f>NA()</f>
        <v>#N/A</v>
      </c>
      <c r="C50" s="170">
        <f>IF(ISNUMBER('実質公債費比率（分子）の構造'!K$53),'実質公債費比率（分子）の構造'!K$53,NA())</f>
        <v>292</v>
      </c>
      <c r="D50" s="170" t="e">
        <f>NA()</f>
        <v>#N/A</v>
      </c>
      <c r="E50" s="170" t="e">
        <f>NA()</f>
        <v>#N/A</v>
      </c>
      <c r="F50" s="170">
        <f>IF(ISNUMBER('実質公債費比率（分子）の構造'!L$53),'実質公債費比率（分子）の構造'!L$53,NA())</f>
        <v>307</v>
      </c>
      <c r="G50" s="170" t="e">
        <f>NA()</f>
        <v>#N/A</v>
      </c>
      <c r="H50" s="170" t="e">
        <f>NA()</f>
        <v>#N/A</v>
      </c>
      <c r="I50" s="170">
        <f>IF(ISNUMBER('実質公債費比率（分子）の構造'!M$53),'実質公債費比率（分子）の構造'!M$53,NA())</f>
        <v>330</v>
      </c>
      <c r="J50" s="170" t="e">
        <f>NA()</f>
        <v>#N/A</v>
      </c>
      <c r="K50" s="170" t="e">
        <f>NA()</f>
        <v>#N/A</v>
      </c>
      <c r="L50" s="170">
        <f>IF(ISNUMBER('実質公債費比率（分子）の構造'!N$53),'実質公債費比率（分子）の構造'!N$53,NA())</f>
        <v>320</v>
      </c>
      <c r="M50" s="170" t="e">
        <f>NA()</f>
        <v>#N/A</v>
      </c>
      <c r="N50" s="170" t="e">
        <f>NA()</f>
        <v>#N/A</v>
      </c>
      <c r="O50" s="170">
        <f>IF(ISNUMBER('実質公債費比率（分子）の構造'!O$53),'実質公債費比率（分子）の構造'!O$53,NA())</f>
        <v>324</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3795</v>
      </c>
      <c r="E56" s="169"/>
      <c r="F56" s="169"/>
      <c r="G56" s="169">
        <f>'将来負担比率（分子）の構造'!J$52</f>
        <v>3852</v>
      </c>
      <c r="H56" s="169"/>
      <c r="I56" s="169"/>
      <c r="J56" s="169">
        <f>'将来負担比率（分子）の構造'!K$52</f>
        <v>3736</v>
      </c>
      <c r="K56" s="169"/>
      <c r="L56" s="169"/>
      <c r="M56" s="169">
        <f>'将来負担比率（分子）の構造'!L$52</f>
        <v>3589</v>
      </c>
      <c r="N56" s="169"/>
      <c r="O56" s="169"/>
      <c r="P56" s="169">
        <f>'将来負担比率（分子）の構造'!M$52</f>
        <v>3486</v>
      </c>
    </row>
    <row r="57" spans="1:16" x14ac:dyDescent="0.2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5">
      <c r="A58" s="169" t="s">
        <v>41</v>
      </c>
      <c r="B58" s="169"/>
      <c r="C58" s="169"/>
      <c r="D58" s="169">
        <f>'将来負担比率（分子）の構造'!I$50</f>
        <v>449</v>
      </c>
      <c r="E58" s="169"/>
      <c r="F58" s="169"/>
      <c r="G58" s="169">
        <f>'将来負担比率（分子）の構造'!J$50</f>
        <v>537</v>
      </c>
      <c r="H58" s="169"/>
      <c r="I58" s="169"/>
      <c r="J58" s="169">
        <f>'将来負担比率（分子）の構造'!K$50</f>
        <v>665</v>
      </c>
      <c r="K58" s="169"/>
      <c r="L58" s="169"/>
      <c r="M58" s="169">
        <f>'将来負担比率（分子）の構造'!L$50</f>
        <v>902</v>
      </c>
      <c r="N58" s="169"/>
      <c r="O58" s="169"/>
      <c r="P58" s="169">
        <f>'将来負担比率（分子）の構造'!M$50</f>
        <v>972</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735</v>
      </c>
      <c r="C62" s="169"/>
      <c r="D62" s="169"/>
      <c r="E62" s="169">
        <f>'将来負担比率（分子）の構造'!J$45</f>
        <v>658</v>
      </c>
      <c r="F62" s="169"/>
      <c r="G62" s="169"/>
      <c r="H62" s="169">
        <f>'将来負担比率（分子）の構造'!K$45</f>
        <v>632</v>
      </c>
      <c r="I62" s="169"/>
      <c r="J62" s="169"/>
      <c r="K62" s="169">
        <f>'将来負担比率（分子）の構造'!L$45</f>
        <v>656</v>
      </c>
      <c r="L62" s="169"/>
      <c r="M62" s="169"/>
      <c r="N62" s="169">
        <f>'将来負担比率（分子）の構造'!M$45</f>
        <v>667</v>
      </c>
      <c r="O62" s="169"/>
      <c r="P62" s="169"/>
    </row>
    <row r="63" spans="1:16" x14ac:dyDescent="0.25">
      <c r="A63" s="169" t="s">
        <v>34</v>
      </c>
      <c r="B63" s="169">
        <f>'将来負担比率（分子）の構造'!I$44</f>
        <v>189</v>
      </c>
      <c r="C63" s="169"/>
      <c r="D63" s="169"/>
      <c r="E63" s="169">
        <f>'将来負担比率（分子）の構造'!J$44</f>
        <v>177</v>
      </c>
      <c r="F63" s="169"/>
      <c r="G63" s="169"/>
      <c r="H63" s="169">
        <f>'将来負担比率（分子）の構造'!K$44</f>
        <v>145</v>
      </c>
      <c r="I63" s="169"/>
      <c r="J63" s="169"/>
      <c r="K63" s="169">
        <f>'将来負担比率（分子）の構造'!L$44</f>
        <v>115</v>
      </c>
      <c r="L63" s="169"/>
      <c r="M63" s="169"/>
      <c r="N63" s="169">
        <f>'将来負担比率（分子）の構造'!M$44</f>
        <v>177</v>
      </c>
      <c r="O63" s="169"/>
      <c r="P63" s="169"/>
    </row>
    <row r="64" spans="1:16" x14ac:dyDescent="0.25">
      <c r="A64" s="169" t="s">
        <v>33</v>
      </c>
      <c r="B64" s="169">
        <f>'将来負担比率（分子）の構造'!I$43</f>
        <v>1869</v>
      </c>
      <c r="C64" s="169"/>
      <c r="D64" s="169"/>
      <c r="E64" s="169">
        <f>'将来負担比率（分子）の構造'!J$43</f>
        <v>1692</v>
      </c>
      <c r="F64" s="169"/>
      <c r="G64" s="169"/>
      <c r="H64" s="169">
        <f>'将来負担比率（分子）の構造'!K$43</f>
        <v>1628</v>
      </c>
      <c r="I64" s="169"/>
      <c r="J64" s="169"/>
      <c r="K64" s="169">
        <f>'将来負担比率（分子）の構造'!L$43</f>
        <v>1656</v>
      </c>
      <c r="L64" s="169"/>
      <c r="M64" s="169"/>
      <c r="N64" s="169">
        <f>'将来負担比率（分子）の構造'!M$43</f>
        <v>1660</v>
      </c>
      <c r="O64" s="169"/>
      <c r="P64" s="169"/>
    </row>
    <row r="65" spans="1:16" x14ac:dyDescent="0.25">
      <c r="A65" s="169" t="s">
        <v>32</v>
      </c>
      <c r="B65" s="169">
        <f>'将来負担比率（分子）の構造'!I$42</f>
        <v>126</v>
      </c>
      <c r="C65" s="169"/>
      <c r="D65" s="169"/>
      <c r="E65" s="169">
        <f>'将来負担比率（分子）の構造'!J$42</f>
        <v>111</v>
      </c>
      <c r="F65" s="169"/>
      <c r="G65" s="169"/>
      <c r="H65" s="169">
        <f>'将来負担比率（分子）の構造'!K$42</f>
        <v>93</v>
      </c>
      <c r="I65" s="169"/>
      <c r="J65" s="169"/>
      <c r="K65" s="169">
        <f>'将来負担比率（分子）の構造'!L$42</f>
        <v>120</v>
      </c>
      <c r="L65" s="169"/>
      <c r="M65" s="169"/>
      <c r="N65" s="169">
        <f>'将来負担比率（分子）の構造'!M$42</f>
        <v>173</v>
      </c>
      <c r="O65" s="169"/>
      <c r="P65" s="169"/>
    </row>
    <row r="66" spans="1:16" x14ac:dyDescent="0.25">
      <c r="A66" s="169" t="s">
        <v>31</v>
      </c>
      <c r="B66" s="169">
        <f>'将来負担比率（分子）の構造'!I$41</f>
        <v>3051</v>
      </c>
      <c r="C66" s="169"/>
      <c r="D66" s="169"/>
      <c r="E66" s="169">
        <f>'将来負担比率（分子）の構造'!J$41</f>
        <v>3046</v>
      </c>
      <c r="F66" s="169"/>
      <c r="G66" s="169"/>
      <c r="H66" s="169">
        <f>'将来負担比率（分子）の構造'!K$41</f>
        <v>3159</v>
      </c>
      <c r="I66" s="169"/>
      <c r="J66" s="169"/>
      <c r="K66" s="169">
        <f>'将来負担比率（分子）の構造'!L$41</f>
        <v>3154</v>
      </c>
      <c r="L66" s="169"/>
      <c r="M66" s="169"/>
      <c r="N66" s="169">
        <f>'将来負担比率（分子）の構造'!M$41</f>
        <v>3084</v>
      </c>
      <c r="O66" s="169"/>
      <c r="P66" s="169"/>
    </row>
    <row r="67" spans="1:16" x14ac:dyDescent="0.25">
      <c r="A67" s="169" t="s">
        <v>71</v>
      </c>
      <c r="B67" s="169" t="e">
        <f>NA()</f>
        <v>#N/A</v>
      </c>
      <c r="C67" s="169">
        <f>IF(ISNUMBER('将来負担比率（分子）の構造'!I$53), IF('将来負担比率（分子）の構造'!I$53 &lt; 0, 0, '将来負担比率（分子）の構造'!I$53), NA())</f>
        <v>1726</v>
      </c>
      <c r="D67" s="169" t="e">
        <f>NA()</f>
        <v>#N/A</v>
      </c>
      <c r="E67" s="169" t="e">
        <f>NA()</f>
        <v>#N/A</v>
      </c>
      <c r="F67" s="169">
        <f>IF(ISNUMBER('将来負担比率（分子）の構造'!J$53), IF('将来負担比率（分子）の構造'!J$53 &lt; 0, 0, '将来負担比率（分子）の構造'!J$53), NA())</f>
        <v>1296</v>
      </c>
      <c r="G67" s="169" t="e">
        <f>NA()</f>
        <v>#N/A</v>
      </c>
      <c r="H67" s="169" t="e">
        <f>NA()</f>
        <v>#N/A</v>
      </c>
      <c r="I67" s="169">
        <f>IF(ISNUMBER('将来負担比率（分子）の構造'!K$53), IF('将来負担比率（分子）の構造'!K$53 &lt; 0, 0, '将来負担比率（分子）の構造'!K$53), NA())</f>
        <v>1256</v>
      </c>
      <c r="J67" s="169" t="e">
        <f>NA()</f>
        <v>#N/A</v>
      </c>
      <c r="K67" s="169" t="e">
        <f>NA()</f>
        <v>#N/A</v>
      </c>
      <c r="L67" s="169">
        <f>IF(ISNUMBER('将来負担比率（分子）の構造'!L$53), IF('将来負担比率（分子）の構造'!L$53 &lt; 0, 0, '将来負担比率（分子）の構造'!L$53), NA())</f>
        <v>1210</v>
      </c>
      <c r="M67" s="169" t="e">
        <f>NA()</f>
        <v>#N/A</v>
      </c>
      <c r="N67" s="169" t="e">
        <f>NA()</f>
        <v>#N/A</v>
      </c>
      <c r="O67" s="169">
        <f>IF(ISNUMBER('将来負担比率（分子）の構造'!M$53), IF('将来負担比率（分子）の構造'!M$53 &lt; 0, 0, '将来負担比率（分子）の構造'!M$53), NA())</f>
        <v>1303</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393</v>
      </c>
      <c r="C72" s="173">
        <f>基金残高に係る経年分析!G55</f>
        <v>616</v>
      </c>
      <c r="D72" s="173">
        <f>基金残高に係る経年分析!H55</f>
        <v>631</v>
      </c>
    </row>
    <row r="73" spans="1:16" x14ac:dyDescent="0.25">
      <c r="A73" s="172" t="s">
        <v>74</v>
      </c>
      <c r="B73" s="173">
        <f>基金残高に係る経年分析!F56</f>
        <v>13</v>
      </c>
      <c r="C73" s="173">
        <f>基金残高に係る経年分析!G56</f>
        <v>14</v>
      </c>
      <c r="D73" s="173">
        <f>基金残高に係る経年分析!H56</f>
        <v>14</v>
      </c>
    </row>
    <row r="74" spans="1:16" x14ac:dyDescent="0.25">
      <c r="A74" s="172" t="s">
        <v>75</v>
      </c>
      <c r="B74" s="173">
        <f>基金残高に係る経年分析!F57</f>
        <v>259</v>
      </c>
      <c r="C74" s="173">
        <f>基金残高に係る経年分析!G57</f>
        <v>273</v>
      </c>
      <c r="D74" s="173">
        <f>基金残高に係る経年分析!H57</f>
        <v>328</v>
      </c>
    </row>
  </sheetData>
  <sheetProtection algorithmName="SHA-512" hashValue="9LP/Ht+i214JARqYb2JlCc+6Xuv7sj7N9bWNmIRC1nkCmXTVw+5q3cPFsxSDHlItEzEX1wNKJtZpq4+i/MWciw==" saltValue="NrkdRvMWrAQIYmGtr9wph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928259</v>
      </c>
      <c r="S5" s="690"/>
      <c r="T5" s="690"/>
      <c r="U5" s="690"/>
      <c r="V5" s="690"/>
      <c r="W5" s="690"/>
      <c r="X5" s="690"/>
      <c r="Y5" s="715"/>
      <c r="Z5" s="728">
        <v>15.4</v>
      </c>
      <c r="AA5" s="728"/>
      <c r="AB5" s="728"/>
      <c r="AC5" s="728"/>
      <c r="AD5" s="729">
        <v>928259</v>
      </c>
      <c r="AE5" s="729"/>
      <c r="AF5" s="729"/>
      <c r="AG5" s="729"/>
      <c r="AH5" s="729"/>
      <c r="AI5" s="729"/>
      <c r="AJ5" s="729"/>
      <c r="AK5" s="729"/>
      <c r="AL5" s="716">
        <v>33.9</v>
      </c>
      <c r="AM5" s="698"/>
      <c r="AN5" s="698"/>
      <c r="AO5" s="717"/>
      <c r="AP5" s="692" t="s">
        <v>216</v>
      </c>
      <c r="AQ5" s="693"/>
      <c r="AR5" s="693"/>
      <c r="AS5" s="693"/>
      <c r="AT5" s="693"/>
      <c r="AU5" s="693"/>
      <c r="AV5" s="693"/>
      <c r="AW5" s="693"/>
      <c r="AX5" s="693"/>
      <c r="AY5" s="693"/>
      <c r="AZ5" s="693"/>
      <c r="BA5" s="693"/>
      <c r="BB5" s="693"/>
      <c r="BC5" s="693"/>
      <c r="BD5" s="693"/>
      <c r="BE5" s="693"/>
      <c r="BF5" s="694"/>
      <c r="BG5" s="634">
        <v>920090</v>
      </c>
      <c r="BH5" s="635"/>
      <c r="BI5" s="635"/>
      <c r="BJ5" s="635"/>
      <c r="BK5" s="635"/>
      <c r="BL5" s="635"/>
      <c r="BM5" s="635"/>
      <c r="BN5" s="636"/>
      <c r="BO5" s="672">
        <v>99.1</v>
      </c>
      <c r="BP5" s="672"/>
      <c r="BQ5" s="672"/>
      <c r="BR5" s="672"/>
      <c r="BS5" s="673">
        <v>8361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45091</v>
      </c>
      <c r="S6" s="635"/>
      <c r="T6" s="635"/>
      <c r="U6" s="635"/>
      <c r="V6" s="635"/>
      <c r="W6" s="635"/>
      <c r="X6" s="635"/>
      <c r="Y6" s="636"/>
      <c r="Z6" s="672">
        <v>0.7</v>
      </c>
      <c r="AA6" s="672"/>
      <c r="AB6" s="672"/>
      <c r="AC6" s="672"/>
      <c r="AD6" s="673">
        <v>45091</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920090</v>
      </c>
      <c r="BH6" s="635"/>
      <c r="BI6" s="635"/>
      <c r="BJ6" s="635"/>
      <c r="BK6" s="635"/>
      <c r="BL6" s="635"/>
      <c r="BM6" s="635"/>
      <c r="BN6" s="636"/>
      <c r="BO6" s="672">
        <v>99.1</v>
      </c>
      <c r="BP6" s="672"/>
      <c r="BQ6" s="672"/>
      <c r="BR6" s="672"/>
      <c r="BS6" s="673">
        <v>8361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66577</v>
      </c>
      <c r="CS6" s="635"/>
      <c r="CT6" s="635"/>
      <c r="CU6" s="635"/>
      <c r="CV6" s="635"/>
      <c r="CW6" s="635"/>
      <c r="CX6" s="635"/>
      <c r="CY6" s="636"/>
      <c r="CZ6" s="716">
        <v>1.2</v>
      </c>
      <c r="DA6" s="698"/>
      <c r="DB6" s="698"/>
      <c r="DC6" s="718"/>
      <c r="DD6" s="640" t="s">
        <v>121</v>
      </c>
      <c r="DE6" s="635"/>
      <c r="DF6" s="635"/>
      <c r="DG6" s="635"/>
      <c r="DH6" s="635"/>
      <c r="DI6" s="635"/>
      <c r="DJ6" s="635"/>
      <c r="DK6" s="635"/>
      <c r="DL6" s="635"/>
      <c r="DM6" s="635"/>
      <c r="DN6" s="635"/>
      <c r="DO6" s="635"/>
      <c r="DP6" s="636"/>
      <c r="DQ6" s="640">
        <v>66577</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203</v>
      </c>
      <c r="S7" s="635"/>
      <c r="T7" s="635"/>
      <c r="U7" s="635"/>
      <c r="V7" s="635"/>
      <c r="W7" s="635"/>
      <c r="X7" s="635"/>
      <c r="Y7" s="636"/>
      <c r="Z7" s="672">
        <v>0</v>
      </c>
      <c r="AA7" s="672"/>
      <c r="AB7" s="672"/>
      <c r="AC7" s="672"/>
      <c r="AD7" s="673">
        <v>203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375887</v>
      </c>
      <c r="BH7" s="635"/>
      <c r="BI7" s="635"/>
      <c r="BJ7" s="635"/>
      <c r="BK7" s="635"/>
      <c r="BL7" s="635"/>
      <c r="BM7" s="635"/>
      <c r="BN7" s="636"/>
      <c r="BO7" s="672">
        <v>40.5</v>
      </c>
      <c r="BP7" s="672"/>
      <c r="BQ7" s="672"/>
      <c r="BR7" s="672"/>
      <c r="BS7" s="673">
        <v>8361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1537088</v>
      </c>
      <c r="CS7" s="635"/>
      <c r="CT7" s="635"/>
      <c r="CU7" s="635"/>
      <c r="CV7" s="635"/>
      <c r="CW7" s="635"/>
      <c r="CX7" s="635"/>
      <c r="CY7" s="636"/>
      <c r="CZ7" s="672">
        <v>27.5</v>
      </c>
      <c r="DA7" s="672"/>
      <c r="DB7" s="672"/>
      <c r="DC7" s="672"/>
      <c r="DD7" s="640">
        <v>233160</v>
      </c>
      <c r="DE7" s="635"/>
      <c r="DF7" s="635"/>
      <c r="DG7" s="635"/>
      <c r="DH7" s="635"/>
      <c r="DI7" s="635"/>
      <c r="DJ7" s="635"/>
      <c r="DK7" s="635"/>
      <c r="DL7" s="635"/>
      <c r="DM7" s="635"/>
      <c r="DN7" s="635"/>
      <c r="DO7" s="635"/>
      <c r="DP7" s="636"/>
      <c r="DQ7" s="640">
        <v>347885</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4690</v>
      </c>
      <c r="S8" s="635"/>
      <c r="T8" s="635"/>
      <c r="U8" s="635"/>
      <c r="V8" s="635"/>
      <c r="W8" s="635"/>
      <c r="X8" s="635"/>
      <c r="Y8" s="636"/>
      <c r="Z8" s="672">
        <v>0.1</v>
      </c>
      <c r="AA8" s="672"/>
      <c r="AB8" s="672"/>
      <c r="AC8" s="672"/>
      <c r="AD8" s="673">
        <v>4690</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14832</v>
      </c>
      <c r="BH8" s="635"/>
      <c r="BI8" s="635"/>
      <c r="BJ8" s="635"/>
      <c r="BK8" s="635"/>
      <c r="BL8" s="635"/>
      <c r="BM8" s="635"/>
      <c r="BN8" s="636"/>
      <c r="BO8" s="672">
        <v>1.6</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1314661</v>
      </c>
      <c r="CS8" s="635"/>
      <c r="CT8" s="635"/>
      <c r="CU8" s="635"/>
      <c r="CV8" s="635"/>
      <c r="CW8" s="635"/>
      <c r="CX8" s="635"/>
      <c r="CY8" s="636"/>
      <c r="CZ8" s="672">
        <v>23.6</v>
      </c>
      <c r="DA8" s="672"/>
      <c r="DB8" s="672"/>
      <c r="DC8" s="672"/>
      <c r="DD8" s="640">
        <v>168403</v>
      </c>
      <c r="DE8" s="635"/>
      <c r="DF8" s="635"/>
      <c r="DG8" s="635"/>
      <c r="DH8" s="635"/>
      <c r="DI8" s="635"/>
      <c r="DJ8" s="635"/>
      <c r="DK8" s="635"/>
      <c r="DL8" s="635"/>
      <c r="DM8" s="635"/>
      <c r="DN8" s="635"/>
      <c r="DO8" s="635"/>
      <c r="DP8" s="636"/>
      <c r="DQ8" s="640">
        <v>963098</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5044</v>
      </c>
      <c r="S9" s="635"/>
      <c r="T9" s="635"/>
      <c r="U9" s="635"/>
      <c r="V9" s="635"/>
      <c r="W9" s="635"/>
      <c r="X9" s="635"/>
      <c r="Y9" s="636"/>
      <c r="Z9" s="672">
        <v>0.1</v>
      </c>
      <c r="AA9" s="672"/>
      <c r="AB9" s="672"/>
      <c r="AC9" s="672"/>
      <c r="AD9" s="673">
        <v>5044</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314991</v>
      </c>
      <c r="BH9" s="635"/>
      <c r="BI9" s="635"/>
      <c r="BJ9" s="635"/>
      <c r="BK9" s="635"/>
      <c r="BL9" s="635"/>
      <c r="BM9" s="635"/>
      <c r="BN9" s="636"/>
      <c r="BO9" s="672">
        <v>33.9</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379267</v>
      </c>
      <c r="CS9" s="635"/>
      <c r="CT9" s="635"/>
      <c r="CU9" s="635"/>
      <c r="CV9" s="635"/>
      <c r="CW9" s="635"/>
      <c r="CX9" s="635"/>
      <c r="CY9" s="636"/>
      <c r="CZ9" s="672">
        <v>6.8</v>
      </c>
      <c r="DA9" s="672"/>
      <c r="DB9" s="672"/>
      <c r="DC9" s="672"/>
      <c r="DD9" s="640" t="s">
        <v>121</v>
      </c>
      <c r="DE9" s="635"/>
      <c r="DF9" s="635"/>
      <c r="DG9" s="635"/>
      <c r="DH9" s="635"/>
      <c r="DI9" s="635"/>
      <c r="DJ9" s="635"/>
      <c r="DK9" s="635"/>
      <c r="DL9" s="635"/>
      <c r="DM9" s="635"/>
      <c r="DN9" s="635"/>
      <c r="DO9" s="635"/>
      <c r="DP9" s="636"/>
      <c r="DQ9" s="640">
        <v>304169</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16788</v>
      </c>
      <c r="BH10" s="635"/>
      <c r="BI10" s="635"/>
      <c r="BJ10" s="635"/>
      <c r="BK10" s="635"/>
      <c r="BL10" s="635"/>
      <c r="BM10" s="635"/>
      <c r="BN10" s="636"/>
      <c r="BO10" s="672">
        <v>1.8</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10653</v>
      </c>
      <c r="CS10" s="635"/>
      <c r="CT10" s="635"/>
      <c r="CU10" s="635"/>
      <c r="CV10" s="635"/>
      <c r="CW10" s="635"/>
      <c r="CX10" s="635"/>
      <c r="CY10" s="636"/>
      <c r="CZ10" s="672">
        <v>0.2</v>
      </c>
      <c r="DA10" s="672"/>
      <c r="DB10" s="672"/>
      <c r="DC10" s="672"/>
      <c r="DD10" s="640" t="s">
        <v>121</v>
      </c>
      <c r="DE10" s="635"/>
      <c r="DF10" s="635"/>
      <c r="DG10" s="635"/>
      <c r="DH10" s="635"/>
      <c r="DI10" s="635"/>
      <c r="DJ10" s="635"/>
      <c r="DK10" s="635"/>
      <c r="DL10" s="635"/>
      <c r="DM10" s="635"/>
      <c r="DN10" s="635"/>
      <c r="DO10" s="635"/>
      <c r="DP10" s="636"/>
      <c r="DQ10" s="640">
        <v>653</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193267</v>
      </c>
      <c r="S11" s="635"/>
      <c r="T11" s="635"/>
      <c r="U11" s="635"/>
      <c r="V11" s="635"/>
      <c r="W11" s="635"/>
      <c r="X11" s="635"/>
      <c r="Y11" s="636"/>
      <c r="Z11" s="637">
        <v>3.2</v>
      </c>
      <c r="AA11" s="638"/>
      <c r="AB11" s="638"/>
      <c r="AC11" s="639"/>
      <c r="AD11" s="640">
        <v>193267</v>
      </c>
      <c r="AE11" s="635"/>
      <c r="AF11" s="635"/>
      <c r="AG11" s="635"/>
      <c r="AH11" s="635"/>
      <c r="AI11" s="635"/>
      <c r="AJ11" s="635"/>
      <c r="AK11" s="636"/>
      <c r="AL11" s="637">
        <v>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29276</v>
      </c>
      <c r="BH11" s="635"/>
      <c r="BI11" s="635"/>
      <c r="BJ11" s="635"/>
      <c r="BK11" s="635"/>
      <c r="BL11" s="635"/>
      <c r="BM11" s="635"/>
      <c r="BN11" s="636"/>
      <c r="BO11" s="672">
        <v>3.2</v>
      </c>
      <c r="BP11" s="672"/>
      <c r="BQ11" s="672"/>
      <c r="BR11" s="672"/>
      <c r="BS11" s="673">
        <v>8361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210969</v>
      </c>
      <c r="CS11" s="635"/>
      <c r="CT11" s="635"/>
      <c r="CU11" s="635"/>
      <c r="CV11" s="635"/>
      <c r="CW11" s="635"/>
      <c r="CX11" s="635"/>
      <c r="CY11" s="636"/>
      <c r="CZ11" s="672">
        <v>3.8</v>
      </c>
      <c r="DA11" s="672"/>
      <c r="DB11" s="672"/>
      <c r="DC11" s="672"/>
      <c r="DD11" s="640">
        <v>2756</v>
      </c>
      <c r="DE11" s="635"/>
      <c r="DF11" s="635"/>
      <c r="DG11" s="635"/>
      <c r="DH11" s="635"/>
      <c r="DI11" s="635"/>
      <c r="DJ11" s="635"/>
      <c r="DK11" s="635"/>
      <c r="DL11" s="635"/>
      <c r="DM11" s="635"/>
      <c r="DN11" s="635"/>
      <c r="DO11" s="635"/>
      <c r="DP11" s="636"/>
      <c r="DQ11" s="640">
        <v>153759</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464747</v>
      </c>
      <c r="BH12" s="635"/>
      <c r="BI12" s="635"/>
      <c r="BJ12" s="635"/>
      <c r="BK12" s="635"/>
      <c r="BL12" s="635"/>
      <c r="BM12" s="635"/>
      <c r="BN12" s="636"/>
      <c r="BO12" s="672">
        <v>50.1</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215425</v>
      </c>
      <c r="CS12" s="635"/>
      <c r="CT12" s="635"/>
      <c r="CU12" s="635"/>
      <c r="CV12" s="635"/>
      <c r="CW12" s="635"/>
      <c r="CX12" s="635"/>
      <c r="CY12" s="636"/>
      <c r="CZ12" s="672">
        <v>3.9</v>
      </c>
      <c r="DA12" s="672"/>
      <c r="DB12" s="672"/>
      <c r="DC12" s="672"/>
      <c r="DD12" s="640">
        <v>4309</v>
      </c>
      <c r="DE12" s="635"/>
      <c r="DF12" s="635"/>
      <c r="DG12" s="635"/>
      <c r="DH12" s="635"/>
      <c r="DI12" s="635"/>
      <c r="DJ12" s="635"/>
      <c r="DK12" s="635"/>
      <c r="DL12" s="635"/>
      <c r="DM12" s="635"/>
      <c r="DN12" s="635"/>
      <c r="DO12" s="635"/>
      <c r="DP12" s="636"/>
      <c r="DQ12" s="640">
        <v>97485</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464746</v>
      </c>
      <c r="BH13" s="635"/>
      <c r="BI13" s="635"/>
      <c r="BJ13" s="635"/>
      <c r="BK13" s="635"/>
      <c r="BL13" s="635"/>
      <c r="BM13" s="635"/>
      <c r="BN13" s="636"/>
      <c r="BO13" s="672">
        <v>50.1</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749315</v>
      </c>
      <c r="CS13" s="635"/>
      <c r="CT13" s="635"/>
      <c r="CU13" s="635"/>
      <c r="CV13" s="635"/>
      <c r="CW13" s="635"/>
      <c r="CX13" s="635"/>
      <c r="CY13" s="636"/>
      <c r="CZ13" s="672">
        <v>13.4</v>
      </c>
      <c r="DA13" s="672"/>
      <c r="DB13" s="672"/>
      <c r="DC13" s="672"/>
      <c r="DD13" s="640">
        <v>333002</v>
      </c>
      <c r="DE13" s="635"/>
      <c r="DF13" s="635"/>
      <c r="DG13" s="635"/>
      <c r="DH13" s="635"/>
      <c r="DI13" s="635"/>
      <c r="DJ13" s="635"/>
      <c r="DK13" s="635"/>
      <c r="DL13" s="635"/>
      <c r="DM13" s="635"/>
      <c r="DN13" s="635"/>
      <c r="DO13" s="635"/>
      <c r="DP13" s="636"/>
      <c r="DQ13" s="640">
        <v>484700</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403</v>
      </c>
      <c r="S14" s="635"/>
      <c r="T14" s="635"/>
      <c r="U14" s="635"/>
      <c r="V14" s="635"/>
      <c r="W14" s="635"/>
      <c r="X14" s="635"/>
      <c r="Y14" s="636"/>
      <c r="Z14" s="672">
        <v>0</v>
      </c>
      <c r="AA14" s="672"/>
      <c r="AB14" s="672"/>
      <c r="AC14" s="672"/>
      <c r="AD14" s="673">
        <v>403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31203</v>
      </c>
      <c r="BH14" s="635"/>
      <c r="BI14" s="635"/>
      <c r="BJ14" s="635"/>
      <c r="BK14" s="635"/>
      <c r="BL14" s="635"/>
      <c r="BM14" s="635"/>
      <c r="BN14" s="636"/>
      <c r="BO14" s="672">
        <v>3.4</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298130</v>
      </c>
      <c r="CS14" s="635"/>
      <c r="CT14" s="635"/>
      <c r="CU14" s="635"/>
      <c r="CV14" s="635"/>
      <c r="CW14" s="635"/>
      <c r="CX14" s="635"/>
      <c r="CY14" s="636"/>
      <c r="CZ14" s="672">
        <v>5.3</v>
      </c>
      <c r="DA14" s="672"/>
      <c r="DB14" s="672"/>
      <c r="DC14" s="672"/>
      <c r="DD14" s="640">
        <v>5399</v>
      </c>
      <c r="DE14" s="635"/>
      <c r="DF14" s="635"/>
      <c r="DG14" s="635"/>
      <c r="DH14" s="635"/>
      <c r="DI14" s="635"/>
      <c r="DJ14" s="635"/>
      <c r="DK14" s="635"/>
      <c r="DL14" s="635"/>
      <c r="DM14" s="635"/>
      <c r="DN14" s="635"/>
      <c r="DO14" s="635"/>
      <c r="DP14" s="636"/>
      <c r="DQ14" s="640">
        <v>294230</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48253</v>
      </c>
      <c r="BH15" s="635"/>
      <c r="BI15" s="635"/>
      <c r="BJ15" s="635"/>
      <c r="BK15" s="635"/>
      <c r="BL15" s="635"/>
      <c r="BM15" s="635"/>
      <c r="BN15" s="636"/>
      <c r="BO15" s="672">
        <v>5.2</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400845</v>
      </c>
      <c r="CS15" s="635"/>
      <c r="CT15" s="635"/>
      <c r="CU15" s="635"/>
      <c r="CV15" s="635"/>
      <c r="CW15" s="635"/>
      <c r="CX15" s="635"/>
      <c r="CY15" s="636"/>
      <c r="CZ15" s="672">
        <v>7.2</v>
      </c>
      <c r="DA15" s="672"/>
      <c r="DB15" s="672"/>
      <c r="DC15" s="672"/>
      <c r="DD15" s="640">
        <v>23422</v>
      </c>
      <c r="DE15" s="635"/>
      <c r="DF15" s="635"/>
      <c r="DG15" s="635"/>
      <c r="DH15" s="635"/>
      <c r="DI15" s="635"/>
      <c r="DJ15" s="635"/>
      <c r="DK15" s="635"/>
      <c r="DL15" s="635"/>
      <c r="DM15" s="635"/>
      <c r="DN15" s="635"/>
      <c r="DO15" s="635"/>
      <c r="DP15" s="636"/>
      <c r="DQ15" s="640">
        <v>374296</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3606</v>
      </c>
      <c r="S16" s="635"/>
      <c r="T16" s="635"/>
      <c r="U16" s="635"/>
      <c r="V16" s="635"/>
      <c r="W16" s="635"/>
      <c r="X16" s="635"/>
      <c r="Y16" s="636"/>
      <c r="Z16" s="672">
        <v>0.1</v>
      </c>
      <c r="AA16" s="672"/>
      <c r="AB16" s="672"/>
      <c r="AC16" s="672"/>
      <c r="AD16" s="673">
        <v>3606</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16614</v>
      </c>
      <c r="S17" s="635"/>
      <c r="T17" s="635"/>
      <c r="U17" s="635"/>
      <c r="V17" s="635"/>
      <c r="W17" s="635"/>
      <c r="X17" s="635"/>
      <c r="Y17" s="636"/>
      <c r="Z17" s="672">
        <v>0.3</v>
      </c>
      <c r="AA17" s="672"/>
      <c r="AB17" s="672"/>
      <c r="AC17" s="672"/>
      <c r="AD17" s="673">
        <v>16614</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396493</v>
      </c>
      <c r="CS17" s="635"/>
      <c r="CT17" s="635"/>
      <c r="CU17" s="635"/>
      <c r="CV17" s="635"/>
      <c r="CW17" s="635"/>
      <c r="CX17" s="635"/>
      <c r="CY17" s="636"/>
      <c r="CZ17" s="672">
        <v>7.1</v>
      </c>
      <c r="DA17" s="672"/>
      <c r="DB17" s="672"/>
      <c r="DC17" s="672"/>
      <c r="DD17" s="640" t="s">
        <v>121</v>
      </c>
      <c r="DE17" s="635"/>
      <c r="DF17" s="635"/>
      <c r="DG17" s="635"/>
      <c r="DH17" s="635"/>
      <c r="DI17" s="635"/>
      <c r="DJ17" s="635"/>
      <c r="DK17" s="635"/>
      <c r="DL17" s="635"/>
      <c r="DM17" s="635"/>
      <c r="DN17" s="635"/>
      <c r="DO17" s="635"/>
      <c r="DP17" s="636"/>
      <c r="DQ17" s="640">
        <v>371401</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6387</v>
      </c>
      <c r="S18" s="635"/>
      <c r="T18" s="635"/>
      <c r="U18" s="635"/>
      <c r="V18" s="635"/>
      <c r="W18" s="635"/>
      <c r="X18" s="635"/>
      <c r="Y18" s="636"/>
      <c r="Z18" s="672">
        <v>0.1</v>
      </c>
      <c r="AA18" s="672"/>
      <c r="AB18" s="672"/>
      <c r="AC18" s="672"/>
      <c r="AD18" s="673">
        <v>6387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6387</v>
      </c>
      <c r="S19" s="635"/>
      <c r="T19" s="635"/>
      <c r="U19" s="635"/>
      <c r="V19" s="635"/>
      <c r="W19" s="635"/>
      <c r="X19" s="635"/>
      <c r="Y19" s="636"/>
      <c r="Z19" s="672">
        <v>0.1</v>
      </c>
      <c r="AA19" s="672"/>
      <c r="AB19" s="672"/>
      <c r="AC19" s="672"/>
      <c r="AD19" s="673">
        <v>6387</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8169</v>
      </c>
      <c r="BH19" s="635"/>
      <c r="BI19" s="635"/>
      <c r="BJ19" s="635"/>
      <c r="BK19" s="635"/>
      <c r="BL19" s="635"/>
      <c r="BM19" s="635"/>
      <c r="BN19" s="636"/>
      <c r="BO19" s="672">
        <v>0.9</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t="s">
        <v>121</v>
      </c>
      <c r="S20" s="635"/>
      <c r="T20" s="635"/>
      <c r="U20" s="635"/>
      <c r="V20" s="635"/>
      <c r="W20" s="635"/>
      <c r="X20" s="635"/>
      <c r="Y20" s="636"/>
      <c r="Z20" s="672" t="s">
        <v>121</v>
      </c>
      <c r="AA20" s="672"/>
      <c r="AB20" s="672"/>
      <c r="AC20" s="672"/>
      <c r="AD20" s="673" t="s">
        <v>121</v>
      </c>
      <c r="AE20" s="673"/>
      <c r="AF20" s="673"/>
      <c r="AG20" s="673"/>
      <c r="AH20" s="673"/>
      <c r="AI20" s="673"/>
      <c r="AJ20" s="673"/>
      <c r="AK20" s="673"/>
      <c r="AL20" s="637" t="s">
        <v>121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8169</v>
      </c>
      <c r="BH20" s="635"/>
      <c r="BI20" s="635"/>
      <c r="BJ20" s="635"/>
      <c r="BK20" s="635"/>
      <c r="BL20" s="635"/>
      <c r="BM20" s="635"/>
      <c r="BN20" s="636"/>
      <c r="BO20" s="672">
        <v>0.9</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5579423</v>
      </c>
      <c r="CS20" s="635"/>
      <c r="CT20" s="635"/>
      <c r="CU20" s="635"/>
      <c r="CV20" s="635"/>
      <c r="CW20" s="635"/>
      <c r="CX20" s="635"/>
      <c r="CY20" s="636"/>
      <c r="CZ20" s="672">
        <v>100</v>
      </c>
      <c r="DA20" s="672"/>
      <c r="DB20" s="672"/>
      <c r="DC20" s="672"/>
      <c r="DD20" s="640">
        <v>770451</v>
      </c>
      <c r="DE20" s="635"/>
      <c r="DF20" s="635"/>
      <c r="DG20" s="635"/>
      <c r="DH20" s="635"/>
      <c r="DI20" s="635"/>
      <c r="DJ20" s="635"/>
      <c r="DK20" s="635"/>
      <c r="DL20" s="635"/>
      <c r="DM20" s="635"/>
      <c r="DN20" s="635"/>
      <c r="DO20" s="635"/>
      <c r="DP20" s="636"/>
      <c r="DQ20" s="640">
        <v>3458253</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1604307</v>
      </c>
      <c r="S21" s="635"/>
      <c r="T21" s="635"/>
      <c r="U21" s="635"/>
      <c r="V21" s="635"/>
      <c r="W21" s="635"/>
      <c r="X21" s="635"/>
      <c r="Y21" s="636"/>
      <c r="Z21" s="672">
        <v>26.7</v>
      </c>
      <c r="AA21" s="672"/>
      <c r="AB21" s="672"/>
      <c r="AC21" s="672"/>
      <c r="AD21" s="673">
        <v>1536251</v>
      </c>
      <c r="AE21" s="673"/>
      <c r="AF21" s="673"/>
      <c r="AG21" s="673"/>
      <c r="AH21" s="673"/>
      <c r="AI21" s="673"/>
      <c r="AJ21" s="673"/>
      <c r="AK21" s="673"/>
      <c r="AL21" s="637">
        <v>56</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8169</v>
      </c>
      <c r="BH21" s="635"/>
      <c r="BI21" s="635"/>
      <c r="BJ21" s="635"/>
      <c r="BK21" s="635"/>
      <c r="BL21" s="635"/>
      <c r="BM21" s="635"/>
      <c r="BN21" s="636"/>
      <c r="BO21" s="672">
        <v>0.9</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1536251</v>
      </c>
      <c r="S22" s="635"/>
      <c r="T22" s="635"/>
      <c r="U22" s="635"/>
      <c r="V22" s="635"/>
      <c r="W22" s="635"/>
      <c r="X22" s="635"/>
      <c r="Y22" s="636"/>
      <c r="Z22" s="672">
        <v>25.5</v>
      </c>
      <c r="AA22" s="672"/>
      <c r="AB22" s="672"/>
      <c r="AC22" s="672"/>
      <c r="AD22" s="673">
        <v>1536251</v>
      </c>
      <c r="AE22" s="673"/>
      <c r="AF22" s="673"/>
      <c r="AG22" s="673"/>
      <c r="AH22" s="673"/>
      <c r="AI22" s="673"/>
      <c r="AJ22" s="673"/>
      <c r="AK22" s="673"/>
      <c r="AL22" s="637">
        <v>56</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68051</v>
      </c>
      <c r="S23" s="635"/>
      <c r="T23" s="635"/>
      <c r="U23" s="635"/>
      <c r="V23" s="635"/>
      <c r="W23" s="635"/>
      <c r="X23" s="635"/>
      <c r="Y23" s="636"/>
      <c r="Z23" s="672">
        <v>1.1000000000000001</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5</v>
      </c>
      <c r="S24" s="635"/>
      <c r="T24" s="635"/>
      <c r="U24" s="635"/>
      <c r="V24" s="635"/>
      <c r="W24" s="635"/>
      <c r="X24" s="635"/>
      <c r="Y24" s="636"/>
      <c r="Z24" s="672">
        <v>0</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1740195</v>
      </c>
      <c r="CS24" s="690"/>
      <c r="CT24" s="690"/>
      <c r="CU24" s="690"/>
      <c r="CV24" s="690"/>
      <c r="CW24" s="690"/>
      <c r="CX24" s="690"/>
      <c r="CY24" s="715"/>
      <c r="CZ24" s="716">
        <v>31.2</v>
      </c>
      <c r="DA24" s="698"/>
      <c r="DB24" s="698"/>
      <c r="DC24" s="718"/>
      <c r="DD24" s="714">
        <v>1028989</v>
      </c>
      <c r="DE24" s="690"/>
      <c r="DF24" s="690"/>
      <c r="DG24" s="690"/>
      <c r="DH24" s="690"/>
      <c r="DI24" s="690"/>
      <c r="DJ24" s="690"/>
      <c r="DK24" s="715"/>
      <c r="DL24" s="714">
        <v>755868</v>
      </c>
      <c r="DM24" s="690"/>
      <c r="DN24" s="690"/>
      <c r="DO24" s="690"/>
      <c r="DP24" s="690"/>
      <c r="DQ24" s="690"/>
      <c r="DR24" s="690"/>
      <c r="DS24" s="690"/>
      <c r="DT24" s="690"/>
      <c r="DU24" s="690"/>
      <c r="DV24" s="715"/>
      <c r="DW24" s="716">
        <v>27.4</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2807871</v>
      </c>
      <c r="S25" s="635"/>
      <c r="T25" s="635"/>
      <c r="U25" s="635"/>
      <c r="V25" s="635"/>
      <c r="W25" s="635"/>
      <c r="X25" s="635"/>
      <c r="Y25" s="636"/>
      <c r="Z25" s="672">
        <v>46.7</v>
      </c>
      <c r="AA25" s="672"/>
      <c r="AB25" s="672"/>
      <c r="AC25" s="672"/>
      <c r="AD25" s="673">
        <v>2739815</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947434</v>
      </c>
      <c r="CS25" s="647"/>
      <c r="CT25" s="647"/>
      <c r="CU25" s="647"/>
      <c r="CV25" s="647"/>
      <c r="CW25" s="647"/>
      <c r="CX25" s="647"/>
      <c r="CY25" s="648"/>
      <c r="CZ25" s="637">
        <v>17</v>
      </c>
      <c r="DA25" s="649"/>
      <c r="DB25" s="649"/>
      <c r="DC25" s="650"/>
      <c r="DD25" s="640">
        <v>492731</v>
      </c>
      <c r="DE25" s="647"/>
      <c r="DF25" s="647"/>
      <c r="DG25" s="647"/>
      <c r="DH25" s="647"/>
      <c r="DI25" s="647"/>
      <c r="DJ25" s="647"/>
      <c r="DK25" s="648"/>
      <c r="DL25" s="640">
        <v>278067</v>
      </c>
      <c r="DM25" s="647"/>
      <c r="DN25" s="647"/>
      <c r="DO25" s="647"/>
      <c r="DP25" s="647"/>
      <c r="DQ25" s="647"/>
      <c r="DR25" s="647"/>
      <c r="DS25" s="647"/>
      <c r="DT25" s="647"/>
      <c r="DU25" s="647"/>
      <c r="DV25" s="648"/>
      <c r="DW25" s="637">
        <v>10.1</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t="s">
        <v>121</v>
      </c>
      <c r="S26" s="635"/>
      <c r="T26" s="635"/>
      <c r="U26" s="635"/>
      <c r="V26" s="635"/>
      <c r="W26" s="635"/>
      <c r="X26" s="635"/>
      <c r="Y26" s="636"/>
      <c r="Z26" s="672" t="s">
        <v>121</v>
      </c>
      <c r="AA26" s="672"/>
      <c r="AB26" s="672"/>
      <c r="AC26" s="672"/>
      <c r="AD26" s="673" t="s">
        <v>121</v>
      </c>
      <c r="AE26" s="673"/>
      <c r="AF26" s="673"/>
      <c r="AG26" s="673"/>
      <c r="AH26" s="673"/>
      <c r="AI26" s="673"/>
      <c r="AJ26" s="673"/>
      <c r="AK26" s="673"/>
      <c r="AL26" s="637" t="s">
        <v>121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477332</v>
      </c>
      <c r="CS26" s="635"/>
      <c r="CT26" s="635"/>
      <c r="CU26" s="635"/>
      <c r="CV26" s="635"/>
      <c r="CW26" s="635"/>
      <c r="CX26" s="635"/>
      <c r="CY26" s="636"/>
      <c r="CZ26" s="637">
        <v>8.6</v>
      </c>
      <c r="DA26" s="649"/>
      <c r="DB26" s="649"/>
      <c r="DC26" s="650"/>
      <c r="DD26" s="640">
        <v>54941</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4831</v>
      </c>
      <c r="S27" s="635"/>
      <c r="T27" s="635"/>
      <c r="U27" s="635"/>
      <c r="V27" s="635"/>
      <c r="W27" s="635"/>
      <c r="X27" s="635"/>
      <c r="Y27" s="636"/>
      <c r="Z27" s="672">
        <v>0.1</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928259</v>
      </c>
      <c r="BH27" s="635"/>
      <c r="BI27" s="635"/>
      <c r="BJ27" s="635"/>
      <c r="BK27" s="635"/>
      <c r="BL27" s="635"/>
      <c r="BM27" s="635"/>
      <c r="BN27" s="636"/>
      <c r="BO27" s="672">
        <v>100</v>
      </c>
      <c r="BP27" s="672"/>
      <c r="BQ27" s="672"/>
      <c r="BR27" s="672"/>
      <c r="BS27" s="673">
        <v>8361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396268</v>
      </c>
      <c r="CS27" s="647"/>
      <c r="CT27" s="647"/>
      <c r="CU27" s="647"/>
      <c r="CV27" s="647"/>
      <c r="CW27" s="647"/>
      <c r="CX27" s="647"/>
      <c r="CY27" s="648"/>
      <c r="CZ27" s="637">
        <v>7.1</v>
      </c>
      <c r="DA27" s="649"/>
      <c r="DB27" s="649"/>
      <c r="DC27" s="650"/>
      <c r="DD27" s="640">
        <v>164857</v>
      </c>
      <c r="DE27" s="647"/>
      <c r="DF27" s="647"/>
      <c r="DG27" s="647"/>
      <c r="DH27" s="647"/>
      <c r="DI27" s="647"/>
      <c r="DJ27" s="647"/>
      <c r="DK27" s="648"/>
      <c r="DL27" s="640">
        <v>106400</v>
      </c>
      <c r="DM27" s="647"/>
      <c r="DN27" s="647"/>
      <c r="DO27" s="647"/>
      <c r="DP27" s="647"/>
      <c r="DQ27" s="647"/>
      <c r="DR27" s="647"/>
      <c r="DS27" s="647"/>
      <c r="DT27" s="647"/>
      <c r="DU27" s="647"/>
      <c r="DV27" s="648"/>
      <c r="DW27" s="637">
        <v>3.9</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15196</v>
      </c>
      <c r="S28" s="635"/>
      <c r="T28" s="635"/>
      <c r="U28" s="635"/>
      <c r="V28" s="635"/>
      <c r="W28" s="635"/>
      <c r="X28" s="635"/>
      <c r="Y28" s="636"/>
      <c r="Z28" s="672">
        <v>0.3</v>
      </c>
      <c r="AA28" s="672"/>
      <c r="AB28" s="672"/>
      <c r="AC28" s="672"/>
      <c r="AD28" s="673">
        <v>2289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396493</v>
      </c>
      <c r="CS28" s="635"/>
      <c r="CT28" s="635"/>
      <c r="CU28" s="635"/>
      <c r="CV28" s="635"/>
      <c r="CW28" s="635"/>
      <c r="CX28" s="635"/>
      <c r="CY28" s="636"/>
      <c r="CZ28" s="637">
        <v>7.1</v>
      </c>
      <c r="DA28" s="649"/>
      <c r="DB28" s="649"/>
      <c r="DC28" s="650"/>
      <c r="DD28" s="640">
        <v>371401</v>
      </c>
      <c r="DE28" s="635"/>
      <c r="DF28" s="635"/>
      <c r="DG28" s="635"/>
      <c r="DH28" s="635"/>
      <c r="DI28" s="635"/>
      <c r="DJ28" s="635"/>
      <c r="DK28" s="636"/>
      <c r="DL28" s="640">
        <v>371401</v>
      </c>
      <c r="DM28" s="635"/>
      <c r="DN28" s="635"/>
      <c r="DO28" s="635"/>
      <c r="DP28" s="635"/>
      <c r="DQ28" s="635"/>
      <c r="DR28" s="635"/>
      <c r="DS28" s="635"/>
      <c r="DT28" s="635"/>
      <c r="DU28" s="635"/>
      <c r="DV28" s="636"/>
      <c r="DW28" s="637">
        <v>13.5</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4877</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396493</v>
      </c>
      <c r="CS29" s="647"/>
      <c r="CT29" s="647"/>
      <c r="CU29" s="647"/>
      <c r="CV29" s="647"/>
      <c r="CW29" s="647"/>
      <c r="CX29" s="647"/>
      <c r="CY29" s="648"/>
      <c r="CZ29" s="637">
        <v>7.1</v>
      </c>
      <c r="DA29" s="649"/>
      <c r="DB29" s="649"/>
      <c r="DC29" s="650"/>
      <c r="DD29" s="640">
        <v>371401</v>
      </c>
      <c r="DE29" s="647"/>
      <c r="DF29" s="647"/>
      <c r="DG29" s="647"/>
      <c r="DH29" s="647"/>
      <c r="DI29" s="647"/>
      <c r="DJ29" s="647"/>
      <c r="DK29" s="648"/>
      <c r="DL29" s="640">
        <v>371401</v>
      </c>
      <c r="DM29" s="647"/>
      <c r="DN29" s="647"/>
      <c r="DO29" s="647"/>
      <c r="DP29" s="647"/>
      <c r="DQ29" s="647"/>
      <c r="DR29" s="647"/>
      <c r="DS29" s="647"/>
      <c r="DT29" s="647"/>
      <c r="DU29" s="647"/>
      <c r="DV29" s="648"/>
      <c r="DW29" s="637">
        <v>13.5</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775560</v>
      </c>
      <c r="S30" s="635"/>
      <c r="T30" s="635"/>
      <c r="U30" s="635"/>
      <c r="V30" s="635"/>
      <c r="W30" s="635"/>
      <c r="X30" s="635"/>
      <c r="Y30" s="636"/>
      <c r="Z30" s="672">
        <v>12.9</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388684</v>
      </c>
      <c r="CS30" s="635"/>
      <c r="CT30" s="635"/>
      <c r="CU30" s="635"/>
      <c r="CV30" s="635"/>
      <c r="CW30" s="635"/>
      <c r="CX30" s="635"/>
      <c r="CY30" s="636"/>
      <c r="CZ30" s="637">
        <v>7</v>
      </c>
      <c r="DA30" s="649"/>
      <c r="DB30" s="649"/>
      <c r="DC30" s="650"/>
      <c r="DD30" s="640">
        <v>363592</v>
      </c>
      <c r="DE30" s="635"/>
      <c r="DF30" s="635"/>
      <c r="DG30" s="635"/>
      <c r="DH30" s="635"/>
      <c r="DI30" s="635"/>
      <c r="DJ30" s="635"/>
      <c r="DK30" s="636"/>
      <c r="DL30" s="640">
        <v>363592</v>
      </c>
      <c r="DM30" s="635"/>
      <c r="DN30" s="635"/>
      <c r="DO30" s="635"/>
      <c r="DP30" s="635"/>
      <c r="DQ30" s="635"/>
      <c r="DR30" s="635"/>
      <c r="DS30" s="635"/>
      <c r="DT30" s="635"/>
      <c r="DU30" s="635"/>
      <c r="DV30" s="636"/>
      <c r="DW30" s="637">
        <v>13.2</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98.6</v>
      </c>
      <c r="BH31" s="697"/>
      <c r="BI31" s="697"/>
      <c r="BJ31" s="697"/>
      <c r="BK31" s="697"/>
      <c r="BL31" s="697"/>
      <c r="BM31" s="698">
        <v>90.2</v>
      </c>
      <c r="BN31" s="697"/>
      <c r="BO31" s="697"/>
      <c r="BP31" s="697"/>
      <c r="BQ31" s="699"/>
      <c r="BR31" s="696">
        <v>98.9</v>
      </c>
      <c r="BS31" s="697"/>
      <c r="BT31" s="697"/>
      <c r="BU31" s="697"/>
      <c r="BV31" s="697"/>
      <c r="BW31" s="697"/>
      <c r="BX31" s="698">
        <v>91</v>
      </c>
      <c r="BY31" s="697"/>
      <c r="BZ31" s="697"/>
      <c r="CA31" s="697"/>
      <c r="CB31" s="699"/>
      <c r="CD31" s="655"/>
      <c r="CE31" s="656"/>
      <c r="CF31" s="631" t="s">
        <v>300</v>
      </c>
      <c r="CG31" s="632"/>
      <c r="CH31" s="632"/>
      <c r="CI31" s="632"/>
      <c r="CJ31" s="632"/>
      <c r="CK31" s="632"/>
      <c r="CL31" s="632"/>
      <c r="CM31" s="632"/>
      <c r="CN31" s="632"/>
      <c r="CO31" s="632"/>
      <c r="CP31" s="632"/>
      <c r="CQ31" s="633"/>
      <c r="CR31" s="634">
        <v>7809</v>
      </c>
      <c r="CS31" s="647"/>
      <c r="CT31" s="647"/>
      <c r="CU31" s="647"/>
      <c r="CV31" s="647"/>
      <c r="CW31" s="647"/>
      <c r="CX31" s="647"/>
      <c r="CY31" s="648"/>
      <c r="CZ31" s="637">
        <v>0.1</v>
      </c>
      <c r="DA31" s="649"/>
      <c r="DB31" s="649"/>
      <c r="DC31" s="650"/>
      <c r="DD31" s="640">
        <v>7809</v>
      </c>
      <c r="DE31" s="647"/>
      <c r="DF31" s="647"/>
      <c r="DG31" s="647"/>
      <c r="DH31" s="647"/>
      <c r="DI31" s="647"/>
      <c r="DJ31" s="647"/>
      <c r="DK31" s="648"/>
      <c r="DL31" s="640">
        <v>7809</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244942</v>
      </c>
      <c r="S32" s="635"/>
      <c r="T32" s="635"/>
      <c r="U32" s="635"/>
      <c r="V32" s="635"/>
      <c r="W32" s="635"/>
      <c r="X32" s="635"/>
      <c r="Y32" s="636"/>
      <c r="Z32" s="672">
        <v>4.0999999999999996</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99.6</v>
      </c>
      <c r="BH32" s="647"/>
      <c r="BI32" s="647"/>
      <c r="BJ32" s="647"/>
      <c r="BK32" s="647"/>
      <c r="BL32" s="647"/>
      <c r="BM32" s="638">
        <v>98.5</v>
      </c>
      <c r="BN32" s="647"/>
      <c r="BO32" s="647"/>
      <c r="BP32" s="647"/>
      <c r="BQ32" s="670"/>
      <c r="BR32" s="700">
        <v>99.8</v>
      </c>
      <c r="BS32" s="647"/>
      <c r="BT32" s="647"/>
      <c r="BU32" s="647"/>
      <c r="BV32" s="647"/>
      <c r="BW32" s="647"/>
      <c r="BX32" s="638">
        <v>98.9</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36234</v>
      </c>
      <c r="S33" s="635"/>
      <c r="T33" s="635"/>
      <c r="U33" s="635"/>
      <c r="V33" s="635"/>
      <c r="W33" s="635"/>
      <c r="X33" s="635"/>
      <c r="Y33" s="636"/>
      <c r="Z33" s="672">
        <v>0.6</v>
      </c>
      <c r="AA33" s="672"/>
      <c r="AB33" s="672"/>
      <c r="AC33" s="672"/>
      <c r="AD33" s="673" t="s">
        <v>121</v>
      </c>
      <c r="AE33" s="673"/>
      <c r="AF33" s="673"/>
      <c r="AG33" s="673"/>
      <c r="AH33" s="673"/>
      <c r="AI33" s="673"/>
      <c r="AJ33" s="673"/>
      <c r="AK33" s="673"/>
      <c r="AL33" s="637" t="s">
        <v>121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97.6</v>
      </c>
      <c r="BH33" s="619"/>
      <c r="BI33" s="619"/>
      <c r="BJ33" s="619"/>
      <c r="BK33" s="619"/>
      <c r="BL33" s="619"/>
      <c r="BM33" s="665">
        <v>83.6</v>
      </c>
      <c r="BN33" s="619"/>
      <c r="BO33" s="619"/>
      <c r="BP33" s="619"/>
      <c r="BQ33" s="682"/>
      <c r="BR33" s="695">
        <v>97.8</v>
      </c>
      <c r="BS33" s="619"/>
      <c r="BT33" s="619"/>
      <c r="BU33" s="619"/>
      <c r="BV33" s="619"/>
      <c r="BW33" s="619"/>
      <c r="BX33" s="665">
        <v>83.4</v>
      </c>
      <c r="BY33" s="619"/>
      <c r="BZ33" s="619"/>
      <c r="CA33" s="619"/>
      <c r="CB33" s="682"/>
      <c r="CD33" s="631" t="s">
        <v>307</v>
      </c>
      <c r="CE33" s="632"/>
      <c r="CF33" s="632"/>
      <c r="CG33" s="632"/>
      <c r="CH33" s="632"/>
      <c r="CI33" s="632"/>
      <c r="CJ33" s="632"/>
      <c r="CK33" s="632"/>
      <c r="CL33" s="632"/>
      <c r="CM33" s="632"/>
      <c r="CN33" s="632"/>
      <c r="CO33" s="632"/>
      <c r="CP33" s="632"/>
      <c r="CQ33" s="633"/>
      <c r="CR33" s="634">
        <v>3068777</v>
      </c>
      <c r="CS33" s="647"/>
      <c r="CT33" s="647"/>
      <c r="CU33" s="647"/>
      <c r="CV33" s="647"/>
      <c r="CW33" s="647"/>
      <c r="CX33" s="647"/>
      <c r="CY33" s="648"/>
      <c r="CZ33" s="637">
        <v>55</v>
      </c>
      <c r="DA33" s="649"/>
      <c r="DB33" s="649"/>
      <c r="DC33" s="650"/>
      <c r="DD33" s="640">
        <v>2110505</v>
      </c>
      <c r="DE33" s="647"/>
      <c r="DF33" s="647"/>
      <c r="DG33" s="647"/>
      <c r="DH33" s="647"/>
      <c r="DI33" s="647"/>
      <c r="DJ33" s="647"/>
      <c r="DK33" s="648"/>
      <c r="DL33" s="640">
        <v>1400108</v>
      </c>
      <c r="DM33" s="647"/>
      <c r="DN33" s="647"/>
      <c r="DO33" s="647"/>
      <c r="DP33" s="647"/>
      <c r="DQ33" s="647"/>
      <c r="DR33" s="647"/>
      <c r="DS33" s="647"/>
      <c r="DT33" s="647"/>
      <c r="DU33" s="647"/>
      <c r="DV33" s="648"/>
      <c r="DW33" s="637">
        <v>50.8</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647140</v>
      </c>
      <c r="S34" s="635"/>
      <c r="T34" s="635"/>
      <c r="U34" s="635"/>
      <c r="V34" s="635"/>
      <c r="W34" s="635"/>
      <c r="X34" s="635"/>
      <c r="Y34" s="636"/>
      <c r="Z34" s="672">
        <v>10.8</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1397705</v>
      </c>
      <c r="CS34" s="635"/>
      <c r="CT34" s="635"/>
      <c r="CU34" s="635"/>
      <c r="CV34" s="635"/>
      <c r="CW34" s="635"/>
      <c r="CX34" s="635"/>
      <c r="CY34" s="636"/>
      <c r="CZ34" s="637">
        <v>25.1</v>
      </c>
      <c r="DA34" s="649"/>
      <c r="DB34" s="649"/>
      <c r="DC34" s="650"/>
      <c r="DD34" s="640">
        <v>745478</v>
      </c>
      <c r="DE34" s="635"/>
      <c r="DF34" s="635"/>
      <c r="DG34" s="635"/>
      <c r="DH34" s="635"/>
      <c r="DI34" s="635"/>
      <c r="DJ34" s="635"/>
      <c r="DK34" s="636"/>
      <c r="DL34" s="640">
        <v>495013</v>
      </c>
      <c r="DM34" s="635"/>
      <c r="DN34" s="635"/>
      <c r="DO34" s="635"/>
      <c r="DP34" s="635"/>
      <c r="DQ34" s="635"/>
      <c r="DR34" s="635"/>
      <c r="DS34" s="635"/>
      <c r="DT34" s="635"/>
      <c r="DU34" s="635"/>
      <c r="DV34" s="636"/>
      <c r="DW34" s="637">
        <v>17.899999999999999</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236424</v>
      </c>
      <c r="S35" s="635"/>
      <c r="T35" s="635"/>
      <c r="U35" s="635"/>
      <c r="V35" s="635"/>
      <c r="W35" s="635"/>
      <c r="X35" s="635"/>
      <c r="Y35" s="636"/>
      <c r="Z35" s="672">
        <v>3.9</v>
      </c>
      <c r="AA35" s="672"/>
      <c r="AB35" s="672"/>
      <c r="AC35" s="672"/>
      <c r="AD35" s="673" t="s">
        <v>121</v>
      </c>
      <c r="AE35" s="673"/>
      <c r="AF35" s="673"/>
      <c r="AG35" s="673"/>
      <c r="AH35" s="673"/>
      <c r="AI35" s="673"/>
      <c r="AJ35" s="673"/>
      <c r="AK35" s="673"/>
      <c r="AL35" s="637" t="s">
        <v>121</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120911</v>
      </c>
      <c r="CS35" s="647"/>
      <c r="CT35" s="647"/>
      <c r="CU35" s="647"/>
      <c r="CV35" s="647"/>
      <c r="CW35" s="647"/>
      <c r="CX35" s="647"/>
      <c r="CY35" s="648"/>
      <c r="CZ35" s="637">
        <v>2.2000000000000002</v>
      </c>
      <c r="DA35" s="649"/>
      <c r="DB35" s="649"/>
      <c r="DC35" s="650"/>
      <c r="DD35" s="640">
        <v>56607</v>
      </c>
      <c r="DE35" s="647"/>
      <c r="DF35" s="647"/>
      <c r="DG35" s="647"/>
      <c r="DH35" s="647"/>
      <c r="DI35" s="647"/>
      <c r="DJ35" s="647"/>
      <c r="DK35" s="648"/>
      <c r="DL35" s="640">
        <v>55373</v>
      </c>
      <c r="DM35" s="647"/>
      <c r="DN35" s="647"/>
      <c r="DO35" s="647"/>
      <c r="DP35" s="647"/>
      <c r="DQ35" s="647"/>
      <c r="DR35" s="647"/>
      <c r="DS35" s="647"/>
      <c r="DT35" s="647"/>
      <c r="DU35" s="647"/>
      <c r="DV35" s="648"/>
      <c r="DW35" s="637">
        <v>2</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698643</v>
      </c>
      <c r="S36" s="635"/>
      <c r="T36" s="635"/>
      <c r="U36" s="635"/>
      <c r="V36" s="635"/>
      <c r="W36" s="635"/>
      <c r="X36" s="635"/>
      <c r="Y36" s="636"/>
      <c r="Z36" s="672">
        <v>11.6</v>
      </c>
      <c r="AA36" s="672"/>
      <c r="AB36" s="672"/>
      <c r="AC36" s="672"/>
      <c r="AD36" s="673" t="s">
        <v>121</v>
      </c>
      <c r="AE36" s="673"/>
      <c r="AF36" s="673"/>
      <c r="AG36" s="673"/>
      <c r="AH36" s="673"/>
      <c r="AI36" s="673"/>
      <c r="AJ36" s="673"/>
      <c r="AK36" s="673"/>
      <c r="AL36" s="637" t="s">
        <v>121</v>
      </c>
      <c r="AM36" s="638"/>
      <c r="AN36" s="638"/>
      <c r="AO36" s="674"/>
      <c r="AP36" s="218"/>
      <c r="AQ36" s="683" t="s">
        <v>315</v>
      </c>
      <c r="AR36" s="684"/>
      <c r="AS36" s="684"/>
      <c r="AT36" s="684"/>
      <c r="AU36" s="684"/>
      <c r="AV36" s="684"/>
      <c r="AW36" s="684"/>
      <c r="AX36" s="684"/>
      <c r="AY36" s="685"/>
      <c r="AZ36" s="689">
        <v>526497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66730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1032933</v>
      </c>
      <c r="CS36" s="635"/>
      <c r="CT36" s="635"/>
      <c r="CU36" s="635"/>
      <c r="CV36" s="635"/>
      <c r="CW36" s="635"/>
      <c r="CX36" s="635"/>
      <c r="CY36" s="636"/>
      <c r="CZ36" s="637">
        <v>18.5</v>
      </c>
      <c r="DA36" s="649"/>
      <c r="DB36" s="649"/>
      <c r="DC36" s="650"/>
      <c r="DD36" s="640">
        <v>966660</v>
      </c>
      <c r="DE36" s="635"/>
      <c r="DF36" s="635"/>
      <c r="DG36" s="635"/>
      <c r="DH36" s="635"/>
      <c r="DI36" s="635"/>
      <c r="DJ36" s="635"/>
      <c r="DK36" s="636"/>
      <c r="DL36" s="640">
        <v>618580</v>
      </c>
      <c r="DM36" s="635"/>
      <c r="DN36" s="635"/>
      <c r="DO36" s="635"/>
      <c r="DP36" s="635"/>
      <c r="DQ36" s="635"/>
      <c r="DR36" s="635"/>
      <c r="DS36" s="635"/>
      <c r="DT36" s="635"/>
      <c r="DU36" s="635"/>
      <c r="DV36" s="636"/>
      <c r="DW36" s="637">
        <v>22.4</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224020</v>
      </c>
      <c r="S37" s="635"/>
      <c r="T37" s="635"/>
      <c r="U37" s="635"/>
      <c r="V37" s="635"/>
      <c r="W37" s="635"/>
      <c r="X37" s="635"/>
      <c r="Y37" s="636"/>
      <c r="Z37" s="672">
        <v>3.7</v>
      </c>
      <c r="AA37" s="672"/>
      <c r="AB37" s="672"/>
      <c r="AC37" s="672"/>
      <c r="AD37" s="673" t="s">
        <v>121</v>
      </c>
      <c r="AE37" s="673"/>
      <c r="AF37" s="673"/>
      <c r="AG37" s="673"/>
      <c r="AH37" s="673"/>
      <c r="AI37" s="673"/>
      <c r="AJ37" s="673"/>
      <c r="AK37" s="673"/>
      <c r="AL37" s="637" t="s">
        <v>121</v>
      </c>
      <c r="AM37" s="638"/>
      <c r="AN37" s="638"/>
      <c r="AO37" s="674"/>
      <c r="AQ37" s="667" t="s">
        <v>319</v>
      </c>
      <c r="AR37" s="668"/>
      <c r="AS37" s="668"/>
      <c r="AT37" s="668"/>
      <c r="AU37" s="668"/>
      <c r="AV37" s="668"/>
      <c r="AW37" s="668"/>
      <c r="AX37" s="668"/>
      <c r="AY37" s="669"/>
      <c r="AZ37" s="634">
        <v>245000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63785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402715</v>
      </c>
      <c r="CS37" s="647"/>
      <c r="CT37" s="647"/>
      <c r="CU37" s="647"/>
      <c r="CV37" s="647"/>
      <c r="CW37" s="647"/>
      <c r="CX37" s="647"/>
      <c r="CY37" s="648"/>
      <c r="CZ37" s="637">
        <v>7.2</v>
      </c>
      <c r="DA37" s="649"/>
      <c r="DB37" s="649"/>
      <c r="DC37" s="650"/>
      <c r="DD37" s="640">
        <v>402715</v>
      </c>
      <c r="DE37" s="647"/>
      <c r="DF37" s="647"/>
      <c r="DG37" s="647"/>
      <c r="DH37" s="647"/>
      <c r="DI37" s="647"/>
      <c r="DJ37" s="647"/>
      <c r="DK37" s="648"/>
      <c r="DL37" s="640">
        <v>345389</v>
      </c>
      <c r="DM37" s="647"/>
      <c r="DN37" s="647"/>
      <c r="DO37" s="647"/>
      <c r="DP37" s="647"/>
      <c r="DQ37" s="647"/>
      <c r="DR37" s="647"/>
      <c r="DS37" s="647"/>
      <c r="DT37" s="647"/>
      <c r="DU37" s="647"/>
      <c r="DV37" s="648"/>
      <c r="DW37" s="637">
        <v>12.5</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318300</v>
      </c>
      <c r="S38" s="635"/>
      <c r="T38" s="635"/>
      <c r="U38" s="635"/>
      <c r="V38" s="635"/>
      <c r="W38" s="635"/>
      <c r="X38" s="635"/>
      <c r="Y38" s="636"/>
      <c r="Z38" s="672">
        <v>5.3</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t="s">
        <v>121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923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281497</v>
      </c>
      <c r="CS38" s="635"/>
      <c r="CT38" s="635"/>
      <c r="CU38" s="635"/>
      <c r="CV38" s="635"/>
      <c r="CW38" s="635"/>
      <c r="CX38" s="635"/>
      <c r="CY38" s="636"/>
      <c r="CZ38" s="637">
        <v>5</v>
      </c>
      <c r="DA38" s="649"/>
      <c r="DB38" s="649"/>
      <c r="DC38" s="650"/>
      <c r="DD38" s="640">
        <v>234127</v>
      </c>
      <c r="DE38" s="635"/>
      <c r="DF38" s="635"/>
      <c r="DG38" s="635"/>
      <c r="DH38" s="635"/>
      <c r="DI38" s="635"/>
      <c r="DJ38" s="635"/>
      <c r="DK38" s="636"/>
      <c r="DL38" s="640">
        <v>230182</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1398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106471</v>
      </c>
      <c r="CS39" s="647"/>
      <c r="CT39" s="647"/>
      <c r="CU39" s="647"/>
      <c r="CV39" s="647"/>
      <c r="CW39" s="647"/>
      <c r="CX39" s="647"/>
      <c r="CY39" s="648"/>
      <c r="CZ39" s="637">
        <v>1.9</v>
      </c>
      <c r="DA39" s="649"/>
      <c r="DB39" s="649"/>
      <c r="DC39" s="650"/>
      <c r="DD39" s="640">
        <v>105878</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16000</v>
      </c>
      <c r="S40" s="635"/>
      <c r="T40" s="635"/>
      <c r="U40" s="635"/>
      <c r="V40" s="635"/>
      <c r="W40" s="635"/>
      <c r="X40" s="635"/>
      <c r="Y40" s="636"/>
      <c r="Z40" s="672">
        <v>0.3</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129260</v>
      </c>
      <c r="CS40" s="635"/>
      <c r="CT40" s="635"/>
      <c r="CU40" s="635"/>
      <c r="CV40" s="635"/>
      <c r="CW40" s="635"/>
      <c r="CX40" s="635"/>
      <c r="CY40" s="636"/>
      <c r="CZ40" s="637">
        <v>2.2999999999999998</v>
      </c>
      <c r="DA40" s="649"/>
      <c r="DB40" s="649"/>
      <c r="DC40" s="650"/>
      <c r="DD40" s="640">
        <v>1755</v>
      </c>
      <c r="DE40" s="635"/>
      <c r="DF40" s="635"/>
      <c r="DG40" s="635"/>
      <c r="DH40" s="635"/>
      <c r="DI40" s="635"/>
      <c r="DJ40" s="635"/>
      <c r="DK40" s="636"/>
      <c r="DL40" s="640">
        <v>960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6014038</v>
      </c>
      <c r="S41" s="659"/>
      <c r="T41" s="659"/>
      <c r="U41" s="659"/>
      <c r="V41" s="659"/>
      <c r="W41" s="659"/>
      <c r="X41" s="659"/>
      <c r="Y41" s="662"/>
      <c r="Z41" s="663">
        <v>100</v>
      </c>
      <c r="AA41" s="663"/>
      <c r="AB41" s="663"/>
      <c r="AC41" s="663"/>
      <c r="AD41" s="664">
        <v>2742104</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60042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221455</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357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770451</v>
      </c>
      <c r="CS42" s="647"/>
      <c r="CT42" s="647"/>
      <c r="CU42" s="647"/>
      <c r="CV42" s="647"/>
      <c r="CW42" s="647"/>
      <c r="CX42" s="647"/>
      <c r="CY42" s="648"/>
      <c r="CZ42" s="637">
        <v>13.8</v>
      </c>
      <c r="DA42" s="649"/>
      <c r="DB42" s="649"/>
      <c r="DC42" s="650"/>
      <c r="DD42" s="640">
        <v>318759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5070</v>
      </c>
      <c r="CS43" s="647"/>
      <c r="CT43" s="647"/>
      <c r="CU43" s="647"/>
      <c r="CV43" s="647"/>
      <c r="CW43" s="647"/>
      <c r="CX43" s="647"/>
      <c r="CY43" s="648"/>
      <c r="CZ43" s="637">
        <v>0.1</v>
      </c>
      <c r="DA43" s="649"/>
      <c r="DB43" s="649"/>
      <c r="DC43" s="650"/>
      <c r="DD43" s="640">
        <v>5070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770451</v>
      </c>
      <c r="CS44" s="635"/>
      <c r="CT44" s="635"/>
      <c r="CU44" s="635"/>
      <c r="CV44" s="635"/>
      <c r="CW44" s="635"/>
      <c r="CX44" s="635"/>
      <c r="CY44" s="636"/>
      <c r="CZ44" s="637">
        <v>13.8</v>
      </c>
      <c r="DA44" s="638"/>
      <c r="DB44" s="638"/>
      <c r="DC44" s="639"/>
      <c r="DD44" s="640">
        <v>318759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404829</v>
      </c>
      <c r="CS45" s="647"/>
      <c r="CT45" s="647"/>
      <c r="CU45" s="647"/>
      <c r="CV45" s="647"/>
      <c r="CW45" s="647"/>
      <c r="CX45" s="647"/>
      <c r="CY45" s="648"/>
      <c r="CZ45" s="637">
        <v>7.3</v>
      </c>
      <c r="DA45" s="649"/>
      <c r="DB45" s="649"/>
      <c r="DC45" s="650"/>
      <c r="DD45" s="640">
        <v>140611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362912</v>
      </c>
      <c r="CS46" s="635"/>
      <c r="CT46" s="635"/>
      <c r="CU46" s="635"/>
      <c r="CV46" s="635"/>
      <c r="CW46" s="635"/>
      <c r="CX46" s="635"/>
      <c r="CY46" s="636"/>
      <c r="CZ46" s="637">
        <v>6.5</v>
      </c>
      <c r="DA46" s="638"/>
      <c r="DB46" s="638"/>
      <c r="DC46" s="639"/>
      <c r="DD46" s="640">
        <v>177138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5579423</v>
      </c>
      <c r="CS49" s="619"/>
      <c r="CT49" s="619"/>
      <c r="CU49" s="619"/>
      <c r="CV49" s="619"/>
      <c r="CW49" s="619"/>
      <c r="CX49" s="619"/>
      <c r="CY49" s="620"/>
      <c r="CZ49" s="621">
        <v>100</v>
      </c>
      <c r="DA49" s="622"/>
      <c r="DB49" s="622"/>
      <c r="DC49" s="623"/>
      <c r="DD49" s="624">
        <v>3458253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iVmAunO1ojD1C5vobbUFhMFiqxtblvOjbwaw/GendMhkJjmEiqF6BpDnBR8Ua52os8GDvEBgyvdefKrfSwQQg==" saltValue="JLW9/om1tBVtv8QA4sAR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5">
      <c r="A7" s="231">
        <v>1</v>
      </c>
      <c r="B7" s="1060" t="s">
        <v>374</v>
      </c>
      <c r="C7" s="1061"/>
      <c r="D7" s="1061"/>
      <c r="E7" s="1061"/>
      <c r="F7" s="1061"/>
      <c r="G7" s="1061"/>
      <c r="H7" s="1061"/>
      <c r="I7" s="1061"/>
      <c r="J7" s="1061"/>
      <c r="K7" s="1061"/>
      <c r="L7" s="1061"/>
      <c r="M7" s="1061"/>
      <c r="N7" s="1061"/>
      <c r="O7" s="1061"/>
      <c r="P7" s="1062"/>
      <c r="Q7" s="1115">
        <v>6017</v>
      </c>
      <c r="R7" s="1116"/>
      <c r="S7" s="1116"/>
      <c r="T7" s="1116"/>
      <c r="U7" s="1116"/>
      <c r="V7" s="1116">
        <v>5582</v>
      </c>
      <c r="W7" s="1116"/>
      <c r="X7" s="1116"/>
      <c r="Y7" s="1116"/>
      <c r="Z7" s="1116"/>
      <c r="AA7" s="1116">
        <v>435</v>
      </c>
      <c r="AB7" s="1116"/>
      <c r="AC7" s="1116"/>
      <c r="AD7" s="1116"/>
      <c r="AE7" s="1117"/>
      <c r="AF7" s="1118">
        <v>397</v>
      </c>
      <c r="AG7" s="1119"/>
      <c r="AH7" s="1119"/>
      <c r="AI7" s="1119"/>
      <c r="AJ7" s="1120"/>
      <c r="AK7" s="1121">
        <v>236</v>
      </c>
      <c r="AL7" s="1122"/>
      <c r="AM7" s="1122"/>
      <c r="AN7" s="1122"/>
      <c r="AO7" s="1122"/>
      <c r="AP7" s="1122">
        <v>3084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559</v>
      </c>
      <c r="BT7" s="1113"/>
      <c r="BU7" s="1113"/>
      <c r="BV7" s="1113"/>
      <c r="BW7" s="1113"/>
      <c r="BX7" s="1113"/>
      <c r="BY7" s="1113"/>
      <c r="BZ7" s="1113"/>
      <c r="CA7" s="1113"/>
      <c r="CB7" s="1113"/>
      <c r="CC7" s="1113"/>
      <c r="CD7" s="1113"/>
      <c r="CE7" s="1113"/>
      <c r="CF7" s="1113"/>
      <c r="CG7" s="1125"/>
      <c r="CH7" s="1109">
        <v>-14</v>
      </c>
      <c r="CI7" s="1110"/>
      <c r="CJ7" s="1110"/>
      <c r="CK7" s="1110"/>
      <c r="CL7" s="1111"/>
      <c r="CM7" s="1109">
        <v>446</v>
      </c>
      <c r="CN7" s="1110"/>
      <c r="CO7" s="1110"/>
      <c r="CP7" s="1110"/>
      <c r="CQ7" s="1111"/>
      <c r="CR7" s="1109">
        <v>11</v>
      </c>
      <c r="CS7" s="1110"/>
      <c r="CT7" s="1110"/>
      <c r="CU7" s="1110"/>
      <c r="CV7" s="1111"/>
      <c r="CW7" s="1109">
        <v>17</v>
      </c>
      <c r="CX7" s="1110"/>
      <c r="CY7" s="1110"/>
      <c r="CZ7" s="1110"/>
      <c r="DA7" s="1111"/>
      <c r="DB7" s="1109" t="s">
        <v>547</v>
      </c>
      <c r="DC7" s="1110"/>
      <c r="DD7" s="1110"/>
      <c r="DE7" s="1110"/>
      <c r="DF7" s="1111"/>
      <c r="DG7" s="1109" t="s">
        <v>547</v>
      </c>
      <c r="DH7" s="1110"/>
      <c r="DI7" s="1110"/>
      <c r="DJ7" s="1110"/>
      <c r="DK7" s="1111"/>
      <c r="DL7" s="1109" t="s">
        <v>547</v>
      </c>
      <c r="DM7" s="1110"/>
      <c r="DN7" s="1110"/>
      <c r="DO7" s="1110"/>
      <c r="DP7" s="1111"/>
      <c r="DQ7" s="1109" t="s">
        <v>547</v>
      </c>
      <c r="DR7" s="1110"/>
      <c r="DS7" s="1110"/>
      <c r="DT7" s="1110"/>
      <c r="DU7" s="1111"/>
      <c r="DV7" s="1112"/>
      <c r="DW7" s="1113"/>
      <c r="DX7" s="1113"/>
      <c r="DY7" s="1113"/>
      <c r="DZ7" s="1114"/>
      <c r="EA7" s="229"/>
    </row>
    <row r="8" spans="1:131" s="230" customFormat="1" ht="26.25" customHeight="1" x14ac:dyDescent="0.2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560</v>
      </c>
      <c r="BT8" s="1006"/>
      <c r="BU8" s="1006"/>
      <c r="BV8" s="1006"/>
      <c r="BW8" s="1006"/>
      <c r="BX8" s="1006"/>
      <c r="BY8" s="1006"/>
      <c r="BZ8" s="1006"/>
      <c r="CA8" s="1006"/>
      <c r="CB8" s="1006"/>
      <c r="CC8" s="1006"/>
      <c r="CD8" s="1006"/>
      <c r="CE8" s="1006"/>
      <c r="CF8" s="1006"/>
      <c r="CG8" s="1027"/>
      <c r="CH8" s="1002">
        <v>22</v>
      </c>
      <c r="CI8" s="1003"/>
      <c r="CJ8" s="1003"/>
      <c r="CK8" s="1003"/>
      <c r="CL8" s="1004"/>
      <c r="CM8" s="1002">
        <v>1107</v>
      </c>
      <c r="CN8" s="1003"/>
      <c r="CO8" s="1003"/>
      <c r="CP8" s="1003"/>
      <c r="CQ8" s="1004"/>
      <c r="CR8" s="1002">
        <v>0</v>
      </c>
      <c r="CS8" s="1003"/>
      <c r="CT8" s="1003"/>
      <c r="CU8" s="1003"/>
      <c r="CV8" s="1004"/>
      <c r="CW8" s="1002" t="s">
        <v>547</v>
      </c>
      <c r="CX8" s="1003"/>
      <c r="CY8" s="1003"/>
      <c r="CZ8" s="1003"/>
      <c r="DA8" s="1004"/>
      <c r="DB8" s="1002" t="s">
        <v>547</v>
      </c>
      <c r="DC8" s="1003"/>
      <c r="DD8" s="1003"/>
      <c r="DE8" s="1003"/>
      <c r="DF8" s="1004"/>
      <c r="DG8" s="1002" t="s">
        <v>547</v>
      </c>
      <c r="DH8" s="1003"/>
      <c r="DI8" s="1003"/>
      <c r="DJ8" s="1003"/>
      <c r="DK8" s="1004"/>
      <c r="DL8" s="1002" t="s">
        <v>547</v>
      </c>
      <c r="DM8" s="1003"/>
      <c r="DN8" s="1003"/>
      <c r="DO8" s="1003"/>
      <c r="DP8" s="1004"/>
      <c r="DQ8" s="1002" t="s">
        <v>547</v>
      </c>
      <c r="DR8" s="1003"/>
      <c r="DS8" s="1003"/>
      <c r="DT8" s="1003"/>
      <c r="DU8" s="1004"/>
      <c r="DV8" s="1005"/>
      <c r="DW8" s="1006"/>
      <c r="DX8" s="1006"/>
      <c r="DY8" s="1006"/>
      <c r="DZ8" s="1007"/>
      <c r="EA8" s="229"/>
    </row>
    <row r="9" spans="1:131" s="230" customFormat="1" ht="26.25" customHeight="1" x14ac:dyDescent="0.2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3">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3">
      <c r="A23" s="235" t="s">
        <v>376</v>
      </c>
      <c r="B23" s="950" t="s">
        <v>377</v>
      </c>
      <c r="C23" s="951"/>
      <c r="D23" s="951"/>
      <c r="E23" s="951"/>
      <c r="F23" s="951"/>
      <c r="G23" s="951"/>
      <c r="H23" s="951"/>
      <c r="I23" s="951"/>
      <c r="J23" s="951"/>
      <c r="K23" s="951"/>
      <c r="L23" s="951"/>
      <c r="M23" s="951"/>
      <c r="N23" s="951"/>
      <c r="O23" s="951"/>
      <c r="P23" s="961"/>
      <c r="Q23" s="1080">
        <v>6014</v>
      </c>
      <c r="R23" s="1074"/>
      <c r="S23" s="1074"/>
      <c r="T23" s="1074"/>
      <c r="U23" s="1074"/>
      <c r="V23" s="1074">
        <v>5579</v>
      </c>
      <c r="W23" s="1074"/>
      <c r="X23" s="1074"/>
      <c r="Y23" s="1074"/>
      <c r="Z23" s="1074"/>
      <c r="AA23" s="1074">
        <v>435</v>
      </c>
      <c r="AB23" s="1074"/>
      <c r="AC23" s="1074"/>
      <c r="AD23" s="1074"/>
      <c r="AE23" s="1081"/>
      <c r="AF23" s="1082">
        <v>397</v>
      </c>
      <c r="AG23" s="1074"/>
      <c r="AH23" s="1074"/>
      <c r="AI23" s="1074"/>
      <c r="AJ23" s="1083"/>
      <c r="AK23" s="1084"/>
      <c r="AL23" s="1085"/>
      <c r="AM23" s="1085"/>
      <c r="AN23" s="1085"/>
      <c r="AO23" s="1085"/>
      <c r="AP23" s="1074">
        <v>3084</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3">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7">
        <v>1</v>
      </c>
      <c r="B28" s="1060" t="s">
        <v>388</v>
      </c>
      <c r="C28" s="1061"/>
      <c r="D28" s="1061"/>
      <c r="E28" s="1061"/>
      <c r="F28" s="1061"/>
      <c r="G28" s="1061"/>
      <c r="H28" s="1061"/>
      <c r="I28" s="1061"/>
      <c r="J28" s="1061"/>
      <c r="K28" s="1061"/>
      <c r="L28" s="1061"/>
      <c r="M28" s="1061"/>
      <c r="N28" s="1061"/>
      <c r="O28" s="1061"/>
      <c r="P28" s="1062"/>
      <c r="Q28" s="1063">
        <v>769</v>
      </c>
      <c r="R28" s="1064"/>
      <c r="S28" s="1064"/>
      <c r="T28" s="1064"/>
      <c r="U28" s="1064"/>
      <c r="V28" s="1064">
        <v>703</v>
      </c>
      <c r="W28" s="1064"/>
      <c r="X28" s="1064"/>
      <c r="Y28" s="1064"/>
      <c r="Z28" s="1064"/>
      <c r="AA28" s="1064">
        <v>67</v>
      </c>
      <c r="AB28" s="1064"/>
      <c r="AC28" s="1064"/>
      <c r="AD28" s="1064"/>
      <c r="AE28" s="1065"/>
      <c r="AF28" s="1066">
        <v>67</v>
      </c>
      <c r="AG28" s="1064"/>
      <c r="AH28" s="1064"/>
      <c r="AI28" s="1064"/>
      <c r="AJ28" s="1067"/>
      <c r="AK28" s="1055">
        <v>48</v>
      </c>
      <c r="AL28" s="1056"/>
      <c r="AM28" s="1056"/>
      <c r="AN28" s="1056"/>
      <c r="AO28" s="1056"/>
      <c r="AP28" s="1056" t="s">
        <v>547</v>
      </c>
      <c r="AQ28" s="1056"/>
      <c r="AR28" s="1056"/>
      <c r="AS28" s="1056"/>
      <c r="AT28" s="1056"/>
      <c r="AU28" s="1056" t="s">
        <v>547</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7">
        <v>2</v>
      </c>
      <c r="B29" s="1043" t="s">
        <v>389</v>
      </c>
      <c r="C29" s="1044"/>
      <c r="D29" s="1044"/>
      <c r="E29" s="1044"/>
      <c r="F29" s="1044"/>
      <c r="G29" s="1044"/>
      <c r="H29" s="1044"/>
      <c r="I29" s="1044"/>
      <c r="J29" s="1044"/>
      <c r="K29" s="1044"/>
      <c r="L29" s="1044"/>
      <c r="M29" s="1044"/>
      <c r="N29" s="1044"/>
      <c r="O29" s="1044"/>
      <c r="P29" s="1045"/>
      <c r="Q29" s="1051">
        <v>950</v>
      </c>
      <c r="R29" s="1052"/>
      <c r="S29" s="1052"/>
      <c r="T29" s="1052"/>
      <c r="U29" s="1052"/>
      <c r="V29" s="1052">
        <v>847</v>
      </c>
      <c r="W29" s="1052"/>
      <c r="X29" s="1052"/>
      <c r="Y29" s="1052"/>
      <c r="Z29" s="1052"/>
      <c r="AA29" s="1052">
        <v>103</v>
      </c>
      <c r="AB29" s="1052"/>
      <c r="AC29" s="1052"/>
      <c r="AD29" s="1052"/>
      <c r="AE29" s="1053"/>
      <c r="AF29" s="1048">
        <v>103</v>
      </c>
      <c r="AG29" s="1049"/>
      <c r="AH29" s="1049"/>
      <c r="AI29" s="1049"/>
      <c r="AJ29" s="1050"/>
      <c r="AK29" s="993">
        <v>123</v>
      </c>
      <c r="AL29" s="984"/>
      <c r="AM29" s="984"/>
      <c r="AN29" s="984"/>
      <c r="AO29" s="984"/>
      <c r="AP29" s="984" t="s">
        <v>547</v>
      </c>
      <c r="AQ29" s="984"/>
      <c r="AR29" s="984"/>
      <c r="AS29" s="984"/>
      <c r="AT29" s="984"/>
      <c r="AU29" s="984" t="s">
        <v>547</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7">
        <v>3</v>
      </c>
      <c r="B30" s="1043" t="s">
        <v>390</v>
      </c>
      <c r="C30" s="1044"/>
      <c r="D30" s="1044"/>
      <c r="E30" s="1044"/>
      <c r="F30" s="1044"/>
      <c r="G30" s="1044"/>
      <c r="H30" s="1044"/>
      <c r="I30" s="1044"/>
      <c r="J30" s="1044"/>
      <c r="K30" s="1044"/>
      <c r="L30" s="1044"/>
      <c r="M30" s="1044"/>
      <c r="N30" s="1044"/>
      <c r="O30" s="1044"/>
      <c r="P30" s="1045"/>
      <c r="Q30" s="1051">
        <v>95</v>
      </c>
      <c r="R30" s="1052"/>
      <c r="S30" s="1052"/>
      <c r="T30" s="1052"/>
      <c r="U30" s="1052"/>
      <c r="V30" s="1052">
        <v>92</v>
      </c>
      <c r="W30" s="1052"/>
      <c r="X30" s="1052"/>
      <c r="Y30" s="1052"/>
      <c r="Z30" s="1052"/>
      <c r="AA30" s="1052">
        <v>2</v>
      </c>
      <c r="AB30" s="1052"/>
      <c r="AC30" s="1052"/>
      <c r="AD30" s="1052"/>
      <c r="AE30" s="1053"/>
      <c r="AF30" s="1048">
        <v>2</v>
      </c>
      <c r="AG30" s="1049"/>
      <c r="AH30" s="1049"/>
      <c r="AI30" s="1049"/>
      <c r="AJ30" s="1050"/>
      <c r="AK30" s="993">
        <v>22</v>
      </c>
      <c r="AL30" s="984"/>
      <c r="AM30" s="984"/>
      <c r="AN30" s="984"/>
      <c r="AO30" s="984"/>
      <c r="AP30" s="984" t="s">
        <v>547</v>
      </c>
      <c r="AQ30" s="984"/>
      <c r="AR30" s="984"/>
      <c r="AS30" s="984"/>
      <c r="AT30" s="984"/>
      <c r="AU30" s="984" t="s">
        <v>547</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7">
        <v>4</v>
      </c>
      <c r="B31" s="1043" t="s">
        <v>391</v>
      </c>
      <c r="C31" s="1044"/>
      <c r="D31" s="1044"/>
      <c r="E31" s="1044"/>
      <c r="F31" s="1044"/>
      <c r="G31" s="1044"/>
      <c r="H31" s="1044"/>
      <c r="I31" s="1044"/>
      <c r="J31" s="1044"/>
      <c r="K31" s="1044"/>
      <c r="L31" s="1044"/>
      <c r="M31" s="1044"/>
      <c r="N31" s="1044"/>
      <c r="O31" s="1044"/>
      <c r="P31" s="1045"/>
      <c r="Q31" s="1051">
        <v>27238</v>
      </c>
      <c r="R31" s="1052"/>
      <c r="S31" s="1052"/>
      <c r="T31" s="1052"/>
      <c r="U31" s="1052"/>
      <c r="V31" s="1052">
        <v>27116</v>
      </c>
      <c r="W31" s="1052"/>
      <c r="X31" s="1052"/>
      <c r="Y31" s="1052"/>
      <c r="Z31" s="1052"/>
      <c r="AA31" s="1052">
        <v>123</v>
      </c>
      <c r="AB31" s="1052"/>
      <c r="AC31" s="1052"/>
      <c r="AD31" s="1052"/>
      <c r="AE31" s="1053"/>
      <c r="AF31" s="1048">
        <v>123</v>
      </c>
      <c r="AG31" s="1049"/>
      <c r="AH31" s="1049"/>
      <c r="AI31" s="1049"/>
      <c r="AJ31" s="1050"/>
      <c r="AK31" s="993">
        <v>0</v>
      </c>
      <c r="AL31" s="984"/>
      <c r="AM31" s="984"/>
      <c r="AN31" s="984"/>
      <c r="AO31" s="984"/>
      <c r="AP31" s="984" t="s">
        <v>547</v>
      </c>
      <c r="AQ31" s="984"/>
      <c r="AR31" s="984"/>
      <c r="AS31" s="984"/>
      <c r="AT31" s="984"/>
      <c r="AU31" s="984" t="s">
        <v>547</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7">
        <v>5</v>
      </c>
      <c r="B32" s="1043" t="s">
        <v>392</v>
      </c>
      <c r="C32" s="1044"/>
      <c r="D32" s="1044"/>
      <c r="E32" s="1044"/>
      <c r="F32" s="1044"/>
      <c r="G32" s="1044"/>
      <c r="H32" s="1044"/>
      <c r="I32" s="1044"/>
      <c r="J32" s="1044"/>
      <c r="K32" s="1044"/>
      <c r="L32" s="1044"/>
      <c r="M32" s="1044"/>
      <c r="N32" s="1044"/>
      <c r="O32" s="1044"/>
      <c r="P32" s="1045"/>
      <c r="Q32" s="1051">
        <v>469</v>
      </c>
      <c r="R32" s="1052"/>
      <c r="S32" s="1052"/>
      <c r="T32" s="1052"/>
      <c r="U32" s="1052"/>
      <c r="V32" s="1052">
        <v>444</v>
      </c>
      <c r="W32" s="1052"/>
      <c r="X32" s="1052"/>
      <c r="Y32" s="1052"/>
      <c r="Z32" s="1052"/>
      <c r="AA32" s="1052">
        <v>25</v>
      </c>
      <c r="AB32" s="1052"/>
      <c r="AC32" s="1052"/>
      <c r="AD32" s="1052"/>
      <c r="AE32" s="1053"/>
      <c r="AF32" s="1048">
        <v>16</v>
      </c>
      <c r="AG32" s="1049"/>
      <c r="AH32" s="1049"/>
      <c r="AI32" s="1049"/>
      <c r="AJ32" s="1050"/>
      <c r="AK32" s="993">
        <v>245</v>
      </c>
      <c r="AL32" s="984"/>
      <c r="AM32" s="984"/>
      <c r="AN32" s="984"/>
      <c r="AO32" s="984"/>
      <c r="AP32" s="984">
        <v>2402</v>
      </c>
      <c r="AQ32" s="984"/>
      <c r="AR32" s="984"/>
      <c r="AS32" s="984"/>
      <c r="AT32" s="984"/>
      <c r="AU32" s="984">
        <v>1660</v>
      </c>
      <c r="AV32" s="984"/>
      <c r="AW32" s="984"/>
      <c r="AX32" s="984"/>
      <c r="AY32" s="984"/>
      <c r="AZ32" s="1054" t="s">
        <v>547</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7">
        <v>6</v>
      </c>
      <c r="B33" s="1043" t="s">
        <v>394</v>
      </c>
      <c r="C33" s="1044"/>
      <c r="D33" s="1044"/>
      <c r="E33" s="1044"/>
      <c r="F33" s="1044"/>
      <c r="G33" s="1044"/>
      <c r="H33" s="1044"/>
      <c r="I33" s="1044"/>
      <c r="J33" s="1044"/>
      <c r="K33" s="1044"/>
      <c r="L33" s="1044"/>
      <c r="M33" s="1044"/>
      <c r="N33" s="1044"/>
      <c r="O33" s="1044"/>
      <c r="P33" s="1045"/>
      <c r="Q33" s="1051">
        <v>31</v>
      </c>
      <c r="R33" s="1052"/>
      <c r="S33" s="1052"/>
      <c r="T33" s="1052"/>
      <c r="U33" s="1052"/>
      <c r="V33" s="1052">
        <v>13</v>
      </c>
      <c r="W33" s="1052"/>
      <c r="X33" s="1052"/>
      <c r="Y33" s="1052"/>
      <c r="Z33" s="1052"/>
      <c r="AA33" s="1052">
        <v>19</v>
      </c>
      <c r="AB33" s="1052"/>
      <c r="AC33" s="1052"/>
      <c r="AD33" s="1052"/>
      <c r="AE33" s="1053"/>
      <c r="AF33" s="1048">
        <v>19</v>
      </c>
      <c r="AG33" s="1049"/>
      <c r="AH33" s="1049"/>
      <c r="AI33" s="1049"/>
      <c r="AJ33" s="1050"/>
      <c r="AK33" s="993">
        <v>0</v>
      </c>
      <c r="AL33" s="984"/>
      <c r="AM33" s="984"/>
      <c r="AN33" s="984"/>
      <c r="AO33" s="984"/>
      <c r="AP33" s="984">
        <v>18</v>
      </c>
      <c r="AQ33" s="984"/>
      <c r="AR33" s="984"/>
      <c r="AS33" s="984"/>
      <c r="AT33" s="984"/>
      <c r="AU33" s="984" t="s">
        <v>547</v>
      </c>
      <c r="AV33" s="984"/>
      <c r="AW33" s="984"/>
      <c r="AX33" s="984"/>
      <c r="AY33" s="984"/>
      <c r="AZ33" s="1054" t="s">
        <v>547</v>
      </c>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5" t="s">
        <v>376</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329</v>
      </c>
      <c r="AG63" s="972"/>
      <c r="AH63" s="972"/>
      <c r="AI63" s="972"/>
      <c r="AJ63" s="1035"/>
      <c r="AK63" s="1036"/>
      <c r="AL63" s="976"/>
      <c r="AM63" s="976"/>
      <c r="AN63" s="976"/>
      <c r="AO63" s="976"/>
      <c r="AP63" s="972">
        <v>2420</v>
      </c>
      <c r="AQ63" s="972"/>
      <c r="AR63" s="972"/>
      <c r="AS63" s="972"/>
      <c r="AT63" s="972"/>
      <c r="AU63" s="972">
        <v>1660</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399</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400</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1">
        <v>1</v>
      </c>
      <c r="B68" s="998" t="s">
        <v>548</v>
      </c>
      <c r="C68" s="999"/>
      <c r="D68" s="999"/>
      <c r="E68" s="999"/>
      <c r="F68" s="999"/>
      <c r="G68" s="999"/>
      <c r="H68" s="999"/>
      <c r="I68" s="999"/>
      <c r="J68" s="999"/>
      <c r="K68" s="999"/>
      <c r="L68" s="999"/>
      <c r="M68" s="999"/>
      <c r="N68" s="999"/>
      <c r="O68" s="999"/>
      <c r="P68" s="1000"/>
      <c r="Q68" s="1001">
        <v>722</v>
      </c>
      <c r="R68" s="995"/>
      <c r="S68" s="995"/>
      <c r="T68" s="995"/>
      <c r="U68" s="995"/>
      <c r="V68" s="995">
        <v>641</v>
      </c>
      <c r="W68" s="995"/>
      <c r="X68" s="995"/>
      <c r="Y68" s="995"/>
      <c r="Z68" s="995"/>
      <c r="AA68" s="995">
        <v>81</v>
      </c>
      <c r="AB68" s="995"/>
      <c r="AC68" s="995"/>
      <c r="AD68" s="995"/>
      <c r="AE68" s="995"/>
      <c r="AF68" s="995">
        <v>81</v>
      </c>
      <c r="AG68" s="995"/>
      <c r="AH68" s="995"/>
      <c r="AI68" s="995"/>
      <c r="AJ68" s="995"/>
      <c r="AK68" s="995">
        <v>128</v>
      </c>
      <c r="AL68" s="995"/>
      <c r="AM68" s="995"/>
      <c r="AN68" s="995"/>
      <c r="AO68" s="995"/>
      <c r="AP68" s="995" t="s">
        <v>547</v>
      </c>
      <c r="AQ68" s="995"/>
      <c r="AR68" s="995"/>
      <c r="AS68" s="995"/>
      <c r="AT68" s="995"/>
      <c r="AU68" s="995" t="s">
        <v>547</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3">
        <v>2</v>
      </c>
      <c r="B69" s="987" t="s">
        <v>549</v>
      </c>
      <c r="C69" s="988"/>
      <c r="D69" s="988"/>
      <c r="E69" s="988"/>
      <c r="F69" s="988"/>
      <c r="G69" s="988"/>
      <c r="H69" s="988"/>
      <c r="I69" s="988"/>
      <c r="J69" s="988"/>
      <c r="K69" s="988"/>
      <c r="L69" s="988"/>
      <c r="M69" s="988"/>
      <c r="N69" s="988"/>
      <c r="O69" s="988"/>
      <c r="P69" s="989"/>
      <c r="Q69" s="990">
        <v>5892</v>
      </c>
      <c r="R69" s="984"/>
      <c r="S69" s="984"/>
      <c r="T69" s="984"/>
      <c r="U69" s="984"/>
      <c r="V69" s="984">
        <v>5654</v>
      </c>
      <c r="W69" s="984"/>
      <c r="X69" s="984"/>
      <c r="Y69" s="984"/>
      <c r="Z69" s="984"/>
      <c r="AA69" s="984">
        <v>238</v>
      </c>
      <c r="AB69" s="984"/>
      <c r="AC69" s="984"/>
      <c r="AD69" s="984"/>
      <c r="AE69" s="984"/>
      <c r="AF69" s="984">
        <v>238</v>
      </c>
      <c r="AG69" s="984"/>
      <c r="AH69" s="984"/>
      <c r="AI69" s="984"/>
      <c r="AJ69" s="984"/>
      <c r="AK69" s="984" t="s">
        <v>547</v>
      </c>
      <c r="AL69" s="984"/>
      <c r="AM69" s="984"/>
      <c r="AN69" s="984"/>
      <c r="AO69" s="984"/>
      <c r="AP69" s="984" t="s">
        <v>547</v>
      </c>
      <c r="AQ69" s="984"/>
      <c r="AR69" s="984"/>
      <c r="AS69" s="984"/>
      <c r="AT69" s="984"/>
      <c r="AU69" s="984" t="s">
        <v>547</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3">
        <v>3</v>
      </c>
      <c r="B70" s="987" t="s">
        <v>550</v>
      </c>
      <c r="C70" s="988"/>
      <c r="D70" s="988"/>
      <c r="E70" s="988"/>
      <c r="F70" s="988"/>
      <c r="G70" s="988"/>
      <c r="H70" s="988"/>
      <c r="I70" s="988"/>
      <c r="J70" s="988"/>
      <c r="K70" s="988"/>
      <c r="L70" s="988"/>
      <c r="M70" s="988"/>
      <c r="N70" s="988"/>
      <c r="O70" s="988"/>
      <c r="P70" s="989"/>
      <c r="Q70" s="990">
        <v>1726</v>
      </c>
      <c r="R70" s="984"/>
      <c r="S70" s="984"/>
      <c r="T70" s="984"/>
      <c r="U70" s="984"/>
      <c r="V70" s="984">
        <v>1722</v>
      </c>
      <c r="W70" s="984"/>
      <c r="X70" s="984"/>
      <c r="Y70" s="984"/>
      <c r="Z70" s="984"/>
      <c r="AA70" s="984">
        <v>3</v>
      </c>
      <c r="AB70" s="984"/>
      <c r="AC70" s="984"/>
      <c r="AD70" s="984"/>
      <c r="AE70" s="984"/>
      <c r="AF70" s="984">
        <v>3</v>
      </c>
      <c r="AG70" s="984"/>
      <c r="AH70" s="984"/>
      <c r="AI70" s="984"/>
      <c r="AJ70" s="984"/>
      <c r="AK70" s="984">
        <v>38</v>
      </c>
      <c r="AL70" s="984"/>
      <c r="AM70" s="984"/>
      <c r="AN70" s="984"/>
      <c r="AO70" s="984"/>
      <c r="AP70" s="984" t="s">
        <v>547</v>
      </c>
      <c r="AQ70" s="984"/>
      <c r="AR70" s="984"/>
      <c r="AS70" s="984"/>
      <c r="AT70" s="984"/>
      <c r="AU70" s="984" t="s">
        <v>547</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3">
        <v>4</v>
      </c>
      <c r="B71" s="987" t="s">
        <v>558</v>
      </c>
      <c r="C71" s="988"/>
      <c r="D71" s="988"/>
      <c r="E71" s="988"/>
      <c r="F71" s="988"/>
      <c r="G71" s="988"/>
      <c r="H71" s="988"/>
      <c r="I71" s="988"/>
      <c r="J71" s="988"/>
      <c r="K71" s="988"/>
      <c r="L71" s="988"/>
      <c r="M71" s="988"/>
      <c r="N71" s="988"/>
      <c r="O71" s="988"/>
      <c r="P71" s="989"/>
      <c r="Q71" s="990">
        <v>3</v>
      </c>
      <c r="R71" s="984"/>
      <c r="S71" s="984"/>
      <c r="T71" s="984"/>
      <c r="U71" s="984"/>
      <c r="V71" s="984">
        <v>3</v>
      </c>
      <c r="W71" s="984"/>
      <c r="X71" s="984"/>
      <c r="Y71" s="984"/>
      <c r="Z71" s="984"/>
      <c r="AA71" s="984">
        <v>0</v>
      </c>
      <c r="AB71" s="984"/>
      <c r="AC71" s="984"/>
      <c r="AD71" s="984"/>
      <c r="AE71" s="984"/>
      <c r="AF71" s="984">
        <v>0</v>
      </c>
      <c r="AG71" s="984"/>
      <c r="AH71" s="984"/>
      <c r="AI71" s="984"/>
      <c r="AJ71" s="984"/>
      <c r="AK71" s="984" t="s">
        <v>547</v>
      </c>
      <c r="AL71" s="984"/>
      <c r="AM71" s="984"/>
      <c r="AN71" s="984"/>
      <c r="AO71" s="984"/>
      <c r="AP71" s="984" t="s">
        <v>547</v>
      </c>
      <c r="AQ71" s="984"/>
      <c r="AR71" s="984"/>
      <c r="AS71" s="984"/>
      <c r="AT71" s="984"/>
      <c r="AU71" s="984" t="s">
        <v>547</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3">
        <v>5</v>
      </c>
      <c r="B72" s="987" t="s">
        <v>566</v>
      </c>
      <c r="C72" s="988"/>
      <c r="D72" s="988"/>
      <c r="E72" s="988"/>
      <c r="F72" s="988"/>
      <c r="G72" s="988"/>
      <c r="H72" s="988"/>
      <c r="I72" s="988"/>
      <c r="J72" s="988"/>
      <c r="K72" s="988"/>
      <c r="L72" s="988"/>
      <c r="M72" s="988"/>
      <c r="N72" s="988"/>
      <c r="O72" s="988"/>
      <c r="P72" s="989"/>
      <c r="Q72" s="990">
        <v>12</v>
      </c>
      <c r="R72" s="984"/>
      <c r="S72" s="984"/>
      <c r="T72" s="984"/>
      <c r="U72" s="984"/>
      <c r="V72" s="984">
        <v>11</v>
      </c>
      <c r="W72" s="984"/>
      <c r="X72" s="984"/>
      <c r="Y72" s="984"/>
      <c r="Z72" s="984"/>
      <c r="AA72" s="984">
        <v>1</v>
      </c>
      <c r="AB72" s="984"/>
      <c r="AC72" s="984"/>
      <c r="AD72" s="984"/>
      <c r="AE72" s="984"/>
      <c r="AF72" s="984">
        <v>1</v>
      </c>
      <c r="AG72" s="984"/>
      <c r="AH72" s="984"/>
      <c r="AI72" s="984"/>
      <c r="AJ72" s="984"/>
      <c r="AK72" s="984" t="s">
        <v>547</v>
      </c>
      <c r="AL72" s="984"/>
      <c r="AM72" s="984"/>
      <c r="AN72" s="984"/>
      <c r="AO72" s="984"/>
      <c r="AP72" s="984" t="s">
        <v>547</v>
      </c>
      <c r="AQ72" s="984"/>
      <c r="AR72" s="984"/>
      <c r="AS72" s="984"/>
      <c r="AT72" s="984"/>
      <c r="AU72" s="984" t="s">
        <v>547</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3">
        <v>6</v>
      </c>
      <c r="B73" s="987" t="s">
        <v>551</v>
      </c>
      <c r="C73" s="988"/>
      <c r="D73" s="988"/>
      <c r="E73" s="988"/>
      <c r="F73" s="988"/>
      <c r="G73" s="988"/>
      <c r="H73" s="988"/>
      <c r="I73" s="988"/>
      <c r="J73" s="988"/>
      <c r="K73" s="988"/>
      <c r="L73" s="988"/>
      <c r="M73" s="988"/>
      <c r="N73" s="988"/>
      <c r="O73" s="988"/>
      <c r="P73" s="989"/>
      <c r="Q73" s="990">
        <v>846</v>
      </c>
      <c r="R73" s="984"/>
      <c r="S73" s="984"/>
      <c r="T73" s="984"/>
      <c r="U73" s="984"/>
      <c r="V73" s="984">
        <v>789</v>
      </c>
      <c r="W73" s="984"/>
      <c r="X73" s="984"/>
      <c r="Y73" s="984"/>
      <c r="Z73" s="984"/>
      <c r="AA73" s="984">
        <v>57</v>
      </c>
      <c r="AB73" s="984"/>
      <c r="AC73" s="984"/>
      <c r="AD73" s="984"/>
      <c r="AE73" s="984"/>
      <c r="AF73" s="984">
        <v>57</v>
      </c>
      <c r="AG73" s="984"/>
      <c r="AH73" s="984"/>
      <c r="AI73" s="984"/>
      <c r="AJ73" s="984"/>
      <c r="AK73" s="984">
        <v>374</v>
      </c>
      <c r="AL73" s="984"/>
      <c r="AM73" s="984"/>
      <c r="AN73" s="984"/>
      <c r="AO73" s="984"/>
      <c r="AP73" s="984" t="s">
        <v>547</v>
      </c>
      <c r="AQ73" s="984"/>
      <c r="AR73" s="984"/>
      <c r="AS73" s="984"/>
      <c r="AT73" s="984"/>
      <c r="AU73" s="984" t="s">
        <v>547</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3">
        <v>7</v>
      </c>
      <c r="B74" s="987" t="s">
        <v>552</v>
      </c>
      <c r="C74" s="988"/>
      <c r="D74" s="988"/>
      <c r="E74" s="988"/>
      <c r="F74" s="988"/>
      <c r="G74" s="988"/>
      <c r="H74" s="988"/>
      <c r="I74" s="988"/>
      <c r="J74" s="988"/>
      <c r="K74" s="988"/>
      <c r="L74" s="988"/>
      <c r="M74" s="988"/>
      <c r="N74" s="988"/>
      <c r="O74" s="988"/>
      <c r="P74" s="989"/>
      <c r="Q74" s="990">
        <v>3589</v>
      </c>
      <c r="R74" s="984"/>
      <c r="S74" s="984"/>
      <c r="T74" s="984"/>
      <c r="U74" s="984"/>
      <c r="V74" s="984">
        <v>3429</v>
      </c>
      <c r="W74" s="984"/>
      <c r="X74" s="984"/>
      <c r="Y74" s="984"/>
      <c r="Z74" s="984"/>
      <c r="AA74" s="984">
        <v>160</v>
      </c>
      <c r="AB74" s="984"/>
      <c r="AC74" s="984"/>
      <c r="AD74" s="984"/>
      <c r="AE74" s="984"/>
      <c r="AF74" s="984">
        <v>3</v>
      </c>
      <c r="AG74" s="984"/>
      <c r="AH74" s="984"/>
      <c r="AI74" s="984"/>
      <c r="AJ74" s="984"/>
      <c r="AK74" s="984">
        <v>4</v>
      </c>
      <c r="AL74" s="984"/>
      <c r="AM74" s="984"/>
      <c r="AN74" s="984"/>
      <c r="AO74" s="984"/>
      <c r="AP74" s="984">
        <v>939</v>
      </c>
      <c r="AQ74" s="984"/>
      <c r="AR74" s="984"/>
      <c r="AS74" s="984"/>
      <c r="AT74" s="984"/>
      <c r="AU74" s="984">
        <v>162</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3">
        <v>8</v>
      </c>
      <c r="B75" s="987" t="s">
        <v>553</v>
      </c>
      <c r="C75" s="988"/>
      <c r="D75" s="988"/>
      <c r="E75" s="988"/>
      <c r="F75" s="988"/>
      <c r="G75" s="988"/>
      <c r="H75" s="988"/>
      <c r="I75" s="988"/>
      <c r="J75" s="988"/>
      <c r="K75" s="988"/>
      <c r="L75" s="988"/>
      <c r="M75" s="988"/>
      <c r="N75" s="988"/>
      <c r="O75" s="988"/>
      <c r="P75" s="989"/>
      <c r="Q75" s="991">
        <v>1965</v>
      </c>
      <c r="R75" s="992"/>
      <c r="S75" s="992"/>
      <c r="T75" s="992"/>
      <c r="U75" s="993"/>
      <c r="V75" s="994">
        <v>1498</v>
      </c>
      <c r="W75" s="992"/>
      <c r="X75" s="992"/>
      <c r="Y75" s="992"/>
      <c r="Z75" s="993"/>
      <c r="AA75" s="994">
        <v>467</v>
      </c>
      <c r="AB75" s="992"/>
      <c r="AC75" s="992"/>
      <c r="AD75" s="992"/>
      <c r="AE75" s="993"/>
      <c r="AF75" s="994">
        <v>1828</v>
      </c>
      <c r="AG75" s="992"/>
      <c r="AH75" s="992"/>
      <c r="AI75" s="992"/>
      <c r="AJ75" s="993"/>
      <c r="AK75" s="994">
        <v>9</v>
      </c>
      <c r="AL75" s="992"/>
      <c r="AM75" s="992"/>
      <c r="AN75" s="992"/>
      <c r="AO75" s="993"/>
      <c r="AP75" s="994">
        <v>12359</v>
      </c>
      <c r="AQ75" s="992"/>
      <c r="AR75" s="992"/>
      <c r="AS75" s="992"/>
      <c r="AT75" s="993"/>
      <c r="AU75" s="994" t="s">
        <v>547</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3">
        <v>9</v>
      </c>
      <c r="B76" s="987" t="s">
        <v>554</v>
      </c>
      <c r="C76" s="988"/>
      <c r="D76" s="988"/>
      <c r="E76" s="988"/>
      <c r="F76" s="988"/>
      <c r="G76" s="988"/>
      <c r="H76" s="988"/>
      <c r="I76" s="988"/>
      <c r="J76" s="988"/>
      <c r="K76" s="988"/>
      <c r="L76" s="988"/>
      <c r="M76" s="988"/>
      <c r="N76" s="988"/>
      <c r="O76" s="988"/>
      <c r="P76" s="989"/>
      <c r="Q76" s="991">
        <v>617</v>
      </c>
      <c r="R76" s="992"/>
      <c r="S76" s="992"/>
      <c r="T76" s="992"/>
      <c r="U76" s="993"/>
      <c r="V76" s="994">
        <v>577</v>
      </c>
      <c r="W76" s="992"/>
      <c r="X76" s="992"/>
      <c r="Y76" s="992"/>
      <c r="Z76" s="993"/>
      <c r="AA76" s="994">
        <v>40</v>
      </c>
      <c r="AB76" s="992"/>
      <c r="AC76" s="992"/>
      <c r="AD76" s="992"/>
      <c r="AE76" s="993"/>
      <c r="AF76" s="994">
        <v>40</v>
      </c>
      <c r="AG76" s="992"/>
      <c r="AH76" s="992"/>
      <c r="AI76" s="992"/>
      <c r="AJ76" s="993"/>
      <c r="AK76" s="994" t="s">
        <v>547</v>
      </c>
      <c r="AL76" s="992"/>
      <c r="AM76" s="992"/>
      <c r="AN76" s="992"/>
      <c r="AO76" s="993"/>
      <c r="AP76" s="994">
        <v>135</v>
      </c>
      <c r="AQ76" s="992"/>
      <c r="AR76" s="992"/>
      <c r="AS76" s="992"/>
      <c r="AT76" s="993"/>
      <c r="AU76" s="994">
        <v>15</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3">
        <v>10</v>
      </c>
      <c r="B77" s="987" t="s">
        <v>555</v>
      </c>
      <c r="C77" s="988"/>
      <c r="D77" s="988"/>
      <c r="E77" s="988"/>
      <c r="F77" s="988"/>
      <c r="G77" s="988"/>
      <c r="H77" s="988"/>
      <c r="I77" s="988"/>
      <c r="J77" s="988"/>
      <c r="K77" s="988"/>
      <c r="L77" s="988"/>
      <c r="M77" s="988"/>
      <c r="N77" s="988"/>
      <c r="O77" s="988"/>
      <c r="P77" s="989"/>
      <c r="Q77" s="991">
        <v>25</v>
      </c>
      <c r="R77" s="992"/>
      <c r="S77" s="992"/>
      <c r="T77" s="992"/>
      <c r="U77" s="993"/>
      <c r="V77" s="994">
        <v>8</v>
      </c>
      <c r="W77" s="992"/>
      <c r="X77" s="992"/>
      <c r="Y77" s="992"/>
      <c r="Z77" s="993"/>
      <c r="AA77" s="994">
        <v>17</v>
      </c>
      <c r="AB77" s="992"/>
      <c r="AC77" s="992"/>
      <c r="AD77" s="992"/>
      <c r="AE77" s="993"/>
      <c r="AF77" s="994">
        <v>17</v>
      </c>
      <c r="AG77" s="992"/>
      <c r="AH77" s="992"/>
      <c r="AI77" s="992"/>
      <c r="AJ77" s="993"/>
      <c r="AK77" s="994" t="s">
        <v>547</v>
      </c>
      <c r="AL77" s="992"/>
      <c r="AM77" s="992"/>
      <c r="AN77" s="992"/>
      <c r="AO77" s="993"/>
      <c r="AP77" s="994" t="s">
        <v>547</v>
      </c>
      <c r="AQ77" s="992"/>
      <c r="AR77" s="992"/>
      <c r="AS77" s="992"/>
      <c r="AT77" s="993"/>
      <c r="AU77" s="994" t="s">
        <v>547</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3">
        <v>11</v>
      </c>
      <c r="B78" s="987" t="s">
        <v>556</v>
      </c>
      <c r="C78" s="988"/>
      <c r="D78" s="988"/>
      <c r="E78" s="988"/>
      <c r="F78" s="988"/>
      <c r="G78" s="988"/>
      <c r="H78" s="988"/>
      <c r="I78" s="988"/>
      <c r="J78" s="988"/>
      <c r="K78" s="988"/>
      <c r="L78" s="988"/>
      <c r="M78" s="988"/>
      <c r="N78" s="988"/>
      <c r="O78" s="988"/>
      <c r="P78" s="989"/>
      <c r="Q78" s="990">
        <v>1238</v>
      </c>
      <c r="R78" s="984"/>
      <c r="S78" s="984"/>
      <c r="T78" s="984"/>
      <c r="U78" s="984"/>
      <c r="V78" s="984">
        <v>1143</v>
      </c>
      <c r="W78" s="984"/>
      <c r="X78" s="984"/>
      <c r="Y78" s="984"/>
      <c r="Z78" s="984"/>
      <c r="AA78" s="984">
        <v>95</v>
      </c>
      <c r="AB78" s="984"/>
      <c r="AC78" s="984"/>
      <c r="AD78" s="984"/>
      <c r="AE78" s="984"/>
      <c r="AF78" s="984">
        <v>95</v>
      </c>
      <c r="AG78" s="984"/>
      <c r="AH78" s="984"/>
      <c r="AI78" s="984"/>
      <c r="AJ78" s="984"/>
      <c r="AK78" s="984" t="s">
        <v>547</v>
      </c>
      <c r="AL78" s="984"/>
      <c r="AM78" s="984"/>
      <c r="AN78" s="984"/>
      <c r="AO78" s="984"/>
      <c r="AP78" s="984" t="s">
        <v>547</v>
      </c>
      <c r="AQ78" s="984"/>
      <c r="AR78" s="984"/>
      <c r="AS78" s="984"/>
      <c r="AT78" s="984"/>
      <c r="AU78" s="984" t="s">
        <v>547</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3">
        <v>12</v>
      </c>
      <c r="B79" s="987" t="s">
        <v>557</v>
      </c>
      <c r="C79" s="988"/>
      <c r="D79" s="988"/>
      <c r="E79" s="988"/>
      <c r="F79" s="988"/>
      <c r="G79" s="988"/>
      <c r="H79" s="988"/>
      <c r="I79" s="988"/>
      <c r="J79" s="988"/>
      <c r="K79" s="988"/>
      <c r="L79" s="988"/>
      <c r="M79" s="988"/>
      <c r="N79" s="988"/>
      <c r="O79" s="988"/>
      <c r="P79" s="989"/>
      <c r="Q79" s="990">
        <v>286479</v>
      </c>
      <c r="R79" s="984"/>
      <c r="S79" s="984"/>
      <c r="T79" s="984"/>
      <c r="U79" s="984"/>
      <c r="V79" s="984">
        <v>283821</v>
      </c>
      <c r="W79" s="984"/>
      <c r="X79" s="984"/>
      <c r="Y79" s="984"/>
      <c r="Z79" s="984"/>
      <c r="AA79" s="984">
        <v>2657</v>
      </c>
      <c r="AB79" s="984"/>
      <c r="AC79" s="984"/>
      <c r="AD79" s="984"/>
      <c r="AE79" s="984"/>
      <c r="AF79" s="984">
        <v>2657</v>
      </c>
      <c r="AG79" s="984"/>
      <c r="AH79" s="984"/>
      <c r="AI79" s="984"/>
      <c r="AJ79" s="984"/>
      <c r="AK79" s="984">
        <v>1846</v>
      </c>
      <c r="AL79" s="984"/>
      <c r="AM79" s="984"/>
      <c r="AN79" s="984"/>
      <c r="AO79" s="984"/>
      <c r="AP79" s="984" t="s">
        <v>547</v>
      </c>
      <c r="AQ79" s="984"/>
      <c r="AR79" s="984"/>
      <c r="AS79" s="984"/>
      <c r="AT79" s="984"/>
      <c r="AU79" s="984" t="s">
        <v>547</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5" t="s">
        <v>376</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5020</v>
      </c>
      <c r="AG88" s="972"/>
      <c r="AH88" s="972"/>
      <c r="AI88" s="972"/>
      <c r="AJ88" s="972"/>
      <c r="AK88" s="976"/>
      <c r="AL88" s="976"/>
      <c r="AM88" s="976"/>
      <c r="AN88" s="976"/>
      <c r="AO88" s="976"/>
      <c r="AP88" s="972">
        <v>13433</v>
      </c>
      <c r="AQ88" s="972"/>
      <c r="AR88" s="972"/>
      <c r="AS88" s="972"/>
      <c r="AT88" s="972"/>
      <c r="AU88" s="972">
        <v>177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11</v>
      </c>
      <c r="CS102" s="966"/>
      <c r="CT102" s="966"/>
      <c r="CU102" s="966"/>
      <c r="CV102" s="967"/>
      <c r="CW102" s="965">
        <v>17</v>
      </c>
      <c r="CX102" s="966"/>
      <c r="CY102" s="966"/>
      <c r="CZ102" s="966"/>
      <c r="DA102" s="967"/>
      <c r="DB102" s="965" t="s">
        <v>547</v>
      </c>
      <c r="DC102" s="966"/>
      <c r="DD102" s="966"/>
      <c r="DE102" s="966"/>
      <c r="DF102" s="967"/>
      <c r="DG102" s="965" t="s">
        <v>547</v>
      </c>
      <c r="DH102" s="966"/>
      <c r="DI102" s="966"/>
      <c r="DJ102" s="966"/>
      <c r="DK102" s="967"/>
      <c r="DL102" s="965" t="s">
        <v>547</v>
      </c>
      <c r="DM102" s="966"/>
      <c r="DN102" s="966"/>
      <c r="DO102" s="966"/>
      <c r="DP102" s="967"/>
      <c r="DQ102" s="965" t="s">
        <v>547</v>
      </c>
      <c r="DR102" s="966"/>
      <c r="DS102" s="966"/>
      <c r="DT102" s="966"/>
      <c r="DU102" s="967"/>
      <c r="DV102" s="950"/>
      <c r="DW102" s="951"/>
      <c r="DX102" s="951"/>
      <c r="DY102" s="951"/>
      <c r="DZ102" s="952"/>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x14ac:dyDescent="0.25">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403085</v>
      </c>
      <c r="AB110" s="902"/>
      <c r="AC110" s="902"/>
      <c r="AD110" s="902"/>
      <c r="AE110" s="903"/>
      <c r="AF110" s="904">
        <v>398330</v>
      </c>
      <c r="AG110" s="902"/>
      <c r="AH110" s="902"/>
      <c r="AI110" s="902"/>
      <c r="AJ110" s="903"/>
      <c r="AK110" s="904">
        <v>396493</v>
      </c>
      <c r="AL110" s="902"/>
      <c r="AM110" s="902"/>
      <c r="AN110" s="902"/>
      <c r="AO110" s="903"/>
      <c r="AP110" s="905">
        <v>15.6</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3159182</v>
      </c>
      <c r="BR110" s="855"/>
      <c r="BS110" s="855"/>
      <c r="BT110" s="855"/>
      <c r="BU110" s="855"/>
      <c r="BV110" s="855">
        <v>3154389</v>
      </c>
      <c r="BW110" s="855"/>
      <c r="BX110" s="855"/>
      <c r="BY110" s="855"/>
      <c r="BZ110" s="855"/>
      <c r="CA110" s="855">
        <v>3084005</v>
      </c>
      <c r="CB110" s="855"/>
      <c r="CC110" s="855"/>
      <c r="CD110" s="855"/>
      <c r="CE110" s="855"/>
      <c r="CF110" s="879">
        <v>121.5</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20715</v>
      </c>
      <c r="DH110" s="855"/>
      <c r="DI110" s="855"/>
      <c r="DJ110" s="855"/>
      <c r="DK110" s="855"/>
      <c r="DL110" s="855">
        <v>15855</v>
      </c>
      <c r="DM110" s="855"/>
      <c r="DN110" s="855"/>
      <c r="DO110" s="855"/>
      <c r="DP110" s="855"/>
      <c r="DQ110" s="855">
        <v>10995</v>
      </c>
      <c r="DR110" s="855"/>
      <c r="DS110" s="855"/>
      <c r="DT110" s="855"/>
      <c r="DU110" s="855"/>
      <c r="DV110" s="856">
        <v>0.4</v>
      </c>
      <c r="DW110" s="856"/>
      <c r="DX110" s="856"/>
      <c r="DY110" s="856"/>
      <c r="DZ110" s="857"/>
    </row>
    <row r="111" spans="1:131" s="224" customFormat="1" ht="26.25" customHeight="1" x14ac:dyDescent="0.25">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v>93451</v>
      </c>
      <c r="BR111" s="830"/>
      <c r="BS111" s="830"/>
      <c r="BT111" s="830"/>
      <c r="BU111" s="830"/>
      <c r="BV111" s="830">
        <v>120211</v>
      </c>
      <c r="BW111" s="830"/>
      <c r="BX111" s="830"/>
      <c r="BY111" s="830"/>
      <c r="BZ111" s="830"/>
      <c r="CA111" s="830">
        <v>172934</v>
      </c>
      <c r="CB111" s="830"/>
      <c r="CC111" s="830"/>
      <c r="CD111" s="830"/>
      <c r="CE111" s="830"/>
      <c r="CF111" s="888">
        <v>6.8</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5">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1628293</v>
      </c>
      <c r="BR112" s="830"/>
      <c r="BS112" s="830"/>
      <c r="BT112" s="830"/>
      <c r="BU112" s="830"/>
      <c r="BV112" s="830">
        <v>1655517</v>
      </c>
      <c r="BW112" s="830"/>
      <c r="BX112" s="830"/>
      <c r="BY112" s="830"/>
      <c r="BZ112" s="830"/>
      <c r="CA112" s="830">
        <v>1659945</v>
      </c>
      <c r="CB112" s="830"/>
      <c r="CC112" s="830"/>
      <c r="CD112" s="830"/>
      <c r="CE112" s="830"/>
      <c r="CF112" s="888">
        <v>65.400000000000006</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v>68092</v>
      </c>
      <c r="DH112" s="830"/>
      <c r="DI112" s="830"/>
      <c r="DJ112" s="830"/>
      <c r="DK112" s="830"/>
      <c r="DL112" s="830">
        <v>63239</v>
      </c>
      <c r="DM112" s="830"/>
      <c r="DN112" s="830"/>
      <c r="DO112" s="830"/>
      <c r="DP112" s="830"/>
      <c r="DQ112" s="830">
        <v>58386</v>
      </c>
      <c r="DR112" s="830"/>
      <c r="DS112" s="830"/>
      <c r="DT112" s="830"/>
      <c r="DU112" s="830"/>
      <c r="DV112" s="807">
        <v>2.2999999999999998</v>
      </c>
      <c r="DW112" s="807"/>
      <c r="DX112" s="807"/>
      <c r="DY112" s="807"/>
      <c r="DZ112" s="808"/>
    </row>
    <row r="113" spans="1:130" s="224" customFormat="1" ht="26.25" customHeight="1" x14ac:dyDescent="0.25">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211837</v>
      </c>
      <c r="AB113" s="932"/>
      <c r="AC113" s="932"/>
      <c r="AD113" s="932"/>
      <c r="AE113" s="933"/>
      <c r="AF113" s="934">
        <v>212403</v>
      </c>
      <c r="AG113" s="932"/>
      <c r="AH113" s="932"/>
      <c r="AI113" s="932"/>
      <c r="AJ113" s="933"/>
      <c r="AK113" s="934">
        <v>204398</v>
      </c>
      <c r="AL113" s="932"/>
      <c r="AM113" s="932"/>
      <c r="AN113" s="932"/>
      <c r="AO113" s="933"/>
      <c r="AP113" s="935">
        <v>8.1</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144512</v>
      </c>
      <c r="BR113" s="830"/>
      <c r="BS113" s="830"/>
      <c r="BT113" s="830"/>
      <c r="BU113" s="830"/>
      <c r="BV113" s="830">
        <v>115021</v>
      </c>
      <c r="BW113" s="830"/>
      <c r="BX113" s="830"/>
      <c r="BY113" s="830"/>
      <c r="BZ113" s="830"/>
      <c r="CA113" s="830">
        <v>177275</v>
      </c>
      <c r="CB113" s="830"/>
      <c r="CC113" s="830"/>
      <c r="CD113" s="830"/>
      <c r="CE113" s="830"/>
      <c r="CF113" s="888">
        <v>7</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5">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33071</v>
      </c>
      <c r="AB114" s="793"/>
      <c r="AC114" s="793"/>
      <c r="AD114" s="793"/>
      <c r="AE114" s="794"/>
      <c r="AF114" s="795">
        <v>33946</v>
      </c>
      <c r="AG114" s="793"/>
      <c r="AH114" s="793"/>
      <c r="AI114" s="793"/>
      <c r="AJ114" s="794"/>
      <c r="AK114" s="795">
        <v>25960</v>
      </c>
      <c r="AL114" s="793"/>
      <c r="AM114" s="793"/>
      <c r="AN114" s="793"/>
      <c r="AO114" s="794"/>
      <c r="AP114" s="837">
        <v>1</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632200</v>
      </c>
      <c r="BR114" s="830"/>
      <c r="BS114" s="830"/>
      <c r="BT114" s="830"/>
      <c r="BU114" s="830"/>
      <c r="BV114" s="830">
        <v>656402</v>
      </c>
      <c r="BW114" s="830"/>
      <c r="BX114" s="830"/>
      <c r="BY114" s="830"/>
      <c r="BZ114" s="830"/>
      <c r="CA114" s="830">
        <v>666958</v>
      </c>
      <c r="CB114" s="830"/>
      <c r="CC114" s="830"/>
      <c r="CD114" s="830"/>
      <c r="CE114" s="830"/>
      <c r="CF114" s="888">
        <v>26.3</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5">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18617</v>
      </c>
      <c r="AB115" s="932"/>
      <c r="AC115" s="932"/>
      <c r="AD115" s="932"/>
      <c r="AE115" s="933"/>
      <c r="AF115" s="934">
        <v>13300</v>
      </c>
      <c r="AG115" s="932"/>
      <c r="AH115" s="932"/>
      <c r="AI115" s="932"/>
      <c r="AJ115" s="933"/>
      <c r="AK115" s="934">
        <v>41424</v>
      </c>
      <c r="AL115" s="932"/>
      <c r="AM115" s="932"/>
      <c r="AN115" s="932"/>
      <c r="AO115" s="933"/>
      <c r="AP115" s="935">
        <v>1.6</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5">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2184</v>
      </c>
      <c r="DH116" s="793"/>
      <c r="DI116" s="793"/>
      <c r="DJ116" s="793"/>
      <c r="DK116" s="794"/>
      <c r="DL116" s="795">
        <v>503</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666610</v>
      </c>
      <c r="AB117" s="916"/>
      <c r="AC117" s="916"/>
      <c r="AD117" s="916"/>
      <c r="AE117" s="917"/>
      <c r="AF117" s="918">
        <v>657979</v>
      </c>
      <c r="AG117" s="916"/>
      <c r="AH117" s="916"/>
      <c r="AI117" s="916"/>
      <c r="AJ117" s="917"/>
      <c r="AK117" s="918">
        <v>668275</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5">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5">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442</v>
      </c>
      <c r="BP119" s="891"/>
      <c r="BQ119" s="892">
        <v>5657638</v>
      </c>
      <c r="BR119" s="858"/>
      <c r="BS119" s="858"/>
      <c r="BT119" s="858"/>
      <c r="BU119" s="858"/>
      <c r="BV119" s="858">
        <v>5701540</v>
      </c>
      <c r="BW119" s="858"/>
      <c r="BX119" s="858"/>
      <c r="BY119" s="858"/>
      <c r="BZ119" s="858"/>
      <c r="CA119" s="858">
        <v>5761117</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2460</v>
      </c>
      <c r="DH119" s="777"/>
      <c r="DI119" s="777"/>
      <c r="DJ119" s="777"/>
      <c r="DK119" s="778"/>
      <c r="DL119" s="779">
        <v>40614</v>
      </c>
      <c r="DM119" s="777"/>
      <c r="DN119" s="777"/>
      <c r="DO119" s="777"/>
      <c r="DP119" s="778"/>
      <c r="DQ119" s="779">
        <v>103553</v>
      </c>
      <c r="DR119" s="777"/>
      <c r="DS119" s="777"/>
      <c r="DT119" s="777"/>
      <c r="DU119" s="778"/>
      <c r="DV119" s="861">
        <v>4.0999999999999996</v>
      </c>
      <c r="DW119" s="862"/>
      <c r="DX119" s="862"/>
      <c r="DY119" s="862"/>
      <c r="DZ119" s="863"/>
    </row>
    <row r="120" spans="1:130" s="224" customFormat="1" ht="26.25" customHeight="1" x14ac:dyDescent="0.25">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665364</v>
      </c>
      <c r="BR120" s="855"/>
      <c r="BS120" s="855"/>
      <c r="BT120" s="855"/>
      <c r="BU120" s="855"/>
      <c r="BV120" s="855">
        <v>902219</v>
      </c>
      <c r="BW120" s="855"/>
      <c r="BX120" s="855"/>
      <c r="BY120" s="855"/>
      <c r="BZ120" s="855"/>
      <c r="CA120" s="855">
        <v>972266</v>
      </c>
      <c r="CB120" s="855"/>
      <c r="CC120" s="855"/>
      <c r="CD120" s="855"/>
      <c r="CE120" s="855"/>
      <c r="CF120" s="879">
        <v>38.299999999999997</v>
      </c>
      <c r="CG120" s="880"/>
      <c r="CH120" s="880"/>
      <c r="CI120" s="880"/>
      <c r="CJ120" s="880"/>
      <c r="CK120" s="881" t="s">
        <v>446</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1628293</v>
      </c>
      <c r="DH120" s="855"/>
      <c r="DI120" s="855"/>
      <c r="DJ120" s="855"/>
      <c r="DK120" s="855"/>
      <c r="DL120" s="855">
        <v>1655517</v>
      </c>
      <c r="DM120" s="855"/>
      <c r="DN120" s="855"/>
      <c r="DO120" s="855"/>
      <c r="DP120" s="855"/>
      <c r="DQ120" s="855">
        <v>1659945</v>
      </c>
      <c r="DR120" s="855"/>
      <c r="DS120" s="855"/>
      <c r="DT120" s="855"/>
      <c r="DU120" s="855"/>
      <c r="DV120" s="856">
        <v>65.400000000000006</v>
      </c>
      <c r="DW120" s="856"/>
      <c r="DX120" s="856"/>
      <c r="DY120" s="856"/>
      <c r="DZ120" s="857"/>
    </row>
    <row r="121" spans="1:130" s="224" customFormat="1" ht="26.25" customHeight="1" x14ac:dyDescent="0.25">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4853</v>
      </c>
      <c r="AB121" s="793"/>
      <c r="AC121" s="793"/>
      <c r="AD121" s="793"/>
      <c r="AE121" s="794"/>
      <c r="AF121" s="795">
        <v>4853</v>
      </c>
      <c r="AG121" s="793"/>
      <c r="AH121" s="793"/>
      <c r="AI121" s="793"/>
      <c r="AJ121" s="794"/>
      <c r="AK121" s="795">
        <v>4853</v>
      </c>
      <c r="AL121" s="793"/>
      <c r="AM121" s="793"/>
      <c r="AN121" s="793"/>
      <c r="AO121" s="794"/>
      <c r="AP121" s="837">
        <v>0.2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t="s">
        <v>121</v>
      </c>
      <c r="BR121" s="830"/>
      <c r="BS121" s="830"/>
      <c r="BT121" s="830"/>
      <c r="BU121" s="830"/>
      <c r="BV121" s="830" t="s">
        <v>121</v>
      </c>
      <c r="BW121" s="830"/>
      <c r="BX121" s="830"/>
      <c r="BY121" s="830"/>
      <c r="BZ121" s="830"/>
      <c r="CA121" s="830" t="s">
        <v>121</v>
      </c>
      <c r="CB121" s="830"/>
      <c r="CC121" s="830"/>
      <c r="CD121" s="830"/>
      <c r="CE121" s="830"/>
      <c r="CF121" s="888" t="s">
        <v>121</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25">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3736470</v>
      </c>
      <c r="BR122" s="858"/>
      <c r="BS122" s="858"/>
      <c r="BT122" s="858"/>
      <c r="BU122" s="858"/>
      <c r="BV122" s="858">
        <v>3589091</v>
      </c>
      <c r="BW122" s="858"/>
      <c r="BX122" s="858"/>
      <c r="BY122" s="858"/>
      <c r="BZ122" s="858"/>
      <c r="CA122" s="858">
        <v>3485615</v>
      </c>
      <c r="CB122" s="858"/>
      <c r="CC122" s="858"/>
      <c r="CD122" s="858"/>
      <c r="CE122" s="858"/>
      <c r="CF122" s="859">
        <v>137.4</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5">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7675</v>
      </c>
      <c r="AB123" s="793"/>
      <c r="AC123" s="793"/>
      <c r="AD123" s="793"/>
      <c r="AE123" s="794"/>
      <c r="AF123" s="795">
        <v>1680</v>
      </c>
      <c r="AG123" s="793"/>
      <c r="AH123" s="793"/>
      <c r="AI123" s="793"/>
      <c r="AJ123" s="794"/>
      <c r="AK123" s="795">
        <v>503</v>
      </c>
      <c r="AL123" s="793"/>
      <c r="AM123" s="793"/>
      <c r="AN123" s="793"/>
      <c r="AO123" s="794"/>
      <c r="AP123" s="837">
        <v>0</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450</v>
      </c>
      <c r="BP123" s="891"/>
      <c r="BQ123" s="845">
        <v>4401834</v>
      </c>
      <c r="BR123" s="846"/>
      <c r="BS123" s="846"/>
      <c r="BT123" s="846"/>
      <c r="BU123" s="846"/>
      <c r="BV123" s="846">
        <v>4491310</v>
      </c>
      <c r="BW123" s="846"/>
      <c r="BX123" s="846"/>
      <c r="BY123" s="846"/>
      <c r="BZ123" s="846"/>
      <c r="CA123" s="846">
        <v>4457881</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3">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49.8</v>
      </c>
      <c r="BR124" s="844"/>
      <c r="BS124" s="844"/>
      <c r="BT124" s="844"/>
      <c r="BU124" s="844"/>
      <c r="BV124" s="844">
        <v>48.9</v>
      </c>
      <c r="BW124" s="844"/>
      <c r="BX124" s="844"/>
      <c r="BY124" s="844"/>
      <c r="BZ124" s="844"/>
      <c r="CA124" s="844">
        <v>51.3</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5">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3">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6059</v>
      </c>
      <c r="AB126" s="793"/>
      <c r="AC126" s="793"/>
      <c r="AD126" s="793"/>
      <c r="AE126" s="794"/>
      <c r="AF126" s="795">
        <v>6749</v>
      </c>
      <c r="AG126" s="793"/>
      <c r="AH126" s="793"/>
      <c r="AI126" s="793"/>
      <c r="AJ126" s="794"/>
      <c r="AK126" s="795">
        <v>36068</v>
      </c>
      <c r="AL126" s="793"/>
      <c r="AM126" s="793"/>
      <c r="AN126" s="793"/>
      <c r="AO126" s="794"/>
      <c r="AP126" s="837">
        <v>1.4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5">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30</v>
      </c>
      <c r="AB127" s="793"/>
      <c r="AC127" s="793"/>
      <c r="AD127" s="793"/>
      <c r="AE127" s="794"/>
      <c r="AF127" s="795">
        <v>18</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3">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25000</v>
      </c>
      <c r="AB128" s="814"/>
      <c r="AC128" s="814"/>
      <c r="AD128" s="814"/>
      <c r="AE128" s="815"/>
      <c r="AF128" s="816">
        <v>25000</v>
      </c>
      <c r="AG128" s="814"/>
      <c r="AH128" s="814"/>
      <c r="AI128" s="814"/>
      <c r="AJ128" s="815"/>
      <c r="AK128" s="816">
        <v>25000</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2829602</v>
      </c>
      <c r="AB129" s="793"/>
      <c r="AC129" s="793"/>
      <c r="AD129" s="793"/>
      <c r="AE129" s="794"/>
      <c r="AF129" s="795">
        <v>2781932</v>
      </c>
      <c r="AG129" s="793"/>
      <c r="AH129" s="793"/>
      <c r="AI129" s="793"/>
      <c r="AJ129" s="794"/>
      <c r="AK129" s="795">
        <v>2855295</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312550</v>
      </c>
      <c r="AB130" s="793"/>
      <c r="AC130" s="793"/>
      <c r="AD130" s="793"/>
      <c r="AE130" s="794"/>
      <c r="AF130" s="795">
        <v>311765</v>
      </c>
      <c r="AG130" s="793"/>
      <c r="AH130" s="793"/>
      <c r="AI130" s="793"/>
      <c r="AJ130" s="794"/>
      <c r="AK130" s="795">
        <v>317915</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12.9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2517052</v>
      </c>
      <c r="AB131" s="777"/>
      <c r="AC131" s="777"/>
      <c r="AD131" s="777"/>
      <c r="AE131" s="778"/>
      <c r="AF131" s="779">
        <v>2470167</v>
      </c>
      <c r="AG131" s="777"/>
      <c r="AH131" s="777"/>
      <c r="AI131" s="777"/>
      <c r="AJ131" s="778"/>
      <c r="AK131" s="779">
        <v>2537380</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v>51.3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13.073230110000001</v>
      </c>
      <c r="AB132" s="758"/>
      <c r="AC132" s="758"/>
      <c r="AD132" s="758"/>
      <c r="AE132" s="759"/>
      <c r="AF132" s="760">
        <v>13.003736180000001</v>
      </c>
      <c r="AG132" s="758"/>
      <c r="AH132" s="758"/>
      <c r="AI132" s="758"/>
      <c r="AJ132" s="759"/>
      <c r="AK132" s="760">
        <v>12.82267536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13.2</v>
      </c>
      <c r="AB133" s="737"/>
      <c r="AC133" s="737"/>
      <c r="AD133" s="737"/>
      <c r="AE133" s="738"/>
      <c r="AF133" s="736">
        <v>13.1</v>
      </c>
      <c r="AG133" s="737"/>
      <c r="AH133" s="737"/>
      <c r="AI133" s="737"/>
      <c r="AJ133" s="738"/>
      <c r="AK133" s="736">
        <v>12.9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8WvRBfurmXyRJ1CChBX7afmbLzTICLOabPHm4CgXF4eCbjtXY4hVFEX+KOTHPrhUF8d71P1u9HqN4oF57uGyQ==" saltValue="vOntXvM6EUxca0iYZUrk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476</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bitciatvUlbTemwH8lA59Rma3uD6Lr314WP3iUahxIXXdwCmRGQnDr9AjNBxvoZ0xCs396P0+zY4nPAbx6c35g==" saltValue="lo7sLl8e/0gYVpF+/OQD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CQbyAoOJxp3uW28BRfRe93FPdolGABE6dG/LQvlxRls6Pw4ZegZU3YBtD4+jVTA4tfZe6h+7VKZm/5dJEUWTrA==" saltValue="ZPGuB3MdY0wQwKgsoXQhe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478</v>
      </c>
      <c r="AL6" s="260"/>
      <c r="AM6" s="260"/>
      <c r="AN6" s="260"/>
    </row>
    <row r="7" spans="1:46" ht="13.5" customHeight="1" x14ac:dyDescent="0.25">
      <c r="A7" s="259"/>
      <c r="AK7" s="262"/>
      <c r="AL7" s="263"/>
      <c r="AM7" s="263"/>
      <c r="AN7" s="264"/>
      <c r="AO7" s="1131" t="s">
        <v>479</v>
      </c>
      <c r="AP7" s="265"/>
      <c r="AQ7" s="266" t="s">
        <v>480</v>
      </c>
      <c r="AR7" s="267"/>
    </row>
    <row r="8" spans="1:46" ht="12.75" x14ac:dyDescent="0.25">
      <c r="A8" s="259"/>
      <c r="AK8" s="268"/>
      <c r="AL8" s="269"/>
      <c r="AM8" s="269"/>
      <c r="AN8" s="270"/>
      <c r="AO8" s="1132"/>
      <c r="AP8" s="271" t="s">
        <v>481</v>
      </c>
      <c r="AQ8" s="272" t="s">
        <v>482</v>
      </c>
      <c r="AR8" s="273" t="s">
        <v>483</v>
      </c>
    </row>
    <row r="9" spans="1:46" ht="12.75" x14ac:dyDescent="0.25">
      <c r="A9" s="259"/>
      <c r="AK9" s="1143" t="s">
        <v>484</v>
      </c>
      <c r="AL9" s="1144"/>
      <c r="AM9" s="1144"/>
      <c r="AN9" s="1145"/>
      <c r="AO9" s="274">
        <v>947434</v>
      </c>
      <c r="AP9" s="274">
        <v>124810</v>
      </c>
      <c r="AQ9" s="275">
        <v>143042</v>
      </c>
      <c r="AR9" s="276">
        <v>-12.7</v>
      </c>
    </row>
    <row r="10" spans="1:46" ht="13.5" customHeight="1" x14ac:dyDescent="0.25">
      <c r="A10" s="259"/>
      <c r="AK10" s="1143" t="s">
        <v>485</v>
      </c>
      <c r="AL10" s="1144"/>
      <c r="AM10" s="1144"/>
      <c r="AN10" s="1145"/>
      <c r="AO10" s="277">
        <v>182250</v>
      </c>
      <c r="AP10" s="277">
        <v>24009</v>
      </c>
      <c r="AQ10" s="278">
        <v>17233</v>
      </c>
      <c r="AR10" s="279">
        <v>39.299999999999997</v>
      </c>
    </row>
    <row r="11" spans="1:46" ht="13.5" customHeight="1" x14ac:dyDescent="0.25">
      <c r="A11" s="259"/>
      <c r="AK11" s="1143" t="s">
        <v>486</v>
      </c>
      <c r="AL11" s="1144"/>
      <c r="AM11" s="1144"/>
      <c r="AN11" s="1145"/>
      <c r="AO11" s="277" t="s">
        <v>487</v>
      </c>
      <c r="AP11" s="277" t="s">
        <v>487</v>
      </c>
      <c r="AQ11" s="278">
        <v>1297</v>
      </c>
      <c r="AR11" s="279" t="s">
        <v>487</v>
      </c>
    </row>
    <row r="12" spans="1:46" ht="13.5" customHeight="1" x14ac:dyDescent="0.25">
      <c r="A12" s="259"/>
      <c r="AK12" s="1143" t="s">
        <v>488</v>
      </c>
      <c r="AL12" s="1144"/>
      <c r="AM12" s="1144"/>
      <c r="AN12" s="1145"/>
      <c r="AO12" s="277" t="s">
        <v>487</v>
      </c>
      <c r="AP12" s="277" t="s">
        <v>487</v>
      </c>
      <c r="AQ12" s="278" t="s">
        <v>487</v>
      </c>
      <c r="AR12" s="279" t="s">
        <v>487</v>
      </c>
    </row>
    <row r="13" spans="1:46" ht="13.5" customHeight="1" x14ac:dyDescent="0.25">
      <c r="A13" s="259"/>
      <c r="AK13" s="1143" t="s">
        <v>489</v>
      </c>
      <c r="AL13" s="1144"/>
      <c r="AM13" s="1144"/>
      <c r="AN13" s="1145"/>
      <c r="AO13" s="277">
        <v>11666</v>
      </c>
      <c r="AP13" s="277">
        <v>1537</v>
      </c>
      <c r="AQ13" s="278">
        <v>5542</v>
      </c>
      <c r="AR13" s="279">
        <v>-72.3</v>
      </c>
    </row>
    <row r="14" spans="1:46" ht="13.5" customHeight="1" x14ac:dyDescent="0.25">
      <c r="A14" s="259"/>
      <c r="AK14" s="1143" t="s">
        <v>490</v>
      </c>
      <c r="AL14" s="1144"/>
      <c r="AM14" s="1144"/>
      <c r="AN14" s="1145"/>
      <c r="AO14" s="277">
        <v>5070</v>
      </c>
      <c r="AP14" s="277">
        <v>668</v>
      </c>
      <c r="AQ14" s="278">
        <v>2886</v>
      </c>
      <c r="AR14" s="279">
        <v>-76.900000000000006</v>
      </c>
    </row>
    <row r="15" spans="1:46" ht="13.5" customHeight="1" x14ac:dyDescent="0.25">
      <c r="A15" s="259"/>
      <c r="AK15" s="1146" t="s">
        <v>491</v>
      </c>
      <c r="AL15" s="1147"/>
      <c r="AM15" s="1147"/>
      <c r="AN15" s="1148"/>
      <c r="AO15" s="277">
        <v>-64048</v>
      </c>
      <c r="AP15" s="277">
        <v>-8437</v>
      </c>
      <c r="AQ15" s="278">
        <v>-8856</v>
      </c>
      <c r="AR15" s="279">
        <v>-4.7</v>
      </c>
    </row>
    <row r="16" spans="1:46" ht="12.75" x14ac:dyDescent="0.25">
      <c r="A16" s="259"/>
      <c r="AK16" s="1146" t="s">
        <v>177</v>
      </c>
      <c r="AL16" s="1147"/>
      <c r="AM16" s="1147"/>
      <c r="AN16" s="1148"/>
      <c r="AO16" s="277">
        <v>1082372</v>
      </c>
      <c r="AP16" s="277">
        <v>142586</v>
      </c>
      <c r="AQ16" s="278">
        <v>161143</v>
      </c>
      <c r="AR16" s="279">
        <v>-11.5</v>
      </c>
    </row>
    <row r="17" spans="1:46" ht="12.75" x14ac:dyDescent="0.25">
      <c r="A17" s="259"/>
    </row>
    <row r="18" spans="1:46" ht="12.75" x14ac:dyDescent="0.25">
      <c r="A18" s="259"/>
      <c r="AQ18" s="280"/>
      <c r="AR18" s="280"/>
    </row>
    <row r="19" spans="1:46" ht="12.75" x14ac:dyDescent="0.25">
      <c r="A19" s="259"/>
      <c r="AK19" s="255" t="s">
        <v>492</v>
      </c>
    </row>
    <row r="20" spans="1:46" ht="12.75" x14ac:dyDescent="0.25">
      <c r="A20" s="259"/>
      <c r="AK20" s="281"/>
      <c r="AL20" s="282"/>
      <c r="AM20" s="282"/>
      <c r="AN20" s="283"/>
      <c r="AO20" s="284" t="s">
        <v>493</v>
      </c>
      <c r="AP20" s="285" t="s">
        <v>494</v>
      </c>
      <c r="AQ20" s="286" t="s">
        <v>495</v>
      </c>
      <c r="AR20" s="287"/>
    </row>
    <row r="21" spans="1:46" s="260" customFormat="1" ht="12.75" x14ac:dyDescent="0.25">
      <c r="A21" s="288"/>
      <c r="AK21" s="1149" t="s">
        <v>496</v>
      </c>
      <c r="AL21" s="1150"/>
      <c r="AM21" s="1150"/>
      <c r="AN21" s="1151"/>
      <c r="AO21" s="289">
        <v>11.86</v>
      </c>
      <c r="AP21" s="290">
        <v>14.02</v>
      </c>
      <c r="AQ21" s="291">
        <v>-2.16</v>
      </c>
      <c r="AS21" s="292"/>
      <c r="AT21" s="288"/>
    </row>
    <row r="22" spans="1:46" s="260" customFormat="1" ht="12.75" x14ac:dyDescent="0.25">
      <c r="A22" s="288"/>
      <c r="AK22" s="1149" t="s">
        <v>497</v>
      </c>
      <c r="AL22" s="1150"/>
      <c r="AM22" s="1150"/>
      <c r="AN22" s="1151"/>
      <c r="AO22" s="293">
        <v>94.7</v>
      </c>
      <c r="AP22" s="294">
        <v>96.2</v>
      </c>
      <c r="AQ22" s="295">
        <v>-1.5</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500</v>
      </c>
      <c r="AL29" s="260"/>
      <c r="AM29" s="260"/>
      <c r="AN29" s="260"/>
      <c r="AS29" s="302"/>
    </row>
    <row r="30" spans="1:46" ht="13.5" customHeight="1" x14ac:dyDescent="0.25">
      <c r="A30" s="259"/>
      <c r="AK30" s="262"/>
      <c r="AL30" s="263"/>
      <c r="AM30" s="263"/>
      <c r="AN30" s="264"/>
      <c r="AO30" s="1131" t="s">
        <v>479</v>
      </c>
      <c r="AP30" s="265"/>
      <c r="AQ30" s="266" t="s">
        <v>480</v>
      </c>
      <c r="AR30" s="267"/>
    </row>
    <row r="31" spans="1:46" ht="12.75" x14ac:dyDescent="0.25">
      <c r="A31" s="259"/>
      <c r="AK31" s="268"/>
      <c r="AL31" s="269"/>
      <c r="AM31" s="269"/>
      <c r="AN31" s="270"/>
      <c r="AO31" s="1132"/>
      <c r="AP31" s="271" t="s">
        <v>481</v>
      </c>
      <c r="AQ31" s="272" t="s">
        <v>482</v>
      </c>
      <c r="AR31" s="273" t="s">
        <v>483</v>
      </c>
    </row>
    <row r="32" spans="1:46" ht="27" customHeight="1" x14ac:dyDescent="0.25">
      <c r="A32" s="259"/>
      <c r="AK32" s="1133" t="s">
        <v>501</v>
      </c>
      <c r="AL32" s="1134"/>
      <c r="AM32" s="1134"/>
      <c r="AN32" s="1135"/>
      <c r="AO32" s="303">
        <v>396493</v>
      </c>
      <c r="AP32" s="303">
        <v>52232</v>
      </c>
      <c r="AQ32" s="304">
        <v>81691</v>
      </c>
      <c r="AR32" s="305">
        <v>-36.1</v>
      </c>
    </row>
    <row r="33" spans="1:46" ht="13.5" customHeight="1" x14ac:dyDescent="0.25">
      <c r="A33" s="259"/>
      <c r="AK33" s="1133" t="s">
        <v>502</v>
      </c>
      <c r="AL33" s="1134"/>
      <c r="AM33" s="1134"/>
      <c r="AN33" s="1135"/>
      <c r="AO33" s="303" t="s">
        <v>487</v>
      </c>
      <c r="AP33" s="303" t="s">
        <v>487</v>
      </c>
      <c r="AQ33" s="304" t="s">
        <v>487</v>
      </c>
      <c r="AR33" s="305" t="s">
        <v>487</v>
      </c>
    </row>
    <row r="34" spans="1:46" ht="27" customHeight="1" x14ac:dyDescent="0.25">
      <c r="A34" s="259"/>
      <c r="AK34" s="1133" t="s">
        <v>503</v>
      </c>
      <c r="AL34" s="1134"/>
      <c r="AM34" s="1134"/>
      <c r="AN34" s="1135"/>
      <c r="AO34" s="303" t="s">
        <v>487</v>
      </c>
      <c r="AP34" s="303" t="s">
        <v>487</v>
      </c>
      <c r="AQ34" s="304" t="s">
        <v>487</v>
      </c>
      <c r="AR34" s="305" t="s">
        <v>487</v>
      </c>
    </row>
    <row r="35" spans="1:46" ht="27" customHeight="1" x14ac:dyDescent="0.25">
      <c r="A35" s="259"/>
      <c r="AK35" s="1133" t="s">
        <v>504</v>
      </c>
      <c r="AL35" s="1134"/>
      <c r="AM35" s="1134"/>
      <c r="AN35" s="1135"/>
      <c r="AO35" s="303">
        <v>204398</v>
      </c>
      <c r="AP35" s="303">
        <v>26926</v>
      </c>
      <c r="AQ35" s="304">
        <v>27672</v>
      </c>
      <c r="AR35" s="305">
        <v>-2.7</v>
      </c>
    </row>
    <row r="36" spans="1:46" ht="27" customHeight="1" x14ac:dyDescent="0.25">
      <c r="A36" s="259"/>
      <c r="AK36" s="1133" t="s">
        <v>505</v>
      </c>
      <c r="AL36" s="1134"/>
      <c r="AM36" s="1134"/>
      <c r="AN36" s="1135"/>
      <c r="AO36" s="303">
        <v>25960</v>
      </c>
      <c r="AP36" s="303">
        <v>3420</v>
      </c>
      <c r="AQ36" s="304">
        <v>4845</v>
      </c>
      <c r="AR36" s="305">
        <v>-29.4</v>
      </c>
    </row>
    <row r="37" spans="1:46" ht="13.5" customHeight="1" x14ac:dyDescent="0.25">
      <c r="A37" s="259"/>
      <c r="AK37" s="1133" t="s">
        <v>506</v>
      </c>
      <c r="AL37" s="1134"/>
      <c r="AM37" s="1134"/>
      <c r="AN37" s="1135"/>
      <c r="AO37" s="303">
        <v>41424</v>
      </c>
      <c r="AP37" s="303">
        <v>5457</v>
      </c>
      <c r="AQ37" s="304">
        <v>448</v>
      </c>
      <c r="AR37" s="305">
        <v>1118.0999999999999</v>
      </c>
    </row>
    <row r="38" spans="1:46" ht="27" customHeight="1" x14ac:dyDescent="0.25">
      <c r="A38" s="259"/>
      <c r="AK38" s="1136" t="s">
        <v>507</v>
      </c>
      <c r="AL38" s="1137"/>
      <c r="AM38" s="1137"/>
      <c r="AN38" s="1138"/>
      <c r="AO38" s="306" t="s">
        <v>487</v>
      </c>
      <c r="AP38" s="306" t="s">
        <v>487</v>
      </c>
      <c r="AQ38" s="307">
        <v>4</v>
      </c>
      <c r="AR38" s="295" t="s">
        <v>487</v>
      </c>
      <c r="AS38" s="302"/>
    </row>
    <row r="39" spans="1:46" ht="12.75" x14ac:dyDescent="0.25">
      <c r="A39" s="259"/>
      <c r="AK39" s="1136" t="s">
        <v>508</v>
      </c>
      <c r="AL39" s="1137"/>
      <c r="AM39" s="1137"/>
      <c r="AN39" s="1138"/>
      <c r="AO39" s="303">
        <v>-25000</v>
      </c>
      <c r="AP39" s="303">
        <v>-3293</v>
      </c>
      <c r="AQ39" s="304">
        <v>-1961</v>
      </c>
      <c r="AR39" s="305">
        <v>67.900000000000006</v>
      </c>
      <c r="AS39" s="302"/>
    </row>
    <row r="40" spans="1:46" ht="27" customHeight="1" x14ac:dyDescent="0.25">
      <c r="A40" s="259"/>
      <c r="AK40" s="1133" t="s">
        <v>509</v>
      </c>
      <c r="AL40" s="1134"/>
      <c r="AM40" s="1134"/>
      <c r="AN40" s="1135"/>
      <c r="AO40" s="303">
        <v>-317915</v>
      </c>
      <c r="AP40" s="303">
        <v>-41881</v>
      </c>
      <c r="AQ40" s="304">
        <v>-75713</v>
      </c>
      <c r="AR40" s="305">
        <v>-44.7</v>
      </c>
      <c r="AS40" s="302"/>
    </row>
    <row r="41" spans="1:46" ht="12.75" x14ac:dyDescent="0.25">
      <c r="A41" s="259"/>
      <c r="AK41" s="1139" t="s">
        <v>287</v>
      </c>
      <c r="AL41" s="1140"/>
      <c r="AM41" s="1140"/>
      <c r="AN41" s="1141"/>
      <c r="AO41" s="303">
        <v>325360</v>
      </c>
      <c r="AP41" s="303">
        <v>42861</v>
      </c>
      <c r="AQ41" s="304">
        <v>36985</v>
      </c>
      <c r="AR41" s="305">
        <v>15.9</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510</v>
      </c>
    </row>
    <row r="48" spans="1:46" ht="12.75" x14ac:dyDescent="0.25">
      <c r="A48" s="259"/>
      <c r="AK48" s="313" t="s">
        <v>511</v>
      </c>
      <c r="AL48" s="313"/>
      <c r="AM48" s="313"/>
      <c r="AN48" s="313"/>
      <c r="AO48" s="313"/>
      <c r="AP48" s="313"/>
      <c r="AQ48" s="314"/>
      <c r="AR48" s="313"/>
    </row>
    <row r="49" spans="1:44" ht="13.5" customHeight="1" x14ac:dyDescent="0.25">
      <c r="A49" s="259"/>
      <c r="AK49" s="315"/>
      <c r="AL49" s="316"/>
      <c r="AM49" s="1126" t="s">
        <v>479</v>
      </c>
      <c r="AN49" s="1128" t="s">
        <v>512</v>
      </c>
      <c r="AO49" s="1129"/>
      <c r="AP49" s="1129"/>
      <c r="AQ49" s="1129"/>
      <c r="AR49" s="1130"/>
    </row>
    <row r="50" spans="1:44" ht="12.75" x14ac:dyDescent="0.25">
      <c r="A50" s="259"/>
      <c r="AK50" s="317"/>
      <c r="AL50" s="318"/>
      <c r="AM50" s="1127"/>
      <c r="AN50" s="319" t="s">
        <v>513</v>
      </c>
      <c r="AO50" s="320" t="s">
        <v>514</v>
      </c>
      <c r="AP50" s="321" t="s">
        <v>515</v>
      </c>
      <c r="AQ50" s="322" t="s">
        <v>516</v>
      </c>
      <c r="AR50" s="323" t="s">
        <v>517</v>
      </c>
    </row>
    <row r="51" spans="1:44" ht="12.75" x14ac:dyDescent="0.25">
      <c r="A51" s="259"/>
      <c r="AK51" s="315" t="s">
        <v>518</v>
      </c>
      <c r="AL51" s="316"/>
      <c r="AM51" s="324">
        <v>712017</v>
      </c>
      <c r="AN51" s="325">
        <v>89002</v>
      </c>
      <c r="AO51" s="326">
        <v>79.3</v>
      </c>
      <c r="AP51" s="327">
        <v>126262</v>
      </c>
      <c r="AQ51" s="328">
        <v>10</v>
      </c>
      <c r="AR51" s="329">
        <v>69.3</v>
      </c>
    </row>
    <row r="52" spans="1:44" ht="12.75" x14ac:dyDescent="0.25">
      <c r="A52" s="259"/>
      <c r="AK52" s="330"/>
      <c r="AL52" s="331" t="s">
        <v>519</v>
      </c>
      <c r="AM52" s="332">
        <v>148254</v>
      </c>
      <c r="AN52" s="333">
        <v>18532</v>
      </c>
      <c r="AO52" s="334">
        <v>-12.9</v>
      </c>
      <c r="AP52" s="335">
        <v>56769</v>
      </c>
      <c r="AQ52" s="336">
        <v>2.1</v>
      </c>
      <c r="AR52" s="337">
        <v>-15</v>
      </c>
    </row>
    <row r="53" spans="1:44" ht="12.75" x14ac:dyDescent="0.25">
      <c r="A53" s="259"/>
      <c r="AK53" s="315" t="s">
        <v>520</v>
      </c>
      <c r="AL53" s="316"/>
      <c r="AM53" s="324">
        <v>571210</v>
      </c>
      <c r="AN53" s="325">
        <v>72195</v>
      </c>
      <c r="AO53" s="326">
        <v>-18.899999999999999</v>
      </c>
      <c r="AP53" s="327">
        <v>126525</v>
      </c>
      <c r="AQ53" s="328">
        <v>0.2</v>
      </c>
      <c r="AR53" s="329">
        <v>-19.100000000000001</v>
      </c>
    </row>
    <row r="54" spans="1:44" ht="12.75" x14ac:dyDescent="0.25">
      <c r="A54" s="259"/>
      <c r="AK54" s="330"/>
      <c r="AL54" s="331" t="s">
        <v>519</v>
      </c>
      <c r="AM54" s="332">
        <v>236840</v>
      </c>
      <c r="AN54" s="333">
        <v>29934</v>
      </c>
      <c r="AO54" s="334">
        <v>61.5</v>
      </c>
      <c r="AP54" s="335">
        <v>67052</v>
      </c>
      <c r="AQ54" s="336">
        <v>18.100000000000001</v>
      </c>
      <c r="AR54" s="337">
        <v>43.4</v>
      </c>
    </row>
    <row r="55" spans="1:44" ht="12.75" x14ac:dyDescent="0.25">
      <c r="A55" s="259"/>
      <c r="AK55" s="315" t="s">
        <v>521</v>
      </c>
      <c r="AL55" s="316"/>
      <c r="AM55" s="324">
        <v>842478</v>
      </c>
      <c r="AN55" s="325">
        <v>107982</v>
      </c>
      <c r="AO55" s="326">
        <v>49.6</v>
      </c>
      <c r="AP55" s="327">
        <v>122054</v>
      </c>
      <c r="AQ55" s="328">
        <v>-3.5</v>
      </c>
      <c r="AR55" s="329">
        <v>53.1</v>
      </c>
    </row>
    <row r="56" spans="1:44" ht="12.75" x14ac:dyDescent="0.25">
      <c r="A56" s="259"/>
      <c r="AK56" s="330"/>
      <c r="AL56" s="331" t="s">
        <v>519</v>
      </c>
      <c r="AM56" s="332">
        <v>385038</v>
      </c>
      <c r="AN56" s="333">
        <v>49351</v>
      </c>
      <c r="AO56" s="334">
        <v>64.900000000000006</v>
      </c>
      <c r="AP56" s="335">
        <v>68298</v>
      </c>
      <c r="AQ56" s="336">
        <v>1.9</v>
      </c>
      <c r="AR56" s="337">
        <v>63</v>
      </c>
    </row>
    <row r="57" spans="1:44" ht="12.75" x14ac:dyDescent="0.25">
      <c r="A57" s="259"/>
      <c r="AK57" s="315" t="s">
        <v>522</v>
      </c>
      <c r="AL57" s="316"/>
      <c r="AM57" s="324">
        <v>603409</v>
      </c>
      <c r="AN57" s="325">
        <v>78426</v>
      </c>
      <c r="AO57" s="326">
        <v>-27.4</v>
      </c>
      <c r="AP57" s="327">
        <v>111644</v>
      </c>
      <c r="AQ57" s="328">
        <v>-8.5</v>
      </c>
      <c r="AR57" s="329">
        <v>-18.899999999999999</v>
      </c>
    </row>
    <row r="58" spans="1:44" ht="12.75" x14ac:dyDescent="0.25">
      <c r="A58" s="259"/>
      <c r="AK58" s="330"/>
      <c r="AL58" s="331" t="s">
        <v>519</v>
      </c>
      <c r="AM58" s="332">
        <v>487018</v>
      </c>
      <c r="AN58" s="333">
        <v>63298</v>
      </c>
      <c r="AO58" s="334">
        <v>28.3</v>
      </c>
      <c r="AP58" s="335">
        <v>66606</v>
      </c>
      <c r="AQ58" s="336">
        <v>-2.5</v>
      </c>
      <c r="AR58" s="337">
        <v>30.8</v>
      </c>
    </row>
    <row r="59" spans="1:44" ht="12.75" x14ac:dyDescent="0.25">
      <c r="A59" s="259"/>
      <c r="AK59" s="315" t="s">
        <v>523</v>
      </c>
      <c r="AL59" s="316"/>
      <c r="AM59" s="324">
        <v>770451</v>
      </c>
      <c r="AN59" s="325">
        <v>101495</v>
      </c>
      <c r="AO59" s="326">
        <v>29.4</v>
      </c>
      <c r="AP59" s="327">
        <v>127917</v>
      </c>
      <c r="AQ59" s="328">
        <v>14.6</v>
      </c>
      <c r="AR59" s="329">
        <v>14.8</v>
      </c>
    </row>
    <row r="60" spans="1:44" ht="12.75" x14ac:dyDescent="0.25">
      <c r="A60" s="259"/>
      <c r="AK60" s="330"/>
      <c r="AL60" s="331" t="s">
        <v>519</v>
      </c>
      <c r="AM60" s="332">
        <v>362912</v>
      </c>
      <c r="AN60" s="333">
        <v>47808</v>
      </c>
      <c r="AO60" s="334">
        <v>-24.5</v>
      </c>
      <c r="AP60" s="335">
        <v>69746</v>
      </c>
      <c r="AQ60" s="336">
        <v>4.7</v>
      </c>
      <c r="AR60" s="337">
        <v>-29.2</v>
      </c>
    </row>
    <row r="61" spans="1:44" ht="12.75" x14ac:dyDescent="0.25">
      <c r="A61" s="259"/>
      <c r="AK61" s="315" t="s">
        <v>524</v>
      </c>
      <c r="AL61" s="338"/>
      <c r="AM61" s="324">
        <v>699913</v>
      </c>
      <c r="AN61" s="325">
        <v>89820</v>
      </c>
      <c r="AO61" s="326">
        <v>22.4</v>
      </c>
      <c r="AP61" s="327">
        <v>122880</v>
      </c>
      <c r="AQ61" s="339">
        <v>2.6</v>
      </c>
      <c r="AR61" s="329">
        <v>19.8</v>
      </c>
    </row>
    <row r="62" spans="1:44" ht="12.75" x14ac:dyDescent="0.25">
      <c r="A62" s="259"/>
      <c r="AK62" s="330"/>
      <c r="AL62" s="331" t="s">
        <v>519</v>
      </c>
      <c r="AM62" s="332">
        <v>324012</v>
      </c>
      <c r="AN62" s="333">
        <v>41785</v>
      </c>
      <c r="AO62" s="334">
        <v>23.5</v>
      </c>
      <c r="AP62" s="335">
        <v>65694</v>
      </c>
      <c r="AQ62" s="336">
        <v>4.9000000000000004</v>
      </c>
      <c r="AR62" s="337">
        <v>18.600000000000001</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4C3BP+4lNGP1Dof3bFq/UqBT2bjDWPaDqWmOhay8xikmFPYpF1W+PwPvT3cAW6J1vfXFM/Y7wvscpvB3DCa0jQ==" saltValue="Ds2xspfLGh0378iKJJKu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476</v>
      </c>
    </row>
    <row r="121" spans="125:125" ht="13.5" hidden="1" customHeight="1" x14ac:dyDescent="0.25">
      <c r="DU121" s="253"/>
    </row>
  </sheetData>
  <sheetProtection algorithmName="SHA-512" hashValue="ZtEn5pRGSmfVlX2IApCXlZPHBVWZ5IXa7Buj7GA2MWGzSTIFxTBTASnLGTp+a4g5zKY9r4d1zV66b7aIAEiQ6A==" saltValue="lGSU1YF6Lst5ttykbZQN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476</v>
      </c>
    </row>
  </sheetData>
  <sheetProtection algorithmName="SHA-512" hashValue="o21ppiOlfMHQd+vFf0I35gE0qml7d0GHudI564i6x6y6w8mp56WnMZkouOBspnDrppcENKo1n370YzZVuIdHew==" saltValue="w6quKgQ9Pv3F3poeOFmO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52" t="s">
        <v>3</v>
      </c>
      <c r="D47" s="1152"/>
      <c r="E47" s="1153"/>
      <c r="F47" s="11">
        <v>12.91</v>
      </c>
      <c r="G47" s="12">
        <v>12.25</v>
      </c>
      <c r="H47" s="12">
        <v>13.87</v>
      </c>
      <c r="I47" s="12">
        <v>22.13</v>
      </c>
      <c r="J47" s="13">
        <v>22.08</v>
      </c>
    </row>
    <row r="48" spans="2:10" ht="57.75" customHeight="1" x14ac:dyDescent="0.25">
      <c r="B48" s="14"/>
      <c r="C48" s="1154" t="s">
        <v>4</v>
      </c>
      <c r="D48" s="1154"/>
      <c r="E48" s="1155"/>
      <c r="F48" s="15">
        <v>6.39</v>
      </c>
      <c r="G48" s="16">
        <v>7.57</v>
      </c>
      <c r="H48" s="16">
        <v>23.7</v>
      </c>
      <c r="I48" s="16">
        <v>16.27</v>
      </c>
      <c r="J48" s="17">
        <v>13.91</v>
      </c>
    </row>
    <row r="49" spans="2:10" ht="57.75" customHeight="1" thickBot="1" x14ac:dyDescent="0.3">
      <c r="B49" s="18"/>
      <c r="C49" s="1156" t="s">
        <v>5</v>
      </c>
      <c r="D49" s="1156"/>
      <c r="E49" s="1157"/>
      <c r="F49" s="19">
        <v>2.48</v>
      </c>
      <c r="G49" s="20">
        <v>1.51</v>
      </c>
      <c r="H49" s="20">
        <v>19.13</v>
      </c>
      <c r="I49" s="20">
        <v>0.18</v>
      </c>
      <c r="J49" s="21" t="s">
        <v>531</v>
      </c>
    </row>
    <row r="50" spans="2:10" ht="12.75" x14ac:dyDescent="0.25"/>
  </sheetData>
  <sheetProtection algorithmName="SHA-512" hashValue="id3/rys0Fwg47M21OJpRXrNIfRAmokkf6lUgB1W4mtm471VKr4yhpy8gCJGbmdJsPtJWa4w58FH9IETF86u2mw==" saltValue="3bt4QlqiUZMCYIBp/z4Q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2025-10-02T09:24:26Z</dcterms:modified>
</cp:coreProperties>
</file>