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CC24016A-988F-4623-B279-81FE6994F41F}" xr6:coauthVersionLast="47" xr6:coauthVersionMax="47" xr10:uidLastSave="{00000000-0000-0000-0000-000000000000}"/>
  <bookViews>
    <workbookView xWindow="-28898" yWindow="-2557" windowWidth="28996" windowHeight="15675" tabRatio="87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AM34" i="10" l="1"/>
  <c r="U35" i="10"/>
  <c r="U36" i="10" s="1"/>
  <c r="BE34" i="10" l="1"/>
  <c r="BE35" i="10" l="1"/>
  <c r="BW34" i="10" s="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<sst xmlns="http://schemas.openxmlformats.org/spreadsheetml/2006/main" count="1133" uniqueCount="580">
  <si>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</si>
  <si>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</si>
  <si>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</si>
  <si>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</si>
  <si>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</si>
  <si>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</si>
  <si>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</si>
  <si>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</si>
  <si>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</si>
  <si>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</si>
  <si>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</si>
  <si>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</si>
  <si>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</si>
  <si>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</si>
  <si>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</si>
  <si>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</si>
  <si>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</si>
  <si>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</si>
  <si>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</si>
  <si>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</si>
  <si>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</si>
  <si>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</si>
  <si>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</si>
  <si>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</si>
  <si>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</si>
  <si>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</si>
  <si>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</si>
  <si>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</si>
  <si>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</si>
  <si>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</si>
  <si>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</si>
  <si>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</si>
  <si>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</si>
  <si>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</si>
  <si>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</si>
  <si>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</si>
  <si>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</si>
  <si>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</si>
  <si>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</si>
  <si>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</si>
  <si>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</si>
  <si>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</si>
  <si>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</si>
  <si>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</si>
  <si>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</si>
  <si>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</si>
  <si>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</si>
  <si>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</si>
  <si>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</si>
  <si>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</si>
  <si>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</si>
  <si>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</si>
  <si>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</si>
  <si>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</si>
  <si>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</si>
  <si>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</si>
  <si>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</si>
  <si>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</si>
  <si>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</si>
  <si>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</si>
  <si>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</si>
  <si>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</si>
  <si>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</si>
  <si>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</si>
  <si>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</si>
  <si>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</si>
  <si>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</si>
  <si>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</si>
  <si>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</si>
  <si>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</si>
  <si>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</si>
  <si>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</si>
  <si>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</si>
  <si>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</si>
  <si>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</si>
  <si>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</si>
  <si>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</si>
  <si>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</si>
  <si>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</si>
  <si>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</si>
  <si>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</si>
  <si>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</si>
  <si>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</si>
  <si>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</si>
  <si>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</si>
  <si>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</si>
  <si>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</si>
  <si>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</si>
  <si>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</si>
  <si>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</si>
  <si>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</si>
  <si>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</si>
  <si>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</si>
  <si>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</si>
  <si>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田上町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</si>
  <si>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</si>
  <si>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</si>
  <si>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</si>
  <si>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</si>
  <si>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</si>
  <si>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</si>
  <si>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</si>
  <si>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</si>
  <si>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</si>
  <si>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</si>
  <si>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</si>
  <si>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</si>
  <si>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</si>
  <si>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</si>
  <si>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</si>
  <si>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</si>
  <si>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</si>
  <si>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</si>
  <si>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</si>
  <si>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</si>
  <si>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</si>
  <si>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</si>
  <si>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</si>
  <si>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</si>
  <si>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</si>
  <si>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</si>
  <si>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</si>
  <si>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</si>
  <si>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</si>
  <si>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</si>
  <si>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</si>
  <si>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</si>
  <si>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</si>
  <si>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</si>
  <si>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</si>
  <si>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</si>
  <si>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</si>
  <si>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</si>
  <si>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</si>
  <si>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</si>
  <si>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</si>
  <si>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</si>
  <si>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</si>
  <si>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</si>
  <si>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</si>
  <si>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</si>
  <si>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</si>
  <si>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</si>
  <si>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</si>
  <si>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</si>
  <si>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</si>
  <si>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</si>
  <si>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</si>
  <si>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</si>
  <si>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</si>
  <si>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</si>
  <si>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</si>
  <si>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</si>
  <si>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</si>
  <si>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</si>
  <si>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</si>
  <si>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</si>
  <si>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</si>
  <si>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</si>
  <si>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</si>
  <si>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</si>
  <si>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</si>
  <si>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</si>
  <si>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</si>
  <si>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</si>
  <si>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</si>
  <si>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</si>
  <si>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</si>
  <si>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</si>
  <si>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</si>
  <si>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</si>
  <si>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</si>
  <si>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</si>
  <si>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</si>
  <si>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</si>
  <si>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</si>
  <si>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</si>
  <si>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</si>
  <si>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</si>
  <si>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</si>
  <si>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</si>
  <si>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</si>
  <si>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</si>
  <si>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</si>
  <si>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</si>
  <si>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</si>
  <si>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</si>
  <si>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</si>
  <si>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</si>
  <si>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</si>
  <si>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</si>
  <si>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</si>
  <si>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</si>
  <si>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</si>
  <si>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</si>
  <si>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</si>
  <si>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</si>
  <si>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</si>
  <si>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</si>
  <si>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</si>
  <si>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</si>
  <si>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</si>
  <si>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</si>
  <si>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新潟県田上町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</si>
  <si>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</si>
  <si>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</si>
  <si>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</si>
  <si>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</si>
  <si>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</si>
  <si>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</si>
  <si>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</si>
  <si>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</si>
  <si>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</si>
  <si>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</si>
  <si>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</si>
  <si>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</si>
  <si>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</si>
  <si>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</si>
  <si>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</si>
  <si>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</si>
  <si>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</si>
  <si>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</si>
  <si>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</si>
  <si>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</si>
  <si>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</si>
  <si>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</si>
  <si>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</si>
  <si>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</si>
  <si>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</si>
  <si>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</si>
  <si>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</si>
  <si>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</si>
  <si>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</si>
  <si>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</si>
  <si>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</si>
  <si>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</si>
  <si>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</si>
  <si>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</si>
  <si>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</si>
  <si>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</si>
  <si>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</si>
  <si>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</si>
  <si>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</si>
  <si>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</si>
  <si>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</si>
  <si>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</si>
  <si>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</si>
  <si>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</si>
  <si>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</si>
  <si>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</si>
  <si>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</si>
  <si>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</si>
  <si>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</si>
  <si>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</si>
  <si>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</si>
  <si>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</si>
  <si>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</si>
  <si>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</si>
  <si>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</si>
  <si>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</si>
  <si>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</si>
  <si>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</si>
  <si>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</si>
  <si>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</si>
  <si>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</si>
  <si>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</si>
  <si>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</si>
  <si>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</si>
  <si>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</si>
  <si>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</si>
  <si>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</si>
  <si>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</si>
  <si>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</si>
  <si>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</si>
  <si>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</si>
  <si>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</si>
  <si>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</si>
  <si>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</si>
  <si>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</si>
  <si>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</si>
  <si>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</si>
  <si>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</si>
  <si>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</si>
  <si>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</si>
  <si>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</si>
  <si>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</si>
  <si>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</si>
  <si>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</si>
  <si>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</si>
  <si>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</si>
  <si>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</si>
  <si>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</si>
  <si>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</si>
  <si>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</si>
  <si>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</si>
  <si>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</si>
  <si>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</si>
  <si>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</si>
  <si>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</si>
  <si>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</si>
  <si>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</si>
  <si>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</si>
  <si>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</si>
  <si>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</si>
  <si>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</si>
  <si>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</si>
  <si>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</si>
  <si>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</si>
  <si>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</si>
  <si>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</si>
  <si>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</si>
  <si>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</si>
  <si>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</si>
  <si>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</si>
  <si>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</si>
  <si>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</si>
  <si>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</si>
  <si>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</si>
  <si>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</si>
  <si>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</si>
  <si>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</si>
  <si>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</si>
  <si>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</si>
  <si>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</si>
  <si>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</si>
  <si>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</si>
  <si>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</si>
  <si>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</si>
  <si>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</si>
  <si>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</si>
  <si>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</si>
  <si>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</si>
  <si>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</si>
  <si>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</si>
  <si>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</si>
  <si>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</si>
  <si>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</si>
  <si>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</si>
  <si>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</si>
  <si>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</si>
  <si>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</si>
  <si>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</si>
  <si>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</si>
  <si>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</si>
  <si>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</si>
  <si>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</si>
  <si>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</si>
  <si>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</si>
  <si>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</si>
  <si>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</si>
  <si>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</si>
  <si>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</si>
  <si>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</si>
  <si>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</si>
  <si>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新潟県田上町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</si>
  <si>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</si>
  <si>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</si>
  <si>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</si>
  <si>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</si>
  <si>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</si>
  <si>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</si>
  <si>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</si>
  <si>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</si>
  <si>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</si>
  <si>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</si>
  <si>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</si>
  <si>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</si>
  <si>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</si>
  <si>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</si>
  <si>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</si>
  <si>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</si>
  <si>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</si>
  <si>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</si>
  <si>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</si>
  <si>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</si>
  <si>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</si>
  <si>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</si>
  <si>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</si>
  <si>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</si>
  <si>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</si>
  <si>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</si>
  <si>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</si>
  <si>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</si>
  <si>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</si>
  <si>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</si>
  <si>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</si>
  <si>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</si>
  <si>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</si>
  <si>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</si>
  <si>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</si>
  <si>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</si>
  <si>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</si>
  <si>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</si>
  <si>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</si>
  <si>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</si>
  <si>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</si>
  <si>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</si>
  <si>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</si>
  <si>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</si>
  <si>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</si>
  <si>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</si>
  <si>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</si>
  <si>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</si>
  <si>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</si>
  <si>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</si>
  <si>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</si>
  <si>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</si>
  <si>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</si>
  <si>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</si>
  <si>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</si>
  <si>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</si>
  <si>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</si>
  <si>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</si>
  <si>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</si>
  <si>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</si>
  <si>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</si>
  <si>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</si>
  <si>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</si>
  <si>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</si>
  <si>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</si>
  <si>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</si>
  <si>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</si>
  <si>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</si>
  <si>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</si>
  <si>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</si>
  <si>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</si>
  <si>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</si>
  <si>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</si>
  <si>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</si>
  <si>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</si>
  <si>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</si>
  <si>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</si>
  <si>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</si>
  <si>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</si>
  <si>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</si>
  <si>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</si>
  <si>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</si>
  <si>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</si>
  <si>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</si>
  <si>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</si>
  <si>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</si>
  <si>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</si>
  <si>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</si>
  <si>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</si>
  <si>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</si>
  <si>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</si>
  <si>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</si>
  <si>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</si>
  <si>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</si>
  <si>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</si>
  <si>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</si>
  <si>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</si>
  <si>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</si>
  <si>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</si>
  <si>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</si>
  <si>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</si>
  <si>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</si>
  <si>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</si>
  <si>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</si>
  <si>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</si>
  <si>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</si>
  <si>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</si>
  <si>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</si>
  <si>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</si>
  <si>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</si>
  <si>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</si>
  <si>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</si>
  <si>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</si>
  <si>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</si>
  <si>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</si>
  <si>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</si>
  <si>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</si>
  <si>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</si>
  <si>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</si>
  <si>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</si>
  <si>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</si>
  <si>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</si>
  <si>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</si>
  <si>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</si>
  <si>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</si>
  <si>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</si>
  <si>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</si>
  <si>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</si>
  <si>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</si>
  <si>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</si>
  <si>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</si>
  <si>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</si>
  <si>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</si>
  <si>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</si>
  <si>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</si>
  <si>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</si>
  <si>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</si>
  <si>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</si>
  <si>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</si>
  <si>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</si>
  <si>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</si>
  <si>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</si>
  <si>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</si>
  <si>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</si>
  <si>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</si>
  <si>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</si>
  <si>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</si>
  <si>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</si>
  <si>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</si>
  <si>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</si>
  <si>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</si>
  <si>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</si>
  <si>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</si>
  <si>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</si>
  <si>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</si>
  <si>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</si>
  <si>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</si>
  <si>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</si>
  <si>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</si>
  <si>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</si>
  <si>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</si>
  <si>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</si>
  <si>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</si>
  <si>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</si>
  <si>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</si>
  <si>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</si>
  <si>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</si>
  <si>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</si>
  <si>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</si>
  <si>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</si>
  <si>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</si>
  <si>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</si>
  <si>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</si>
  <si>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</si>
  <si>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</si>
  <si>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</si>
  <si>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</si>
  <si>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7.21</t>
  </si>
  <si>
    <t>一般会計</t>
  </si>
  <si>
    <t>水道事業会計</t>
  </si>
  <si>
    <t>介護保険特別会計</t>
  </si>
  <si>
    <t>下水道事業特別会計</t>
  </si>
  <si>
    <t>国民健康保険特別会計</t>
  </si>
  <si>
    <t>集落排水事業特別会計</t>
  </si>
  <si>
    <t>訪問看護事業特別会計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</si>
  <si>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</si>
  <si>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</si>
  <si>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</si>
  <si>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</si>
  <si>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</si>
  <si>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</si>
  <si>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</si>
  <si>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</si>
  <si>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新潟県中越福祉事務組合</t>
  </si>
  <si>
    <t>三条・燕・西蒲・南蒲広域養護老人ホーム施設組合</t>
  </si>
  <si>
    <t>加茂市・田上町消防衛生保育組合</t>
  </si>
  <si>
    <t>‐</t>
  </si>
  <si>
    <t>新潟県市町村総合事務組合【一般会計】</t>
  </si>
  <si>
    <t>新潟県市町村総合事務組合【職員退職手当支給事業特別会計】</t>
  </si>
  <si>
    <t>新潟県市町村総合事務組合【消防団員等公務災害補償事務特別会計】</t>
  </si>
  <si>
    <t>新潟県市町村総合事務組合【消防賞じゅつ金支給事業特別会計】</t>
  </si>
  <si>
    <t>新潟県市町村総合事務組合【非常勤職員公務災害補償等特別会計】</t>
  </si>
  <si>
    <t>新潟県市町村総合事務組合【交通災害共済事業特別会計】</t>
  </si>
  <si>
    <t>新潟県後期高齢者医療広域連合【一般会計】</t>
  </si>
  <si>
    <t>新潟県後期高齢者医療広域連合【後期高齢者医療特別会計】</t>
  </si>
  <si>
    <t>三条地域水道用水供給企業団</t>
  </si>
  <si>
    <t>-</t>
    <phoneticPr fontId="2"/>
  </si>
  <si>
    <t>県央土地開発公社</t>
  </si>
  <si>
    <t>地域福祉基金</t>
    <rPh sb="0" eb="4">
      <t>チイキフクシ</t>
    </rPh>
    <rPh sb="4" eb="6">
      <t>キキン</t>
    </rPh>
    <phoneticPr fontId="5"/>
  </si>
  <si>
    <t>スポーツ振興基金</t>
    <phoneticPr fontId="2"/>
  </si>
  <si>
    <t>林業振興基金</t>
    <phoneticPr fontId="2"/>
  </si>
  <si>
    <t>観光施設整備基金</t>
    <phoneticPr fontId="2"/>
  </si>
  <si>
    <t>音楽振興基金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</si>
  <si>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</si>
  <si>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</si>
  <si>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</si>
  <si>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</si>
  <si>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</si>
  <si>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</si>
  <si>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</si>
  <si>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</si>
  <si>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</si>
  <si>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</si>
  <si>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rPr>
        <sz val="11"/>
        <rFont val="ＭＳ Ｐゴシック"/>
        <family val="3"/>
        <charset val="128"/>
      </rPr>
      <t>将来負担比率について、令和3、4、5年度と償還額が借入額を上回り地方債残高が減少したことにより減少したが、類似団体平均を上回る状況である。</t>
    </r>
    <r>
      <rPr>
        <sz val="11"/>
        <color rgb="FFFF0000"/>
        <rFont val="ＭＳ Ｐゴシック"/>
        <family val="3"/>
        <charset val="128"/>
      </rPr>
      <t xml:space="preserve">
</t>
    </r>
    <r>
      <rPr>
        <sz val="11"/>
        <rFont val="ＭＳ Ｐゴシック"/>
        <family val="3"/>
        <charset val="128"/>
      </rPr>
      <t>有形固定資産減価償却率については、令和２年度までで大規模な施設整備事業を実施しており横ばいであったが、事業が終了し令和3、4、5年度と上昇した。現状、類似団体平均を上回っており、加えて建設から年数を経過した施設が多いことから、今後も公共施設等総合管理計画に基づき対策に取り組んでいく。</t>
    </r>
    <rPh sb="76" eb="78">
      <t>ゲンカ</t>
    </rPh>
    <phoneticPr fontId="2"/>
  </si>
  <si>
    <r>
      <t>　</t>
    </r>
    <r>
      <rPr>
        <sz val="11"/>
        <rFont val="ＭＳ Ｐゴシック"/>
        <family val="3"/>
        <charset val="128"/>
      </rPr>
      <t>平成29年度から令和2年度にかけて、道の駅などを含む大型事業に取り組んだ。これにより地方債残高は増加し、充当可能基金が減少したことから将来負担比率が平成30年度から上昇し令和2年度にピークを迎えた。</t>
    </r>
    <r>
      <rPr>
        <sz val="11"/>
        <color rgb="FFFF0000"/>
        <rFont val="ＭＳ Ｐゴシック"/>
        <family val="3"/>
        <charset val="128"/>
      </rPr>
      <t xml:space="preserve">
　</t>
    </r>
    <r>
      <rPr>
        <sz val="11"/>
        <rFont val="ＭＳ Ｐゴシック"/>
        <family val="3"/>
        <charset val="128"/>
      </rPr>
      <t>令和3年度では大型事業の整備が完了し通常モードになり地方債残高は減少し、充当可能基金についても取り崩しをせず、かつ積立てることができたため将来負担比率は大きく減少した。
　令和4、5年度も令和3年度と同様、償還額が借入額を上回ったことから地方債残高が減少したことに加え、財政調整基金残高も増加したことにより前年度に比べ将来負担比率が減少した。
　実質公債費比率については、類似団体平均値並みで推移しており、大幅に上昇しないよう財政運営に努める。</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</si>
</sst>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2119E18-DD43-4C7A-930B-164E9BDDC0E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97758</c:v>
                </c:pt>
                <c:pt idx="3">
                  <c:v>91338</c:v>
                </c:pt>
                <c:pt idx="4">
                  <c:v>103975</c:v>
                </c:pt>
              </c:numCache>
            </c:numRef>
          </c:val>
          <c:smooth val="0"/>
          <c:extLst>
            <c:ext xmlns:c16="http://schemas.microsoft.com/office/drawing/2014/chart" uri="{C3380CC4-5D6E-409C-BE32-E72D297353CC}">
              <c16:uniqueId val="{00000000-3347-4C82-B330-4536269667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65657</c:v>
                </c:pt>
                <c:pt idx="1">
                  <c:v>111363</c:v>
                </c:pt>
                <c:pt idx="2">
                  <c:v>15838</c:v>
                </c:pt>
                <c:pt idx="3">
                  <c:v>23091</c:v>
                </c:pt>
                <c:pt idx="4">
                  <c:v>30111</c:v>
                </c:pt>
              </c:numCache>
            </c:numRef>
          </c:val>
          <c:smooth val="0"/>
          <c:extLst>
            <c:ext xmlns:c16="http://schemas.microsoft.com/office/drawing/2014/chart" uri="{C3380CC4-5D6E-409C-BE32-E72D297353CC}">
              <c16:uniqueId val="{00000001-3347-4C82-B330-4536269667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7.86</c:v>
                </c:pt>
                <c:pt idx="1">
                  <c:v>8.16</c:v>
                </c:pt>
                <c:pt idx="2">
                  <c:v>5.21</c:v>
                </c:pt>
                <c:pt idx="3">
                  <c:v>6.58</c:v>
                </c:pt>
                <c:pt idx="4">
                  <c:v>6.77</c:v>
                </c:pt>
              </c:numCache>
            </c:numRef>
          </c:val>
          <c:extLst>
            <c:ext xmlns:c16="http://schemas.microsoft.com/office/drawing/2014/chart" uri="{C3380CC4-5D6E-409C-BE32-E72D297353CC}">
              <c16:uniqueId val="{00000000-0F56-4FE6-8DB1-3CDDED5CA1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23.96</c:v>
                </c:pt>
                <c:pt idx="1">
                  <c:v>25.57</c:v>
                </c:pt>
                <c:pt idx="2">
                  <c:v>40.44</c:v>
                </c:pt>
                <c:pt idx="3">
                  <c:v>40.729999999999997</c:v>
                </c:pt>
                <c:pt idx="4">
                  <c:v>42.54</c:v>
                </c:pt>
              </c:numCache>
            </c:numRef>
          </c:val>
          <c:extLst>
            <c:ext xmlns:c16="http://schemas.microsoft.com/office/drawing/2014/chart" uri="{C3380CC4-5D6E-409C-BE32-E72D297353CC}">
              <c16:uniqueId val="{00000001-0F56-4FE6-8DB1-3CDDED5CA1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-7.21</c:v>
                </c:pt>
                <c:pt idx="1">
                  <c:v>3.13</c:v>
                </c:pt>
                <c:pt idx="2">
                  <c:v>14.4</c:v>
                </c:pt>
                <c:pt idx="3">
                  <c:v>0.68</c:v>
                </c:pt>
                <c:pt idx="4">
                  <c:v>2.69</c:v>
                </c:pt>
              </c:numCache>
            </c:numRef>
          </c:val>
          <c:smooth val="0"/>
          <c:extLst>
            <c:ext xmlns:c16="http://schemas.microsoft.com/office/drawing/2014/chart" uri="{C3380CC4-5D6E-409C-BE32-E72D297353CC}">
              <c16:uniqueId val="{00000002-0F56-4FE6-8DB1-3CDDED5CA1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1F-45DE-A93A-900AC0D159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1F-45DE-A93A-900AC0D1594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0.05</c:v>
                </c:pt>
                <c:pt idx="4">
                  <c:v>#N/A</c:v>
                </c:pt>
                <c:pt idx="5">
                  <c:v>7.0000000000000007E-2</c:v>
                </c:pt>
                <c:pt idx="6">
                  <c:v>#N/A</c:v>
                </c:pt>
                <c:pt idx="7">
                  <c:v>0.05</c:v>
                </c:pt>
                <c:pt idx="8">
                  <c:v>#N/A</c:v>
                </c:pt>
                <c:pt idx="9">
                  <c:v>0.03</c:v>
                </c:pt>
              </c:numCache>
            </c:numRef>
          </c:val>
          <c:extLst>
            <c:ext xmlns:c16="http://schemas.microsoft.com/office/drawing/2014/chart" uri="{C3380CC4-5D6E-409C-BE32-E72D297353CC}">
              <c16:uniqueId val="{00000002-3A1F-45DE-A93A-900AC0D15941}"/>
            </c:ext>
          </c:extLst>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c:v>
                </c:pt>
                <c:pt idx="2">
                  <c:v>#N/A</c:v>
                </c:pt>
                <c:pt idx="3">
                  <c:v>0.18</c:v>
                </c:pt>
                <c:pt idx="4">
                  <c:v>#N/A</c:v>
                </c:pt>
                <c:pt idx="5">
                  <c:v>0.12</c:v>
                </c:pt>
                <c:pt idx="6">
                  <c:v>#N/A</c:v>
                </c:pt>
                <c:pt idx="7">
                  <c:v>0.2</c:v>
                </c:pt>
                <c:pt idx="8">
                  <c:v>#N/A</c:v>
                </c:pt>
                <c:pt idx="9">
                  <c:v>0.2</c:v>
                </c:pt>
              </c:numCache>
            </c:numRef>
          </c:val>
          <c:extLst>
            <c:ext xmlns:c16="http://schemas.microsoft.com/office/drawing/2014/chart" uri="{C3380CC4-5D6E-409C-BE32-E72D297353CC}">
              <c16:uniqueId val="{00000003-3A1F-45DE-A93A-900AC0D15941}"/>
            </c:ext>
          </c:extLst>
        </c:ser>
        <c:ser>
          <c:idx val="4"/>
          <c:order val="4"/>
          <c:tx>
            <c:strRef>
              <c:f>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0.15</c:v>
                </c:pt>
                <c:pt idx="4">
                  <c:v>#N/A</c:v>
                </c:pt>
                <c:pt idx="5">
                  <c:v>0.13</c:v>
                </c:pt>
                <c:pt idx="6">
                  <c:v>#N/A</c:v>
                </c:pt>
                <c:pt idx="7">
                  <c:v>0.1</c:v>
                </c:pt>
                <c:pt idx="8">
                  <c:v>#N/A</c:v>
                </c:pt>
                <c:pt idx="9">
                  <c:v>0.43</c:v>
                </c:pt>
              </c:numCache>
            </c:numRef>
          </c:val>
          <c:extLst>
            <c:ext xmlns:c16="http://schemas.microsoft.com/office/drawing/2014/chart" uri="{C3380CC4-5D6E-409C-BE32-E72D297353CC}">
              <c16:uniqueId val="{00000004-3A1F-45DE-A93A-900AC0D1594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c:v>
                </c:pt>
                <c:pt idx="2">
                  <c:v>#N/A</c:v>
                </c:pt>
                <c:pt idx="3">
                  <c:v>0.49</c:v>
                </c:pt>
                <c:pt idx="4">
                  <c:v>#N/A</c:v>
                </c:pt>
                <c:pt idx="5">
                  <c:v>0.71</c:v>
                </c:pt>
                <c:pt idx="6">
                  <c:v>#N/A</c:v>
                </c:pt>
                <c:pt idx="7">
                  <c:v>0.53</c:v>
                </c:pt>
                <c:pt idx="8">
                  <c:v>#N/A</c:v>
                </c:pt>
                <c:pt idx="9">
                  <c:v>0.56000000000000005</c:v>
                </c:pt>
              </c:numCache>
            </c:numRef>
          </c:val>
          <c:extLst>
            <c:ext xmlns:c16="http://schemas.microsoft.com/office/drawing/2014/chart" uri="{C3380CC4-5D6E-409C-BE32-E72D297353CC}">
              <c16:uniqueId val="{00000005-3A1F-45DE-A93A-900AC0D15941}"/>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0.31</c:v>
                </c:pt>
                <c:pt idx="2">
                  <c:v>#N/A</c:v>
                </c:pt>
                <c:pt idx="3">
                  <c:v>0.27</c:v>
                </c:pt>
                <c:pt idx="4">
                  <c:v>#N/A</c:v>
                </c:pt>
                <c:pt idx="5">
                  <c:v>0.27</c:v>
                </c:pt>
                <c:pt idx="6">
                  <c:v>#N/A</c:v>
                </c:pt>
                <c:pt idx="7">
                  <c:v>0.2</c:v>
                </c:pt>
                <c:pt idx="8">
                  <c:v>#N/A</c:v>
                </c:pt>
                <c:pt idx="9">
                  <c:v>0.85</c:v>
                </c:pt>
              </c:numCache>
            </c:numRef>
          </c:val>
          <c:extLst>
            <c:ext xmlns:c16="http://schemas.microsoft.com/office/drawing/2014/chart" uri="{C3380CC4-5D6E-409C-BE32-E72D297353CC}">
              <c16:uniqueId val="{00000006-3A1F-45DE-A93A-900AC0D1594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c:v>
                </c:pt>
                <c:pt idx="2">
                  <c:v>#N/A</c:v>
                </c:pt>
                <c:pt idx="3">
                  <c:v>1.98</c:v>
                </c:pt>
                <c:pt idx="4">
                  <c:v>#N/A</c:v>
                </c:pt>
                <c:pt idx="5">
                  <c:v>1.48</c:v>
                </c:pt>
                <c:pt idx="6">
                  <c:v>#N/A</c:v>
                </c:pt>
                <c:pt idx="7">
                  <c:v>1.63</c:v>
                </c:pt>
                <c:pt idx="8">
                  <c:v>#N/A</c:v>
                </c:pt>
                <c:pt idx="9">
                  <c:v>1.29</c:v>
                </c:pt>
              </c:numCache>
            </c:numRef>
          </c:val>
          <c:extLst>
            <c:ext xmlns:c16="http://schemas.microsoft.com/office/drawing/2014/chart" uri="{C3380CC4-5D6E-409C-BE32-E72D297353CC}">
              <c16:uniqueId val="{00000007-3A1F-45DE-A93A-900AC0D1594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8.15</c:v>
                </c:pt>
                <c:pt idx="2">
                  <c:v>#N/A</c:v>
                </c:pt>
                <c:pt idx="3">
                  <c:v>7.46</c:v>
                </c:pt>
                <c:pt idx="4">
                  <c:v>#N/A</c:v>
                </c:pt>
                <c:pt idx="5">
                  <c:v>7.03</c:v>
                </c:pt>
                <c:pt idx="6">
                  <c:v>#N/A</c:v>
                </c:pt>
                <c:pt idx="7">
                  <c:v>6.25</c:v>
                </c:pt>
                <c:pt idx="8">
                  <c:v>#N/A</c:v>
                </c:pt>
                <c:pt idx="9">
                  <c:v>6.12</c:v>
                </c:pt>
              </c:numCache>
            </c:numRef>
          </c:val>
          <c:extLst>
            <c:ext xmlns:c16="http://schemas.microsoft.com/office/drawing/2014/chart" uri="{C3380CC4-5D6E-409C-BE32-E72D297353CC}">
              <c16:uniqueId val="{00000008-3A1F-45DE-A93A-900AC0D159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7.65</c:v>
                </c:pt>
                <c:pt idx="2">
                  <c:v>#N/A</c:v>
                </c:pt>
                <c:pt idx="3">
                  <c:v>7.97</c:v>
                </c:pt>
                <c:pt idx="4">
                  <c:v>#N/A</c:v>
                </c:pt>
                <c:pt idx="5">
                  <c:v>5.08</c:v>
                </c:pt>
                <c:pt idx="6">
                  <c:v>#N/A</c:v>
                </c:pt>
                <c:pt idx="7">
                  <c:v>6.37</c:v>
                </c:pt>
                <c:pt idx="8">
                  <c:v>#N/A</c:v>
                </c:pt>
                <c:pt idx="9">
                  <c:v>6.57</c:v>
                </c:pt>
              </c:numCache>
            </c:numRef>
          </c:val>
          <c:extLst>
            <c:ext xmlns:c16="http://schemas.microsoft.com/office/drawing/2014/chart" uri="{C3380CC4-5D6E-409C-BE32-E72D297353CC}">
              <c16:uniqueId val="{00000009-3A1F-45DE-A93A-900AC0D159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401</c:v>
                </c:pt>
                <c:pt idx="5">
                  <c:v>398</c:v>
                </c:pt>
                <c:pt idx="8">
                  <c:v>394</c:v>
                </c:pt>
                <c:pt idx="11">
                  <c:v>395</c:v>
                </c:pt>
                <c:pt idx="14">
                  <c:v>392</c:v>
                </c:pt>
              </c:numCache>
            </c:numRef>
          </c:val>
          <c:extLst>
            <c:ext xmlns:c16="http://schemas.microsoft.com/office/drawing/2014/chart" uri="{C3380CC4-5D6E-409C-BE32-E72D297353CC}">
              <c16:uniqueId val="{00000000-532D-444D-96D9-971250D655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2D-444D-96D9-971250D655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532D-444D-96D9-971250D655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4</c:v>
                </c:pt>
                <c:pt idx="6">
                  <c:v>7</c:v>
                </c:pt>
                <c:pt idx="9">
                  <c:v>9</c:v>
                </c:pt>
                <c:pt idx="12">
                  <c:v>12</c:v>
                </c:pt>
              </c:numCache>
            </c:numRef>
          </c:val>
          <c:extLst>
            <c:ext xmlns:c16="http://schemas.microsoft.com/office/drawing/2014/chart" uri="{C3380CC4-5D6E-409C-BE32-E72D297353CC}">
              <c16:uniqueId val="{00000003-532D-444D-96D9-971250D655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207</c:v>
                </c:pt>
                <c:pt idx="3">
                  <c:v>200</c:v>
                </c:pt>
                <c:pt idx="6">
                  <c:v>209</c:v>
                </c:pt>
                <c:pt idx="9">
                  <c:v>204</c:v>
                </c:pt>
                <c:pt idx="12">
                  <c:v>185</c:v>
                </c:pt>
              </c:numCache>
            </c:numRef>
          </c:val>
          <c:extLst>
            <c:ext xmlns:c16="http://schemas.microsoft.com/office/drawing/2014/chart" uri="{C3380CC4-5D6E-409C-BE32-E72D297353CC}">
              <c16:uniqueId val="{00000004-532D-444D-96D9-971250D655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2D-444D-96D9-971250D655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2D-444D-96D9-971250D655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459</c:v>
                </c:pt>
                <c:pt idx="3">
                  <c:v>442</c:v>
                </c:pt>
                <c:pt idx="6">
                  <c:v>397</c:v>
                </c:pt>
                <c:pt idx="9">
                  <c:v>439</c:v>
                </c:pt>
                <c:pt idx="12">
                  <c:v>451</c:v>
                </c:pt>
              </c:numCache>
            </c:numRef>
          </c:val>
          <c:extLst>
            <c:ext xmlns:c16="http://schemas.microsoft.com/office/drawing/2014/chart" uri="{C3380CC4-5D6E-409C-BE32-E72D297353CC}">
              <c16:uniqueId val="{00000007-532D-444D-96D9-971250D655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270</c:v>
                </c:pt>
                <c:pt idx="2">
                  <c:v>#N/A</c:v>
                </c:pt>
                <c:pt idx="3">
                  <c:v>#N/A</c:v>
                </c:pt>
                <c:pt idx="4">
                  <c:v>248</c:v>
                </c:pt>
                <c:pt idx="5">
                  <c:v>#N/A</c:v>
                </c:pt>
                <c:pt idx="6">
                  <c:v>#N/A</c:v>
                </c:pt>
                <c:pt idx="7">
                  <c:v>219</c:v>
                </c:pt>
                <c:pt idx="8">
                  <c:v>#N/A</c:v>
                </c:pt>
                <c:pt idx="9">
                  <c:v>#N/A</c:v>
                </c:pt>
                <c:pt idx="10">
                  <c:v>257</c:v>
                </c:pt>
                <c:pt idx="11">
                  <c:v>#N/A</c:v>
                </c:pt>
                <c:pt idx="12">
                  <c:v>#N/A</c:v>
                </c:pt>
                <c:pt idx="13">
                  <c:v>256</c:v>
                </c:pt>
                <c:pt idx="14">
                  <c:v>#N/A</c:v>
                </c:pt>
              </c:numCache>
            </c:numRef>
          </c:val>
          <c:smooth val="0"/>
          <c:extLst>
            <c:ext xmlns:c16="http://schemas.microsoft.com/office/drawing/2014/chart" uri="{C3380CC4-5D6E-409C-BE32-E72D297353CC}">
              <c16:uniqueId val="{00000008-532D-444D-96D9-971250D655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4282</c:v>
                </c:pt>
                <c:pt idx="5">
                  <c:v>4282</c:v>
                </c:pt>
                <c:pt idx="8">
                  <c:v>4096</c:v>
                </c:pt>
                <c:pt idx="11">
                  <c:v>3855</c:v>
                </c:pt>
                <c:pt idx="14">
                  <c:v>3629</c:v>
                </c:pt>
              </c:numCache>
            </c:numRef>
          </c:val>
          <c:extLst>
            <c:ext xmlns:c16="http://schemas.microsoft.com/office/drawing/2014/chart" uri="{C3380CC4-5D6E-409C-BE32-E72D297353CC}">
              <c16:uniqueId val="{00000000-6CD1-45DC-933E-B52A18723B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CD1-45DC-933E-B52A18723B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1853</c:v>
                </c:pt>
                <c:pt idx="5">
                  <c:v>1864</c:v>
                </c:pt>
                <c:pt idx="8">
                  <c:v>2484</c:v>
                </c:pt>
                <c:pt idx="11">
                  <c:v>2472</c:v>
                </c:pt>
                <c:pt idx="14">
                  <c:v>2550</c:v>
                </c:pt>
              </c:numCache>
            </c:numRef>
          </c:val>
          <c:extLst>
            <c:ext xmlns:c16="http://schemas.microsoft.com/office/drawing/2014/chart" uri="{C3380CC4-5D6E-409C-BE32-E72D297353CC}">
              <c16:uniqueId val="{00000002-6CD1-45DC-933E-B52A18723B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D1-45DC-933E-B52A18723B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D1-45DC-933E-B52A18723B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D1-45DC-933E-B52A18723B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897</c:v>
                </c:pt>
                <c:pt idx="3">
                  <c:v>885</c:v>
                </c:pt>
                <c:pt idx="6">
                  <c:v>867</c:v>
                </c:pt>
                <c:pt idx="9">
                  <c:v>827</c:v>
                </c:pt>
                <c:pt idx="12">
                  <c:v>787</c:v>
                </c:pt>
              </c:numCache>
            </c:numRef>
          </c:val>
          <c:extLst>
            <c:ext xmlns:c16="http://schemas.microsoft.com/office/drawing/2014/chart" uri="{C3380CC4-5D6E-409C-BE32-E72D297353CC}">
              <c16:uniqueId val="{00000006-6CD1-45DC-933E-B52A18723B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170</c:v>
                </c:pt>
                <c:pt idx="3">
                  <c:v>175</c:v>
                </c:pt>
                <c:pt idx="6">
                  <c:v>167</c:v>
                </c:pt>
                <c:pt idx="9">
                  <c:v>160</c:v>
                </c:pt>
                <c:pt idx="12">
                  <c:v>182</c:v>
                </c:pt>
              </c:numCache>
            </c:numRef>
          </c:val>
          <c:extLst>
            <c:ext xmlns:c16="http://schemas.microsoft.com/office/drawing/2014/chart" uri="{C3380CC4-5D6E-409C-BE32-E72D297353CC}">
              <c16:uniqueId val="{00000007-6CD1-45DC-933E-B52A18723B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2169</c:v>
                </c:pt>
                <c:pt idx="3">
                  <c:v>2239</c:v>
                </c:pt>
                <c:pt idx="6">
                  <c:v>2061</c:v>
                </c:pt>
                <c:pt idx="9">
                  <c:v>1888</c:v>
                </c:pt>
                <c:pt idx="12">
                  <c:v>1774</c:v>
                </c:pt>
              </c:numCache>
            </c:numRef>
          </c:val>
          <c:extLst>
            <c:ext xmlns:c16="http://schemas.microsoft.com/office/drawing/2014/chart" uri="{C3380CC4-5D6E-409C-BE32-E72D297353CC}">
              <c16:uniqueId val="{00000008-6CD1-45DC-933E-B52A18723B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6CD1-45DC-933E-B52A18723B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4433</c:v>
                </c:pt>
                <c:pt idx="3">
                  <c:v>4636</c:v>
                </c:pt>
                <c:pt idx="6">
                  <c:v>4469</c:v>
                </c:pt>
                <c:pt idx="9">
                  <c:v>4235</c:v>
                </c:pt>
                <c:pt idx="12">
                  <c:v>3978</c:v>
                </c:pt>
              </c:numCache>
            </c:numRef>
          </c:val>
          <c:extLst>
            <c:ext xmlns:c16="http://schemas.microsoft.com/office/drawing/2014/chart" uri="{C3380CC4-5D6E-409C-BE32-E72D297353CC}">
              <c16:uniqueId val="{0000000A-6CD1-45DC-933E-B52A18723B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1535</c:v>
                </c:pt>
                <c:pt idx="2">
                  <c:v>#N/A</c:v>
                </c:pt>
                <c:pt idx="3">
                  <c:v>#N/A</c:v>
                </c:pt>
                <c:pt idx="4">
                  <c:v>1789</c:v>
                </c:pt>
                <c:pt idx="5">
                  <c:v>#N/A</c:v>
                </c:pt>
                <c:pt idx="6">
                  <c:v>#N/A</c:v>
                </c:pt>
                <c:pt idx="7">
                  <c:v>983</c:v>
                </c:pt>
                <c:pt idx="8">
                  <c:v>#N/A</c:v>
                </c:pt>
                <c:pt idx="9">
                  <c:v>#N/A</c:v>
                </c:pt>
                <c:pt idx="10">
                  <c:v>784</c:v>
                </c:pt>
                <c:pt idx="11">
                  <c:v>#N/A</c:v>
                </c:pt>
                <c:pt idx="12">
                  <c:v>#N/A</c:v>
                </c:pt>
                <c:pt idx="13">
                  <c:v>542</c:v>
                </c:pt>
                <c:pt idx="14">
                  <c:v>#N/A</c:v>
                </c:pt>
              </c:numCache>
            </c:numRef>
          </c:val>
          <c:smooth val="0"/>
          <c:extLst>
            <c:ext xmlns:c16="http://schemas.microsoft.com/office/drawing/2014/chart" uri="{C3380CC4-5D6E-409C-BE32-E72D297353CC}">
              <c16:uniqueId val="{0000000B-6CD1-45DC-933E-B52A18723B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1449</c:v>
                </c:pt>
                <c:pt idx="1">
                  <c:v>1428</c:v>
                </c:pt>
                <c:pt idx="2">
                  <c:v>1514</c:v>
                </c:pt>
              </c:numCache>
            </c:numRef>
          </c:val>
          <c:extLst>
            <c:ext xmlns:c16="http://schemas.microsoft.com/office/drawing/2014/chart" uri="{C3380CC4-5D6E-409C-BE32-E72D297353CC}">
              <c16:uniqueId val="{00000000-4027-49EF-8407-7B115A6810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550</c:v>
                </c:pt>
                <c:pt idx="1">
                  <c:v>540</c:v>
                </c:pt>
                <c:pt idx="2">
                  <c:v>545</c:v>
                </c:pt>
              </c:numCache>
            </c:numRef>
          </c:val>
          <c:extLst>
            <c:ext xmlns:c16="http://schemas.microsoft.com/office/drawing/2014/chart" uri="{C3380CC4-5D6E-409C-BE32-E72D297353CC}">
              <c16:uniqueId val="{00000001-4027-49EF-8407-7B115A6810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c:v>
                </c:pt>
                <c:pt idx="1">
                  <c:v>28</c:v>
                </c:pt>
                <c:pt idx="2">
                  <c:v>27</c:v>
                </c:pt>
              </c:numCache>
            </c:numRef>
          </c:val>
          <c:extLst>
            <c:ext xmlns:c16="http://schemas.microsoft.com/office/drawing/2014/chart" uri="{C3380CC4-5D6E-409C-BE32-E72D297353CC}">
              <c16:uniqueId val="{00000002-4027-49EF-8407-7B115A6810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{CEAFFA05-D984-4407-AECB-AF29D6D94C8E}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6F4-4B3E-8637-9F41DDD1EE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{D53AC9EF-8B4D-4F6A-A49A-6EE6A48364C3}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F4-4B3E-8637-9F41DDD1EE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{A6CE0F99-009B-4A3F-9D85-C8CF39A110A4}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F4-4B3E-8637-9F41DDD1EE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{5B416ED4-654E-4DB3-8769-87DA0EF73DA6}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F4-4B3E-8637-9F41DDD1EE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{6BA5584E-8052-48A4-A0D7-D99B5E1DD491}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F4-4B3E-8637-9F41DDD1EEC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{0FF016D1-B627-416B-86D5-012D760CD917}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6F4-4B3E-8637-9F41DDD1EEC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{374F0B40-573D-42D0-98B8-93EBE5C0A26E}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6F4-4B3E-8637-9F41DDD1EEC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{A549D895-CFFF-4EC6-AFB3-878451808716}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6F4-4B3E-8637-9F41DDD1EEC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{40DD81BE-93FD-436C-ADAE-0C99A95FFFD0}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6F4-4B3E-8637-9F41DDD1EE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65.3</c:v>
                </c:pt>
                <c:pt idx="16">
                  <c:v>67</c:v>
                </c:pt>
                <c:pt idx="24">
                  <c:v>68.8</c:v>
                </c:pt>
                <c:pt idx="32">
                  <c:v>70.400000000000006</c:v>
                </c:pt>
              </c:numCache>
            </c:numRef>
          </c:xVal>
          <c:yVal>
            <c:numRef>
              <c:f>公会計指標分析・財政指標組合せ分析表!$BP$51:$DC$51</c:f>
              <c:numCache>
                <c:formatCode>#,##0.0;"▲ "#,##0.0</c:formatCode>
                <c:ptCount val="40"/>
                <c:pt idx="0">
                  <c:v>54.5</c:v>
                </c:pt>
                <c:pt idx="8">
                  <c:v>60.7</c:v>
                </c:pt>
                <c:pt idx="16">
                  <c:v>30.6</c:v>
                </c:pt>
                <c:pt idx="24">
                  <c:v>25</c:v>
                </c:pt>
                <c:pt idx="32">
                  <c:v>17</c:v>
                </c:pt>
              </c:numCache>
            </c:numRef>
          </c:yVal>
          <c:smooth val="0"/>
          <c:extLst>
            <c:ext xmlns:c16="http://schemas.microsoft.com/office/drawing/2014/chart" uri="{C3380CC4-5D6E-409C-BE32-E72D297353CC}">
              <c16:uniqueId val="{00000009-16F4-4B3E-8637-9F41DDD1EEC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{4035FC7E-E09F-433F-BD31-6C83341BF124}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6F4-4B3E-8637-9F41DDD1EEC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{9E40D634-C636-4915-8C11-A5905A110762}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F4-4B3E-8637-9F41DDD1EE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{7E38483E-7AA8-4037-A9A5-63D1BC1CB69B}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F4-4B3E-8637-9F41DDD1EE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{80D159AB-753F-4280-9C19-728A7D175BF7}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F4-4B3E-8637-9F41DDD1EE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{93A90412-1CD8-489C-9AB0-979E4AA996AF}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F4-4B3E-8637-9F41DDD1EEC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{ACCC00E2-90B5-4C51-ADF2-019024E5E9E9}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6F4-4B3E-8637-9F41DDD1EEC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{42C01794-9AB6-4787-BF30-7D6B8B4F909B}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6F4-4B3E-8637-9F41DDD1EEC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{7F342D78-9DE3-4E98-AC6E-69F07AED0E10}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6F4-4B3E-8637-9F41DDD1EEC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{10822C37-CC20-45E9-BD69-801123670793}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6F4-4B3E-8637-9F41DDD1EE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62.9</c:v>
                </c:pt>
                <c:pt idx="24">
                  <c:v>63.3</c:v>
                </c:pt>
                <c:pt idx="32">
                  <c:v>64.400000000000006</c:v>
                </c:pt>
              </c:numCache>
            </c:numRef>
          </c:xVal>
          <c:yVal>
            <c:numRef>
              <c:f>公会計指標分析・財政指標組合せ分析表!$BP$55:$DC$55</c:f>
              <c:numCache>
                <c:formatCode>#,##0.0;"▲ "#,##0.0</c:formatCode>
                <c:ptCount val="40"/>
                <c:pt idx="0">
                  <c:v>21</c:v>
                </c:pt>
                <c:pt idx="8">
                  <c:v>23.5</c:v>
                </c:pt>
                <c:pt idx="16">
                  <c:v>6.9</c:v>
                </c:pt>
                <c:pt idx="24">
                  <c:v>0</c:v>
                </c:pt>
                <c:pt idx="32">
                  <c:v>0</c:v>
                </c:pt>
              </c:numCache>
            </c:numRef>
          </c:yVal>
          <c:smooth val="0"/>
          <c:extLst>
            <c:ext xmlns:c16="http://schemas.microsoft.com/office/drawing/2014/chart" uri="{C3380CC4-5D6E-409C-BE32-E72D297353CC}">
              <c16:uniqueId val="{00000013-16F4-4B3E-8637-9F41DDD1EEC4}"/>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{A1C7D6DD-8356-4E8C-A4F5-C4640A0E461F}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960-45EA-A43A-9A782646F9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{FF81543A-3E6A-4099-950B-2DA04DEDB618}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60-45EA-A43A-9A782646F9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{20DC720A-04B1-48BF-B56B-DDC426B5E5ED}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60-45EA-A43A-9A782646F9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{F391372B-F654-4C99-B79B-419F50C67CB5}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60-45EA-A43A-9A782646F9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{6CDB5367-FFDB-4E4D-8973-26009A613563}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60-45EA-A43A-9A782646F93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{7BEAEE33-93AC-41C2-9019-3F0A21347468}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960-45EA-A43A-9A782646F93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{EE6841E9-7CFD-4FAE-A311-73D94CDBE06A}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960-45EA-A43A-9A782646F93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{576A8665-839B-40DE-A8C8-225AC0F1E356}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960-45EA-A43A-9A782646F93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{E9E51823-E2AC-42FC-B4F6-80019E7CD405}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960-45EA-A43A-9A782646F9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9.1999999999999993</c:v>
                </c:pt>
                <c:pt idx="16">
                  <c:v>8.1999999999999993</c:v>
                </c:pt>
                <c:pt idx="24">
                  <c:v>7.8</c:v>
                </c:pt>
                <c:pt idx="32">
                  <c:v>7.6</c:v>
                </c:pt>
              </c:numCache>
            </c:numRef>
          </c:xVal>
          <c:yVal>
            <c:numRef>
              <c:f>公会計指標分析・財政指標組合せ分析表!$BP$73:$DC$73</c:f>
              <c:numCache>
                <c:formatCode>#,##0.0;"▲ "#,##0.0</c:formatCode>
                <c:ptCount val="40"/>
                <c:pt idx="0">
                  <c:v>54.5</c:v>
                </c:pt>
                <c:pt idx="8">
                  <c:v>60.7</c:v>
                </c:pt>
                <c:pt idx="16">
                  <c:v>30.6</c:v>
                </c:pt>
                <c:pt idx="24">
                  <c:v>25</c:v>
                </c:pt>
                <c:pt idx="32">
                  <c:v>17</c:v>
                </c:pt>
              </c:numCache>
            </c:numRef>
          </c:yVal>
          <c:smooth val="0"/>
          <c:extLst>
            <c:ext xmlns:c16="http://schemas.microsoft.com/office/drawing/2014/chart" uri="{C3380CC4-5D6E-409C-BE32-E72D297353CC}">
              <c16:uniqueId val="{00000009-9960-45EA-A43A-9A782646F9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{D3828E0C-623E-499F-962A-34AB4C53B2C4}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960-45EA-A43A-9A782646F9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{2FE686C7-5DA4-42E3-BC91-93A7CAEA8CA6}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60-45EA-A43A-9A782646F9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{0D647B43-847F-4023-806F-FCAED9EE6655}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60-45EA-A43A-9A782646F9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{3D7B8531-702F-4C90-A620-4D6DB242E905}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60-45EA-A43A-9A782646F9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{D266C70B-09C4-4C9C-9E18-2C8321F4A5FA}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60-45EA-A43A-9A782646F93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{6418489C-6603-436D-A89C-CF8E4400D4B8}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960-45EA-A43A-9A782646F93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{B3A7F59D-2AA3-40E4-AD0B-C1A8D9DCE808}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960-45EA-A43A-9A782646F93F}"/>
                </c:ext>
              </c:extLst>
            </c:dLbl>
            <c:dLbl>
              <c:idx val="24"/>
              <c:layout>
                <c:manualLayout>
                  <c:x val="-2.8829840147400865E-2"/>
                  <c:y val="-4.3495921315535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{98247E5B-EEEF-4B10-92A9-F6AE2F009E81}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960-45EA-A43A-9A782646F93F}"/>
                </c:ext>
              </c:extLst>
            </c:dLbl>
            <c:dLbl>
              <c:idx val="32"/>
              <c:layout>
                <c:manualLayout>
                  <c:x val="-3.4310845302750435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{26D8CA90-D47E-41F1-A409-3C6F185EB3B7}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960-45EA-A43A-9A782646F9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c:v>
                </c:pt>
                <c:pt idx="24">
                  <c:v>8</c:v>
                </c:pt>
                <c:pt idx="32">
                  <c:v>8.1</c:v>
                </c:pt>
              </c:numCache>
            </c:numRef>
          </c:xVal>
          <c:yVal>
            <c:numRef>
              <c:f>公会計指標分析・財政指標組合せ分析表!$BP$77:$DC$77</c:f>
              <c:numCache>
                <c:formatCode>#,##0.0;"▲ "#,##0.0</c:formatCode>
                <c:ptCount val="40"/>
                <c:pt idx="0">
                  <c:v>21</c:v>
                </c:pt>
                <c:pt idx="8">
                  <c:v>23.5</c:v>
                </c:pt>
                <c:pt idx="16">
                  <c:v>6.9</c:v>
                </c:pt>
                <c:pt idx="24">
                  <c:v>0</c:v>
                </c:pt>
                <c:pt idx="32">
                  <c:v>0</c:v>
                </c:pt>
              </c:numCache>
            </c:numRef>
          </c:yVal>
          <c:smooth val="0"/>
          <c:extLst>
            <c:ext xmlns:c16="http://schemas.microsoft.com/office/drawing/2014/chart" uri="{C3380CC4-5D6E-409C-BE32-E72D297353CC}">
              <c16:uniqueId val="{00000013-9960-45EA-A43A-9A782646F93F}"/>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元利償還金については、町立小学校食堂空調設備や舗装補修工事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に係る元金償還が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始まり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百万円増となった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が、普通交付税及び臨時財政対策債発行可能額の合計が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348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百万円増となったことから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年度、一般会計においては大きな起債発行がなく、償還額が借入額を上回ったことから地方債残高が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257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百万円減となった。また、下水道事業会計も同様に</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残高が減となったことから公営企業債等繰入見込額も減となった。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これらの将来負担比率の分子要素が減少したことから将来負担比率が減となった。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新潟県田上町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町立小中学校等の施設修繕、異常気象に伴う農業者支援に関する事業及び公債費の増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などによる財源不足のため財政調整基金を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百万円取り崩したほか、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年度にかけて実施した道の駅</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などの整備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に係る元金償還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に充当するために</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百万円取り崩した。その他特定目的基金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福祉施設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（心起園）の修繕のため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300">
            <a:solidFill>
              <a:srgbClr val="FF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各基金の目的のとおり運用していくが、財政調整基金は災害等の不測の事態に備え基金残高は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億円を確保していく。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地域福祉基金：地域における保健福祉活動の推進</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スポーツ振興基金：スポーツの振興を図る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林業振興基金：林業振興の推進</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観光施設整備基金：観光施設の整備</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音楽振興基金：町の音楽振興の推進</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地域福祉基金：老人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福祉施設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（心起園）の修繕のため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崩した。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観光施設の整備のため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それぞれの基金目的のとおり運用を行う。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前年度の決算剰余金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百万円を積み立てたが、一方で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町立小中学校等の施設修繕、異常気象に伴う農業者支援に関する事業及び公債費</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の増などによる財源不足のため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災害等の不測の事態に備え基金残高は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億円を確保していく。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道の駅建設に係る元金償還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百万円を取り崩し償還に充当した。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年度普通交付税再算定による</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臨時財政対策債償還基金費が追加交付されたことに伴い</a:t>
          </a:r>
          <a:r>
            <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15</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百万円を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年度以降も道の駅建設の元金償還に充当するため一定額の取崩しを行っていく。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BC99078-77EA-405B-BC65-0122C868A4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542DC58-9EC6-4659-89CF-3F992315E5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258D2B3-5BD5-4539-AEDE-534587F9369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BCF75B8-3355-43B6-98AB-5165C3B19EE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4B9109B-FF7D-4A29-9357-C32BE097094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CEC4253-6229-4645-8147-169F206B470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7B12697-9F51-4391-BB0C-C26A58D67D1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C01ECCE-4AEC-4C80-8EF7-E976BAF7415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0C04124-DEE8-4D63-970B-D47B8F740F5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64AEB0E-1305-49EC-90B3-7A9D60A99FF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48A1DEC-1CFD-4668-A2F0-D463545790D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B149183-0643-489C-B5D0-F58FF6B7B82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
10,767
31.71
5,152,458
4,905,508
241,067
3,558,236
3,977,617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8B860E3-42DB-462A-8E4E-293C94160FB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9D8279D-6E92-4C97-AF32-F2E9F85FE5B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800929B-FC7F-47AE-997D-533C38E8475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9928AD7-4F95-48B9-8441-A332033DC01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18606F4-CE6B-47F1-BD88-29E13166D52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BDBE458-7668-4F1A-85BF-3866F1F9E4C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7D5015E-50A3-4878-8FDF-AFD07DC75A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2F386E1-2DC1-418B-AC16-0182482B40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CFFD29A-E007-4E01-9EC7-9AB7DB6BD2D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B27DAEB-023D-47A4-86BE-7511060EBCB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6F7E4BD-3A9B-4431-877F-0C5B037659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728346C-2F0A-42F3-92E7-524461E1CF9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46DF177-7649-40CA-B92D-D33BEF2F77C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3AE9354-1A61-4656-9DF9-5B5ADD7D2F6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E50B914-F7B3-4942-8E63-26C4D6D8B52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302F34B-C2F2-475C-ADC0-35D27A73831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7B10396-729A-41CB-BDB8-21513C5F806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EA5DA85-F49B-4517-85D1-CB3EE1B3B6F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E71D851-865D-4D29-9A01-A6BCD46B370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A02AAE0-BD8F-4744-A37F-062C7BBBCCA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65CDF04-73EB-4AE7-AED9-C0D29193534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73515B0-7BB8-4957-9BA0-C7B8B64691C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12BD122-BB46-4EDB-B9C9-1FFFE065EC3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827B96D-8932-4592-8971-0C9283BDA8C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B526AF1-D3A8-4F11-9EBD-20DDD120AF9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EC342DD-17F2-4EC6-8FDB-C52445EFCA5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3EC4600-923B-496F-AABA-2975C9E6381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7AD9DF2-CEE3-4A59-B84B-E0D64CD20CD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79E54B4-D76D-455C-9C51-C0A4F6B885E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E0EC7E6-B7D5-46E9-ABF5-73FC4A15E96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D9F0C17-749B-473A-9678-DF93E20EF5A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ED386DE-C923-49B0-AE29-8A016F2EC95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854D422-6218-4439-A63A-3AAC0F30DDB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6F9DBCA-7DF4-43CD-8378-D6DDD006952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974A69C-2909-4264-B1C4-4119DC96370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９年度から令和２年度にかけて、交流会館や道の駅、地域学習センターと続けて建設したほか、町内小中学校に空調設備を設置する等、多数の新規取得資産があったことにより減価償却率は横ばいであった。令和２年度でこれらの整備事業が終了し、減価償却がはじまるとともに新規資産の取得がこれまでに比べ少額であったことから減価償却率が令和</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。また、類似団体平均と比べ高</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い水準であることから</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、公共施設等総合管理計画に基づき予防保全型管理の推進等により延命化や適正管理を図るとともに、利用頻度の低い施設等の廃止や年数の経過している施設の集約化・複合化等を検討していく。</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273D04D-CEE9-450F-B332-57804A8EC5A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19EE8E8-7F6A-41CE-ADF4-1E6149DD93A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32D3175-243B-418D-A098-21D6CCCAF91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C3A7E99B-AEDA-49F3-8CD2-48F0C572BF63}"/>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A19CD87A-2E51-45EC-949D-0488DADBA158}"/>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FD534C0B-C9F8-4D2D-8C4B-EB6DDDF5178D}"/>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2DFBC723-FAFD-47F2-944E-7FD7C40256BC}"/>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A5ADE283-D88E-49D5-9F1B-6E7CEA8C5E84}"/>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77EDF6F7-7C3C-4ED0-871C-0AE32D7043F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2E897F77-70A5-419E-A174-0F92705D5FF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D4443ED7-1095-4147-A30E-A8C6CDE0B87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97B6E872-C30D-4B9B-B656-ED5555777BAC}"/>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9A5158FE-F82B-4D41-A930-8A76AB1C959F}"/>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AAB8FEF4-841F-4F01-B59B-0940C1201E23}"/>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F56AF4D6-646A-4A9B-8C3B-6D417082AD8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FCC26566-5899-43A2-B7BA-368393AAFF43}"/>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54875972-D674-40AE-BB66-CB3450F3FBD3}"/>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811E09E8-B632-46B6-AA34-315BBC54D6F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F24CCD87-1CE0-4926-9040-95703559DAB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541F2CF6-2F85-41FE-A05C-9DB61A82D86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FC0FA108-4A82-45CB-AA8B-F2CA0F60DF07}"/>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10A443B8-618F-47D6-B86D-4A4804939887}"/>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EA4FAE9A-A521-4B30-8305-A1FCFE402270}"/>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DF54E677-6838-4BB2-821A-AAB810A02586}"/>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882BB41C-BB52-4B04-A7A5-D65CAC869B46}"/>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2CF153D2-B3A8-4080-AFDF-8F3568795441}"/>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74B46CC0-23D1-41E8-B787-E7C532A40B0D}"/>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CFD2908F-FA13-4E6C-A463-FAE58507F6AA}"/>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A1338B3D-9F40-4769-8025-64C73BC40490}"/>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C7588FE7-A41D-4D38-B392-13F6847DCBB5}"/>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104458</xdr:rowOff>
    </xdr:from>
    <xdr:to>
      <xdr:col>7</xdr:col>
      <xdr:colOff>187325</xdr:colOff>
      <xdr:row>31</xdr:row>
      <xdr:rowOff>34608</xdr:rowOff>
    </xdr:to>
    <xdr:sp macro="" textlink="">
      <xdr:nvSpPr>
        <xdr:cNvPr id="79" name="フローチャート: 判断 78">
          <a:extLst>
            <a:ext uri="{FF2B5EF4-FFF2-40B4-BE49-F238E27FC236}">
              <a16:creationId xmlns:a16="http://schemas.microsoft.com/office/drawing/2014/main" id="{26757B16-A877-4BCE-A578-70D64E5A4E7D}"/>
            </a:ext>
          </a:extLst>
        </xdr:cNvPr>
        <xdr:cNvSpPr/>
      </xdr:nvSpPr>
      <xdr:spPr>
        <a:xfrm>
          <a:off x="1714500" y="601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5DE787C-3F7B-4DA0-A683-87A56AF0B3F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E2F73AE-3212-4D26-9F74-D90164B5A5B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387858C-84D8-4AA2-A6DA-6D2A23C047D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B406B86-5DE0-47B6-B60A-E4F8F496DD5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28533F4-743E-44C8-BBEF-119F55B2C7B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5" name="楕円 84">
          <a:extLst>
            <a:ext uri="{FF2B5EF4-FFF2-40B4-BE49-F238E27FC236}">
              <a16:creationId xmlns:a16="http://schemas.microsoft.com/office/drawing/2014/main" id="{ABAF0E88-8A1E-4473-A110-4D1EF8CB8E86}"/>
            </a:ext>
          </a:extLst>
        </xdr:cNvPr>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154322</xdr:rowOff>
    </xdr:from>
    <xdr:ext cx="405111" cy="259045"/>
    <xdr:sp macro="" textlink="">
      <xdr:nvSpPr>
        <xdr:cNvPr id="86" name="有形固定資産減価償却率該当値テキスト">
          <a:extLst>
            <a:ext uri="{FF2B5EF4-FFF2-40B4-BE49-F238E27FC236}">
              <a16:creationId xmlns:a16="http://schemas.microsoft.com/office/drawing/2014/main" id="{51B40134-B028-4706-8DBC-F398316E2D9B}"/>
            </a:ext>
          </a:extLst>
        </xdr:cNvPr>
        <xdr:cNvSpPr txBox="1"/>
      </xdr:nvSpPr>
      <xdr:spPr>
        <a:xfrm>
          <a:off x="48133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87" name="楕円 86">
          <a:extLst>
            <a:ext uri="{FF2B5EF4-FFF2-40B4-BE49-F238E27FC236}">
              <a16:creationId xmlns:a16="http://schemas.microsoft.com/office/drawing/2014/main" id="{988D98DA-87F1-4504-9439-D1A0D7B2C166}"/>
            </a:ext>
          </a:extLst>
        </xdr:cNvPr>
        <xdr:cNvSpPr/>
      </xdr:nvSpPr>
      <xdr:spPr>
        <a:xfrm>
          <a:off x="400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12065</xdr:rowOff>
    </xdr:from>
    <xdr:to>
      <xdr:col>23</xdr:col>
      <xdr:colOff>85725</xdr:colOff>
      <xdr:row>32</xdr:row>
      <xdr:rowOff>55245</xdr:rowOff>
    </xdr:to>
    <xdr:cxnSp macro="">
      <xdr:nvCxnSpPr>
        <xdr:cNvPr id="88" name="直線コネクタ 87">
          <a:extLst>
            <a:ext uri="{FF2B5EF4-FFF2-40B4-BE49-F238E27FC236}">
              <a16:creationId xmlns:a16="http://schemas.microsoft.com/office/drawing/2014/main" id="{3C57ECC3-68DE-449C-BD38-6A24434AFB5D}"/>
            </a:ext>
          </a:extLst>
        </xdr:cNvPr>
        <xdr:cNvCxnSpPr/>
      </xdr:nvCxnSpPr>
      <xdr:spPr>
        <a:xfrm>
          <a:off x="4051300" y="626999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84138</xdr:rowOff>
    </xdr:from>
    <xdr:to>
      <xdr:col>15</xdr:col>
      <xdr:colOff>187325</xdr:colOff>
      <xdr:row>32</xdr:row>
      <xdr:rowOff>14288</xdr:rowOff>
    </xdr:to>
    <xdr:sp macro="" textlink="">
      <xdr:nvSpPr>
        <xdr:cNvPr id="89" name="楕円 88">
          <a:extLst>
            <a:ext uri="{FF2B5EF4-FFF2-40B4-BE49-F238E27FC236}">
              <a16:creationId xmlns:a16="http://schemas.microsoft.com/office/drawing/2014/main" id="{E1D2679F-477A-4CDB-BDF7-EFF275B11D23}"/>
            </a:ext>
          </a:extLst>
        </xdr:cNvPr>
        <xdr:cNvSpPr/>
      </xdr:nvSpPr>
      <xdr:spPr>
        <a:xfrm>
          <a:off x="32385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134938</xdr:rowOff>
    </xdr:from>
    <xdr:to>
      <xdr:col>19</xdr:col>
      <xdr:colOff>136525</xdr:colOff>
      <xdr:row>32</xdr:row>
      <xdr:rowOff>12065</xdr:rowOff>
    </xdr:to>
    <xdr:cxnSp macro="">
      <xdr:nvCxnSpPr>
        <xdr:cNvPr id="90" name="直線コネクタ 89">
          <a:extLst>
            <a:ext uri="{FF2B5EF4-FFF2-40B4-BE49-F238E27FC236}">
              <a16:creationId xmlns:a16="http://schemas.microsoft.com/office/drawing/2014/main" id="{C8C5D4EA-1BEF-4F9E-9323-9332311D3D31}"/>
            </a:ext>
          </a:extLst>
        </xdr:cNvPr>
        <xdr:cNvCxnSpPr/>
      </xdr:nvCxnSpPr>
      <xdr:spPr>
        <a:xfrm>
          <a:off x="3289300" y="6221413"/>
          <a:ext cx="762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38259</xdr:rowOff>
    </xdr:from>
    <xdr:to>
      <xdr:col>11</xdr:col>
      <xdr:colOff>187325</xdr:colOff>
      <xdr:row>31</xdr:row>
      <xdr:rowOff>139859</xdr:rowOff>
    </xdr:to>
    <xdr:sp macro="" textlink="">
      <xdr:nvSpPr>
        <xdr:cNvPr id="91" name="楕円 90">
          <a:extLst>
            <a:ext uri="{FF2B5EF4-FFF2-40B4-BE49-F238E27FC236}">
              <a16:creationId xmlns:a16="http://schemas.microsoft.com/office/drawing/2014/main" id="{56B4B1EA-587B-4855-96EC-A9662E044685}"/>
            </a:ext>
          </a:extLst>
        </xdr:cNvPr>
        <xdr:cNvSpPr/>
      </xdr:nvSpPr>
      <xdr:spPr>
        <a:xfrm>
          <a:off x="2476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89059</xdr:rowOff>
    </xdr:from>
    <xdr:to>
      <xdr:col>15</xdr:col>
      <xdr:colOff>136525</xdr:colOff>
      <xdr:row>31</xdr:row>
      <xdr:rowOff>134938</xdr:rowOff>
    </xdr:to>
    <xdr:cxnSp macro="">
      <xdr:nvCxnSpPr>
        <xdr:cNvPr id="92" name="直線コネクタ 91">
          <a:extLst>
            <a:ext uri="{FF2B5EF4-FFF2-40B4-BE49-F238E27FC236}">
              <a16:creationId xmlns:a16="http://schemas.microsoft.com/office/drawing/2014/main" id="{50222DED-FC3E-4265-8A17-BC60E093B2BF}"/>
            </a:ext>
          </a:extLst>
        </xdr:cNvPr>
        <xdr:cNvCxnSpPr/>
      </xdr:nvCxnSpPr>
      <xdr:spPr>
        <a:xfrm>
          <a:off x="2527300" y="6175534"/>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32861</xdr:rowOff>
    </xdr:from>
    <xdr:to>
      <xdr:col>7</xdr:col>
      <xdr:colOff>187325</xdr:colOff>
      <xdr:row>31</xdr:row>
      <xdr:rowOff>134461</xdr:rowOff>
    </xdr:to>
    <xdr:sp macro="" textlink="">
      <xdr:nvSpPr>
        <xdr:cNvPr id="93" name="楕円 92">
          <a:extLst>
            <a:ext uri="{FF2B5EF4-FFF2-40B4-BE49-F238E27FC236}">
              <a16:creationId xmlns:a16="http://schemas.microsoft.com/office/drawing/2014/main" id="{DC3F0D70-A8B5-4DF5-8B01-54F0C7D44483}"/>
            </a:ext>
          </a:extLst>
        </xdr:cNvPr>
        <xdr:cNvSpPr/>
      </xdr:nvSpPr>
      <xdr:spPr>
        <a:xfrm>
          <a:off x="1714500" y="61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83661</xdr:rowOff>
    </xdr:from>
    <xdr:to>
      <xdr:col>11</xdr:col>
      <xdr:colOff>136525</xdr:colOff>
      <xdr:row>31</xdr:row>
      <xdr:rowOff>89059</xdr:rowOff>
    </xdr:to>
    <xdr:cxnSp macro="">
      <xdr:nvCxnSpPr>
        <xdr:cNvPr id="94" name="直線コネクタ 93">
          <a:extLst>
            <a:ext uri="{FF2B5EF4-FFF2-40B4-BE49-F238E27FC236}">
              <a16:creationId xmlns:a16="http://schemas.microsoft.com/office/drawing/2014/main" id="{923E3F84-6CCC-48BB-BD82-19CFFF752365}"/>
            </a:ext>
          </a:extLst>
        </xdr:cNvPr>
        <xdr:cNvCxnSpPr/>
      </xdr:nvCxnSpPr>
      <xdr:spPr>
        <a:xfrm>
          <a:off x="1765300" y="6170136"/>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0532E7C0-34BE-42CB-A1A1-9638B2E12A45}"/>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4A53F445-10EC-42E9-86F8-038FC59A4DCB}"/>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E4B381C9-F40F-4710-B26F-286CA91ABCA2}"/>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51135</xdr:rowOff>
    </xdr:from>
    <xdr:ext cx="405111" cy="259045"/>
    <xdr:sp macro="" textlink="">
      <xdr:nvSpPr>
        <xdr:cNvPr id="98" name="n_4aveValue有形固定資産減価償却率">
          <a:extLst>
            <a:ext uri="{FF2B5EF4-FFF2-40B4-BE49-F238E27FC236}">
              <a16:creationId xmlns:a16="http://schemas.microsoft.com/office/drawing/2014/main" id="{83AAB5E0-8648-47AA-95DD-2FA4721B476A}"/>
            </a:ext>
          </a:extLst>
        </xdr:cNvPr>
        <xdr:cNvSpPr txBox="1"/>
      </xdr:nvSpPr>
      <xdr:spPr>
        <a:xfrm>
          <a:off x="1562744" y="579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99" name="n_1mainValue有形固定資産減価償却率">
          <a:extLst>
            <a:ext uri="{FF2B5EF4-FFF2-40B4-BE49-F238E27FC236}">
              <a16:creationId xmlns:a16="http://schemas.microsoft.com/office/drawing/2014/main" id="{3CD4D4BA-EC75-465D-B312-7EA271FEC137}"/>
            </a:ext>
          </a:extLst>
        </xdr:cNvPr>
        <xdr:cNvSpPr txBox="1"/>
      </xdr:nvSpPr>
      <xdr:spPr>
        <a:xfrm>
          <a:off x="383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5415</xdr:rowOff>
    </xdr:from>
    <xdr:ext cx="405111" cy="259045"/>
    <xdr:sp macro="" textlink="">
      <xdr:nvSpPr>
        <xdr:cNvPr id="100" name="n_2mainValue有形固定資産減価償却率">
          <a:extLst>
            <a:ext uri="{FF2B5EF4-FFF2-40B4-BE49-F238E27FC236}">
              <a16:creationId xmlns:a16="http://schemas.microsoft.com/office/drawing/2014/main" id="{908F1AFF-3C36-45D1-9450-B839EF8024FA}"/>
            </a:ext>
          </a:extLst>
        </xdr:cNvPr>
        <xdr:cNvSpPr txBox="1"/>
      </xdr:nvSpPr>
      <xdr:spPr>
        <a:xfrm>
          <a:off x="3086744" y="626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130986</xdr:rowOff>
    </xdr:from>
    <xdr:ext cx="405111" cy="259045"/>
    <xdr:sp macro="" textlink="">
      <xdr:nvSpPr>
        <xdr:cNvPr id="101" name="n_3mainValue有形固定資産減価償却率">
          <a:extLst>
            <a:ext uri="{FF2B5EF4-FFF2-40B4-BE49-F238E27FC236}">
              <a16:creationId xmlns:a16="http://schemas.microsoft.com/office/drawing/2014/main" id="{E1CF624D-FB48-4E31-80C6-8E38F33837D8}"/>
            </a:ext>
          </a:extLst>
        </xdr:cNvPr>
        <xdr:cNvSpPr txBox="1"/>
      </xdr:nvSpPr>
      <xdr:spPr>
        <a:xfrm>
          <a:off x="23247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125588</xdr:rowOff>
    </xdr:from>
    <xdr:ext cx="405111" cy="259045"/>
    <xdr:sp macro="" textlink="">
      <xdr:nvSpPr>
        <xdr:cNvPr id="102" name="n_4mainValue有形固定資産減価償却率">
          <a:extLst>
            <a:ext uri="{FF2B5EF4-FFF2-40B4-BE49-F238E27FC236}">
              <a16:creationId xmlns:a16="http://schemas.microsoft.com/office/drawing/2014/main" id="{A1368520-FDB1-47AA-B828-ED999793CF0E}"/>
            </a:ext>
          </a:extLst>
        </xdr:cNvPr>
        <xdr:cNvSpPr txBox="1"/>
      </xdr:nvSpPr>
      <xdr:spPr>
        <a:xfrm>
          <a:off x="1562744" y="621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EFEC4DFD-0D10-4FB1-A4F8-D1EF57FE72C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328A6C45-283A-497E-9738-8198107D7DE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A8FD6DB4-F6ED-4E4C-9421-4599B711C0C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FCAAA2A4-51ED-486F-B485-6DC2C1C0C18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AE672AD0-C0DC-459A-8551-76A030C1E59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9478598-A4BF-49A2-8E09-E80939B0E98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53D629F7-4A34-407D-BB21-6E15B3BD785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ECBACB7-1B68-42E4-AE8C-68A779B79D2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F93CA98-61F4-443F-A8A0-75CF30560FC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12324314-C61D-4519-B65F-32D2AD2408A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35D0E4BF-DE0D-4D7D-9D53-D417A5C42B7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5494F40-2F2A-46C9-9D23-EE14501FE50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EA75B657-DD01-410D-AA33-A494BF5A340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令和２年度で道の駅等の整備事業が終了し、令和３年度は償還額が借入額を上回り起債残高が減少したこと、</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加えて</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普通交付税が前年比</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276</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百万円増となったこと等に</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伴い</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財政調整基金を</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600</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み</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立てられたことにより債務償還比率算出における分子の額が低くなったため、前年度に比べ</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210.3</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令和４年度も分子の額となる将来負担額は減少したが、臨時財政対策債が</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124</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百万円減となり分母の償還可能財源が減少したことにより</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23.9</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％上昇した。</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令和５年度も</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償還額が借入額を上回り起債残高が減少したこと</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により分子の額が低くなったため、前年度に比べ</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45.8</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A8B4CC00-1590-4AF8-A717-72FB3004B41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8498FEE8-D291-4EAA-982B-5723190A6F1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338E2193-F384-42F6-A992-AEE1CE9169E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BADD5C3C-A6AB-4B22-9B6D-1687BB4551E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146613C-6021-47C7-A752-9EE2CF0B718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4EC348DF-7C11-4FC0-ACF7-B3ECA87C394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892CC94B-4A17-4B1F-B590-6404B4CC97C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94B1CE12-306C-475B-A736-1D7179F71C1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7BE4C9BC-2C42-4B1E-BC3C-4D874289FE3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E0A43193-7A31-4483-83C2-9685BED5C67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AB2237A7-F40C-4AC3-B7BD-CB64D2549C3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829869B1-C9CE-40D6-A252-8818EBFA9E8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B4E97699-4A49-4142-8D77-651E6C3BF13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C5851163-7353-416D-8D21-EA589AD4FFE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8D2CAD4F-A031-4BF7-8714-5C2D67C4662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1C058F75-89F8-4731-B779-0D90126C131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5AA36B0E-A551-467A-83D7-127C892C890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99874EAD-396A-4F1F-A324-F3D5D6C37955}"/>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E882DD9F-C7F7-4AE0-B1B5-9F74F0A301A8}"/>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9E0A8A56-D4E2-4381-9746-D5C84BE2E4C9}"/>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F0088450-687F-4B8F-A146-A98701C52EC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D9CB4A5B-2787-44D6-81F6-37A9CFE5094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38" name="債務償還比率平均値テキスト">
          <a:extLst>
            <a:ext uri="{FF2B5EF4-FFF2-40B4-BE49-F238E27FC236}">
              <a16:creationId xmlns:a16="http://schemas.microsoft.com/office/drawing/2014/main" id="{2A0619DF-CFD0-40FB-90FC-DEF39B918B4C}"/>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708D36A6-FFE4-490D-9F14-A208CB6A66C5}"/>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F84EE231-9285-4C6F-AB5D-7C937949B89E}"/>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5A9AD7F2-D20D-4A5E-8DE3-4FF4DF8FBEB4}"/>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111397</xdr:rowOff>
    </xdr:from>
    <xdr:to>
      <xdr:col>64</xdr:col>
      <xdr:colOff>123825</xdr:colOff>
      <xdr:row>31</xdr:row>
      <xdr:rowOff>41547</xdr:rowOff>
    </xdr:to>
    <xdr:sp macro="" textlink="">
      <xdr:nvSpPr>
        <xdr:cNvPr id="142" name="フローチャート: 判断 141">
          <a:extLst>
            <a:ext uri="{FF2B5EF4-FFF2-40B4-BE49-F238E27FC236}">
              <a16:creationId xmlns:a16="http://schemas.microsoft.com/office/drawing/2014/main" id="{99D986EE-DF7C-45D1-979B-6EE5C2CA1319}"/>
            </a:ext>
          </a:extLst>
        </xdr:cNvPr>
        <xdr:cNvSpPr/>
      </xdr:nvSpPr>
      <xdr:spPr>
        <a:xfrm>
          <a:off x="12509500" y="60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90578</xdr:rowOff>
    </xdr:from>
    <xdr:to>
      <xdr:col>60</xdr:col>
      <xdr:colOff>123825</xdr:colOff>
      <xdr:row>31</xdr:row>
      <xdr:rowOff>20728</xdr:rowOff>
    </xdr:to>
    <xdr:sp macro="" textlink="">
      <xdr:nvSpPr>
        <xdr:cNvPr id="143" name="フローチャート: 判断 142">
          <a:extLst>
            <a:ext uri="{FF2B5EF4-FFF2-40B4-BE49-F238E27FC236}">
              <a16:creationId xmlns:a16="http://schemas.microsoft.com/office/drawing/2014/main" id="{F57D62EB-51CF-4EC1-9A45-26972E82F151}"/>
            </a:ext>
          </a:extLst>
        </xdr:cNvPr>
        <xdr:cNvSpPr/>
      </xdr:nvSpPr>
      <xdr:spPr>
        <a:xfrm>
          <a:off x="11747500" y="600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E0DB070-3DD2-49DD-AF29-9E306A0BBFC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64C6AA0-43D4-4276-B9DB-727557DA4FA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608C0B5-369B-4A5B-943D-D6FA63E2256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EC28188-2714-4ABE-A9E1-013901C066F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0AC2383-2119-4740-AB34-CA3CD40F305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3873</xdr:rowOff>
    </xdr:from>
    <xdr:to>
      <xdr:col>76</xdr:col>
      <xdr:colOff>73025</xdr:colOff>
      <xdr:row>29</xdr:row>
      <xdr:rowOff>105473</xdr:rowOff>
    </xdr:to>
    <xdr:sp macro="" textlink="">
      <xdr:nvSpPr>
        <xdr:cNvPr id="149" name="楕円 148">
          <a:extLst>
            <a:ext uri="{FF2B5EF4-FFF2-40B4-BE49-F238E27FC236}">
              <a16:creationId xmlns:a16="http://schemas.microsoft.com/office/drawing/2014/main" id="{D0491207-8129-4814-B34D-3EC129B5E48A}"/>
            </a:ext>
          </a:extLst>
        </xdr:cNvPr>
        <xdr:cNvSpPr/>
      </xdr:nvSpPr>
      <xdr:spPr>
        <a:xfrm>
          <a:off x="14744700" y="574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26750</xdr:rowOff>
    </xdr:from>
    <xdr:ext cx="469744" cy="259045"/>
    <xdr:sp macro="" textlink="">
      <xdr:nvSpPr>
        <xdr:cNvPr id="150" name="債務償還比率該当値テキスト">
          <a:extLst>
            <a:ext uri="{FF2B5EF4-FFF2-40B4-BE49-F238E27FC236}">
              <a16:creationId xmlns:a16="http://schemas.microsoft.com/office/drawing/2014/main" id="{0D1B58F8-9AFB-4DE1-A5F1-A7EE8D280727}"/>
            </a:ext>
          </a:extLst>
        </xdr:cNvPr>
        <xdr:cNvSpPr txBox="1"/>
      </xdr:nvSpPr>
      <xdr:spPr>
        <a:xfrm>
          <a:off x="14846300" y="5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74504</xdr:rowOff>
    </xdr:from>
    <xdr:to>
      <xdr:col>72</xdr:col>
      <xdr:colOff>123825</xdr:colOff>
      <xdr:row>30</xdr:row>
      <xdr:rowOff>4654</xdr:rowOff>
    </xdr:to>
    <xdr:sp macro="" textlink="">
      <xdr:nvSpPr>
        <xdr:cNvPr id="151" name="楕円 150">
          <a:extLst>
            <a:ext uri="{FF2B5EF4-FFF2-40B4-BE49-F238E27FC236}">
              <a16:creationId xmlns:a16="http://schemas.microsoft.com/office/drawing/2014/main" id="{B0FE037F-BBD9-452E-878D-1ED9F277FD4D}"/>
            </a:ext>
          </a:extLst>
        </xdr:cNvPr>
        <xdr:cNvSpPr/>
      </xdr:nvSpPr>
      <xdr:spPr>
        <a:xfrm>
          <a:off x="14033500" y="58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54673</xdr:rowOff>
    </xdr:from>
    <xdr:to>
      <xdr:col>76</xdr:col>
      <xdr:colOff>22225</xdr:colOff>
      <xdr:row>29</xdr:row>
      <xdr:rowOff>125304</xdr:rowOff>
    </xdr:to>
    <xdr:cxnSp macro="">
      <xdr:nvCxnSpPr>
        <xdr:cNvPr id="152" name="直線コネクタ 151">
          <a:extLst>
            <a:ext uri="{FF2B5EF4-FFF2-40B4-BE49-F238E27FC236}">
              <a16:creationId xmlns:a16="http://schemas.microsoft.com/office/drawing/2014/main" id="{5677DF12-FA30-4691-B89D-B2E32519E76F}"/>
            </a:ext>
          </a:extLst>
        </xdr:cNvPr>
        <xdr:cNvCxnSpPr/>
      </xdr:nvCxnSpPr>
      <xdr:spPr>
        <a:xfrm flipV="1">
          <a:off x="14084300" y="5798248"/>
          <a:ext cx="711200" cy="7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37647</xdr:rowOff>
    </xdr:from>
    <xdr:to>
      <xdr:col>68</xdr:col>
      <xdr:colOff>123825</xdr:colOff>
      <xdr:row>29</xdr:row>
      <xdr:rowOff>139247</xdr:rowOff>
    </xdr:to>
    <xdr:sp macro="" textlink="">
      <xdr:nvSpPr>
        <xdr:cNvPr id="153" name="楕円 152">
          <a:extLst>
            <a:ext uri="{FF2B5EF4-FFF2-40B4-BE49-F238E27FC236}">
              <a16:creationId xmlns:a16="http://schemas.microsoft.com/office/drawing/2014/main" id="{6753C985-1B31-4AD7-A071-72C1D9A46763}"/>
            </a:ext>
          </a:extLst>
        </xdr:cNvPr>
        <xdr:cNvSpPr/>
      </xdr:nvSpPr>
      <xdr:spPr>
        <a:xfrm>
          <a:off x="13271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88447</xdr:rowOff>
    </xdr:from>
    <xdr:to>
      <xdr:col>72</xdr:col>
      <xdr:colOff>73025</xdr:colOff>
      <xdr:row>29</xdr:row>
      <xdr:rowOff>125304</xdr:rowOff>
    </xdr:to>
    <xdr:cxnSp macro="">
      <xdr:nvCxnSpPr>
        <xdr:cNvPr id="154" name="直線コネクタ 153">
          <a:extLst>
            <a:ext uri="{FF2B5EF4-FFF2-40B4-BE49-F238E27FC236}">
              <a16:creationId xmlns:a16="http://schemas.microsoft.com/office/drawing/2014/main" id="{BBB124A4-EC19-455F-B1F4-AF57E37E4712}"/>
            </a:ext>
          </a:extLst>
        </xdr:cNvPr>
        <xdr:cNvCxnSpPr/>
      </xdr:nvCxnSpPr>
      <xdr:spPr>
        <a:xfrm>
          <a:off x="13322300" y="5832022"/>
          <a:ext cx="762000" cy="3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19059</xdr:rowOff>
    </xdr:from>
    <xdr:to>
      <xdr:col>64</xdr:col>
      <xdr:colOff>123825</xdr:colOff>
      <xdr:row>31</xdr:row>
      <xdr:rowOff>120659</xdr:rowOff>
    </xdr:to>
    <xdr:sp macro="" textlink="">
      <xdr:nvSpPr>
        <xdr:cNvPr id="155" name="楕円 154">
          <a:extLst>
            <a:ext uri="{FF2B5EF4-FFF2-40B4-BE49-F238E27FC236}">
              <a16:creationId xmlns:a16="http://schemas.microsoft.com/office/drawing/2014/main" id="{04CBD6AA-7723-4503-BF87-4A9AE7CE399E}"/>
            </a:ext>
          </a:extLst>
        </xdr:cNvPr>
        <xdr:cNvSpPr/>
      </xdr:nvSpPr>
      <xdr:spPr>
        <a:xfrm>
          <a:off x="12509500" y="610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88447</xdr:rowOff>
    </xdr:from>
    <xdr:to>
      <xdr:col>68</xdr:col>
      <xdr:colOff>73025</xdr:colOff>
      <xdr:row>31</xdr:row>
      <xdr:rowOff>69859</xdr:rowOff>
    </xdr:to>
    <xdr:cxnSp macro="">
      <xdr:nvCxnSpPr>
        <xdr:cNvPr id="156" name="直線コネクタ 155">
          <a:extLst>
            <a:ext uri="{FF2B5EF4-FFF2-40B4-BE49-F238E27FC236}">
              <a16:creationId xmlns:a16="http://schemas.microsoft.com/office/drawing/2014/main" id="{98560F57-DA03-47BF-8A11-2A87D60BDB18}"/>
            </a:ext>
          </a:extLst>
        </xdr:cNvPr>
        <xdr:cNvCxnSpPr/>
      </xdr:nvCxnSpPr>
      <xdr:spPr>
        <a:xfrm flipV="1">
          <a:off x="12560300" y="5832022"/>
          <a:ext cx="762000" cy="32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105074</xdr:rowOff>
    </xdr:from>
    <xdr:to>
      <xdr:col>60</xdr:col>
      <xdr:colOff>123825</xdr:colOff>
      <xdr:row>31</xdr:row>
      <xdr:rowOff>35224</xdr:rowOff>
    </xdr:to>
    <xdr:sp macro="" textlink="">
      <xdr:nvSpPr>
        <xdr:cNvPr id="157" name="楕円 156">
          <a:extLst>
            <a:ext uri="{FF2B5EF4-FFF2-40B4-BE49-F238E27FC236}">
              <a16:creationId xmlns:a16="http://schemas.microsoft.com/office/drawing/2014/main" id="{8640D5FC-8834-4BF2-B974-877315741BF7}"/>
            </a:ext>
          </a:extLst>
        </xdr:cNvPr>
        <xdr:cNvSpPr/>
      </xdr:nvSpPr>
      <xdr:spPr>
        <a:xfrm>
          <a:off x="11747500" y="602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155874</xdr:rowOff>
    </xdr:from>
    <xdr:to>
      <xdr:col>64</xdr:col>
      <xdr:colOff>73025</xdr:colOff>
      <xdr:row>31</xdr:row>
      <xdr:rowOff>69859</xdr:rowOff>
    </xdr:to>
    <xdr:cxnSp macro="">
      <xdr:nvCxnSpPr>
        <xdr:cNvPr id="158" name="直線コネクタ 157">
          <a:extLst>
            <a:ext uri="{FF2B5EF4-FFF2-40B4-BE49-F238E27FC236}">
              <a16:creationId xmlns:a16="http://schemas.microsoft.com/office/drawing/2014/main" id="{66C319E5-1563-4E97-A7FD-98E546973DD7}"/>
            </a:ext>
          </a:extLst>
        </xdr:cNvPr>
        <xdr:cNvCxnSpPr/>
      </xdr:nvCxnSpPr>
      <xdr:spPr>
        <a:xfrm>
          <a:off x="11798300" y="6070899"/>
          <a:ext cx="762000" cy="8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59" name="n_1aveValue債務償還比率">
          <a:extLst>
            <a:ext uri="{FF2B5EF4-FFF2-40B4-BE49-F238E27FC236}">
              <a16:creationId xmlns:a16="http://schemas.microsoft.com/office/drawing/2014/main" id="{EA1CE038-1D02-4182-979D-0C9843519AD4}"/>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0" name="n_2aveValue債務償還比率">
          <a:extLst>
            <a:ext uri="{FF2B5EF4-FFF2-40B4-BE49-F238E27FC236}">
              <a16:creationId xmlns:a16="http://schemas.microsoft.com/office/drawing/2014/main" id="{FD8AB788-A255-45F0-B6B8-923DCC8C4C38}"/>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58074</xdr:rowOff>
    </xdr:from>
    <xdr:ext cx="469744" cy="259045"/>
    <xdr:sp macro="" textlink="">
      <xdr:nvSpPr>
        <xdr:cNvPr id="161" name="n_3aveValue債務償還比率">
          <a:extLst>
            <a:ext uri="{FF2B5EF4-FFF2-40B4-BE49-F238E27FC236}">
              <a16:creationId xmlns:a16="http://schemas.microsoft.com/office/drawing/2014/main" id="{5254CAA8-96BF-44D3-8BBC-BB5220D86D70}"/>
            </a:ext>
          </a:extLst>
        </xdr:cNvPr>
        <xdr:cNvSpPr txBox="1"/>
      </xdr:nvSpPr>
      <xdr:spPr>
        <a:xfrm>
          <a:off x="12325427" y="580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37255</xdr:rowOff>
    </xdr:from>
    <xdr:ext cx="469744" cy="259045"/>
    <xdr:sp macro="" textlink="">
      <xdr:nvSpPr>
        <xdr:cNvPr id="162" name="n_4aveValue債務償還比率">
          <a:extLst>
            <a:ext uri="{FF2B5EF4-FFF2-40B4-BE49-F238E27FC236}">
              <a16:creationId xmlns:a16="http://schemas.microsoft.com/office/drawing/2014/main" id="{E6FA9104-0282-4400-8392-1768B556C455}"/>
            </a:ext>
          </a:extLst>
        </xdr:cNvPr>
        <xdr:cNvSpPr txBox="1"/>
      </xdr:nvSpPr>
      <xdr:spPr>
        <a:xfrm>
          <a:off x="11563427" y="578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21181</xdr:rowOff>
    </xdr:from>
    <xdr:ext cx="469744" cy="259045"/>
    <xdr:sp macro="" textlink="">
      <xdr:nvSpPr>
        <xdr:cNvPr id="163" name="n_1mainValue債務償還比率">
          <a:extLst>
            <a:ext uri="{FF2B5EF4-FFF2-40B4-BE49-F238E27FC236}">
              <a16:creationId xmlns:a16="http://schemas.microsoft.com/office/drawing/2014/main" id="{9B2174DD-7006-4718-87CE-DBEEF7187E5F}"/>
            </a:ext>
          </a:extLst>
        </xdr:cNvPr>
        <xdr:cNvSpPr txBox="1"/>
      </xdr:nvSpPr>
      <xdr:spPr>
        <a:xfrm>
          <a:off x="13836727" y="559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155774</xdr:rowOff>
    </xdr:from>
    <xdr:ext cx="469744" cy="259045"/>
    <xdr:sp macro="" textlink="">
      <xdr:nvSpPr>
        <xdr:cNvPr id="164" name="n_2mainValue債務償還比率">
          <a:extLst>
            <a:ext uri="{FF2B5EF4-FFF2-40B4-BE49-F238E27FC236}">
              <a16:creationId xmlns:a16="http://schemas.microsoft.com/office/drawing/2014/main" id="{BC71BA3B-9AF7-4E43-B285-C0BCA314E600}"/>
            </a:ext>
          </a:extLst>
        </xdr:cNvPr>
        <xdr:cNvSpPr txBox="1"/>
      </xdr:nvSpPr>
      <xdr:spPr>
        <a:xfrm>
          <a:off x="13087427" y="555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111786</xdr:rowOff>
    </xdr:from>
    <xdr:ext cx="469744" cy="259045"/>
    <xdr:sp macro="" textlink="">
      <xdr:nvSpPr>
        <xdr:cNvPr id="165" name="n_3mainValue債務償還比率">
          <a:extLst>
            <a:ext uri="{FF2B5EF4-FFF2-40B4-BE49-F238E27FC236}">
              <a16:creationId xmlns:a16="http://schemas.microsoft.com/office/drawing/2014/main" id="{6A1AE12D-260C-406B-8DC8-C12058072568}"/>
            </a:ext>
          </a:extLst>
        </xdr:cNvPr>
        <xdr:cNvSpPr txBox="1"/>
      </xdr:nvSpPr>
      <xdr:spPr>
        <a:xfrm>
          <a:off x="12325427" y="619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26351</xdr:rowOff>
    </xdr:from>
    <xdr:ext cx="469744" cy="259045"/>
    <xdr:sp macro="" textlink="">
      <xdr:nvSpPr>
        <xdr:cNvPr id="166" name="n_4mainValue債務償還比率">
          <a:extLst>
            <a:ext uri="{FF2B5EF4-FFF2-40B4-BE49-F238E27FC236}">
              <a16:creationId xmlns:a16="http://schemas.microsoft.com/office/drawing/2014/main" id="{B00418DA-9189-4466-878B-B931D2DC8C1B}"/>
            </a:ext>
          </a:extLst>
        </xdr:cNvPr>
        <xdr:cNvSpPr txBox="1"/>
      </xdr:nvSpPr>
      <xdr:spPr>
        <a:xfrm>
          <a:off x="11563427" y="611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8184C9D3-08D2-4FFA-84F7-F60872B9807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123E09CC-8463-4B67-A7D2-9CC68D4F2D6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AF7526EF-FF8E-429D-A3CC-B9F245BBBB6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5C5636E7-2A64-4FA1-8342-75EA964EB87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DE06302-5B5E-4755-BD9A-DF69A2AAB8B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56FB0C2B-3E2F-4F9A-99CC-5BDAAFE16D6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54FDB3-AA0C-405C-A594-CB66A14FF2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1E68F0B-FB40-481C-8A81-7FBD47E96F4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81A85A-B6C1-424C-AC8B-03C417D4BF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85E33A-A01C-49CF-95F0-3232082601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0D98D6-85B0-43E5-9B65-ED764DCDD1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C5B323-1ED8-40E2-B3BE-5E59C0C1A28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5634F9-A364-437D-A536-5AABE66F333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7671F6-8921-4EDA-8413-5AEF34D4FD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103E35-9FC6-49DD-AC9F-7EA9A2664C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49FD2B-CDE6-40FF-8582-F7EC2DD3AF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
10,767
31.71
5,152,458
4,905,508
241,067
3,558,236
3,977,617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D7205E-2D1B-4E3E-9C0E-E8B4D0537A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8B1947-936C-4D98-B0D9-F7990E08A23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CAA7AC-2C85-47ED-BAEA-8106ED2ECB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0F8E13-ED3D-4995-8A75-D2153BB1B4F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AA765C-21EC-47D9-959A-DE87C35C9D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2FCF9BA-FF3C-4394-A995-269052A9742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FF102A-B732-44E3-9B7E-80CCE72C8B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E0E46B-74E5-48EB-A1B8-975D134F74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390111-D2E0-4191-A28E-863338E40A2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1E06F0-F4EE-4639-9CFE-B95C2F5F75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7262A9-3A80-400B-B082-C2EA80727C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7CCAD21-EC23-4394-A8D3-2745EB510B8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11178F-127A-4C44-A1B5-DAB96E3980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71FB63-F1A7-41D2-84FF-B3A776B3B44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6EFFCD-3403-4FAA-8C7E-FB40BA11288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A8F04F-FF55-4D80-9603-A81852E72A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1D8CBD-3636-4946-BC7A-202A29C737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C9AA51-A21C-45F3-9C51-10211558F8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544830-0462-4720-B9CE-DC6A7C77EE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E2EA1E-001A-441A-9A07-41B5BFD7FBC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BD64F0-9E48-4896-B67C-E5535B3C91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9F61234-C7A1-48AD-BEDF-AAABA70524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0F96AD-A80E-422D-A973-8F81078CF2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D15554F-0AEF-4DB9-A47C-40E0D4EDAC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161514-EC5E-47EC-8383-D2FD5A2B74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D9573E-EA41-4CBB-A8B6-C2CD8132228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E4D43B-2C73-4106-BC76-E53EDB2AB2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8F4977-0A09-4BD6-A298-49EBBEEDC7E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9ED650-E14B-4E24-A867-9C4A88D61E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9FCD8B-4B08-4369-8293-5538AD67F1B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DAA36A-5407-49B4-8CD8-911271BB2C5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133BD8-99D5-4D11-9FFE-7F86AF559C6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9B26639-7AFF-4A1A-945A-D89F86714BD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4A8AC47-573E-4AFB-94A5-5F03D77D187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38DB094-187D-479C-8FC9-307FF213EEB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473D508-26B9-43B6-A14B-EA7D801EF34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D15F8BA-48C0-4246-BFBF-4B217CFE42C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CE67AAB-3D8C-4D60-A3C7-5A6B8653DDE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8FD030D-7728-466A-A884-994A8DB27F5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D10A15E-E53F-4AC9-BC54-0C41DE2CECA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FA6AD9B-613D-420E-9C52-695FDA58CF5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A7704C1-49FB-429E-BAC5-BB2ED395535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EE7C665-8BD9-43EA-8C38-C494B7DA745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E6DA9BBF-CEB9-464B-BAED-8D38ACAAE1B1}"/>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7E1B5CB5-083D-4A24-8212-45B946764E65}"/>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9F7478AA-B5A0-41CA-9B7A-75AEC34998DC}"/>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5A4B6E52-FF76-41A3-960E-B20AE699285C}"/>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BF49EF0A-3291-4ACF-8AED-51D5D2D839E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0444B09F-68DE-4AFB-96E8-8676FC795F5C}"/>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760ED0D4-3B28-42F7-BB4A-CEBA351EFCE4}"/>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1688E947-0C1F-4E6F-8704-1FAB284143C5}"/>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84CBFC96-78D5-47A5-AA64-A1144902A112}"/>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20DDA94F-D30A-430C-B042-97BB5B0D0A3B}"/>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a:extLst>
            <a:ext uri="{FF2B5EF4-FFF2-40B4-BE49-F238E27FC236}">
              <a16:creationId xmlns:a16="http://schemas.microsoft.com/office/drawing/2014/main" id="{D7A3ECD5-B047-488A-8EBE-3AAFE5A4370E}"/>
            </a:ext>
          </a:extLst>
        </xdr:cNvPr>
        <xdr:cNvSpPr/>
      </xdr:nvSpPr>
      <xdr:spPr>
        <a:xfrm>
          <a:off x="1079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52F0840-BBE4-4827-8829-3C1C7DCFA63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C9A1557-3316-4DE4-BAA4-DDB2CF02B4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EAE9DD5-16FB-4E7E-9AF6-B4B78DB2553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3CCA83-AAA3-4A12-A547-A3C3740F0B6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798D51-AF01-4CFE-BFB7-50484A387C4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1" name="楕円 70">
          <a:extLst>
            <a:ext uri="{FF2B5EF4-FFF2-40B4-BE49-F238E27FC236}">
              <a16:creationId xmlns:a16="http://schemas.microsoft.com/office/drawing/2014/main" id="{6B42DF39-F37F-4E96-B015-725A74EF43B9}"/>
            </a:ext>
          </a:extLst>
        </xdr:cNvPr>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83837</xdr:rowOff>
    </xdr:from>
    <xdr:ext cx="405111" cy="259045"/>
    <xdr:sp macro="" textlink="">
      <xdr:nvSpPr>
        <xdr:cNvPr id="72" name="【道路】&#10;有形固定資産減価償却率該当値テキスト">
          <a:extLst>
            <a:ext uri="{FF2B5EF4-FFF2-40B4-BE49-F238E27FC236}">
              <a16:creationId xmlns:a16="http://schemas.microsoft.com/office/drawing/2014/main" id="{3B391118-9626-4BEE-9DE9-1FE9CCBF528A}"/>
            </a:ext>
          </a:extLst>
        </xdr:cNvPr>
        <xdr:cNvSpPr txBox="1"/>
      </xdr:nvSpPr>
      <xdr:spPr>
        <a:xfrm>
          <a:off x="4673600"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73406</xdr:rowOff>
    </xdr:from>
    <xdr:to>
      <xdr:col>20</xdr:col>
      <xdr:colOff>38100</xdr:colOff>
      <xdr:row>38</xdr:row>
      <xdr:rowOff>3556</xdr:rowOff>
    </xdr:to>
    <xdr:sp macro="" textlink="">
      <xdr:nvSpPr>
        <xdr:cNvPr id="73" name="楕円 72">
          <a:extLst>
            <a:ext uri="{FF2B5EF4-FFF2-40B4-BE49-F238E27FC236}">
              <a16:creationId xmlns:a16="http://schemas.microsoft.com/office/drawing/2014/main" id="{BCEA50F7-DF47-4D55-B399-667F094669ED}"/>
            </a:ext>
          </a:extLst>
        </xdr:cNvPr>
        <xdr:cNvSpPr/>
      </xdr:nvSpPr>
      <xdr:spPr>
        <a:xfrm>
          <a:off x="3746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124206</xdr:rowOff>
    </xdr:from>
    <xdr:to>
      <xdr:col>24</xdr:col>
      <xdr:colOff>63500</xdr:colOff>
      <xdr:row>37</xdr:row>
      <xdr:rowOff>156210</xdr:rowOff>
    </xdr:to>
    <xdr:cxnSp macro="">
      <xdr:nvCxnSpPr>
        <xdr:cNvPr id="74" name="直線コネクタ 73">
          <a:extLst>
            <a:ext uri="{FF2B5EF4-FFF2-40B4-BE49-F238E27FC236}">
              <a16:creationId xmlns:a16="http://schemas.microsoft.com/office/drawing/2014/main" id="{239C2290-7D68-45F7-8EFD-B615F7581429}"/>
            </a:ext>
          </a:extLst>
        </xdr:cNvPr>
        <xdr:cNvCxnSpPr/>
      </xdr:nvCxnSpPr>
      <xdr:spPr>
        <a:xfrm>
          <a:off x="3797300" y="64678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5" name="楕円 74">
          <a:extLst>
            <a:ext uri="{FF2B5EF4-FFF2-40B4-BE49-F238E27FC236}">
              <a16:creationId xmlns:a16="http://schemas.microsoft.com/office/drawing/2014/main" id="{480470F1-1384-4D13-A74F-A785FB7FC59A}"/>
            </a:ext>
          </a:extLst>
        </xdr:cNvPr>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124206</xdr:rowOff>
    </xdr:to>
    <xdr:cxnSp macro="">
      <xdr:nvCxnSpPr>
        <xdr:cNvPr id="76" name="直線コネクタ 75">
          <a:extLst>
            <a:ext uri="{FF2B5EF4-FFF2-40B4-BE49-F238E27FC236}">
              <a16:creationId xmlns:a16="http://schemas.microsoft.com/office/drawing/2014/main" id="{2EA4BDCE-1BF4-48A2-A254-368B255ABD16}"/>
            </a:ext>
          </a:extLst>
        </xdr:cNvPr>
        <xdr:cNvCxnSpPr/>
      </xdr:nvCxnSpPr>
      <xdr:spPr>
        <a:xfrm>
          <a:off x="2908300" y="644271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xdr:rowOff>
    </xdr:from>
    <xdr:to>
      <xdr:col>10</xdr:col>
      <xdr:colOff>165100</xdr:colOff>
      <xdr:row>37</xdr:row>
      <xdr:rowOff>117856</xdr:rowOff>
    </xdr:to>
    <xdr:sp macro="" textlink="">
      <xdr:nvSpPr>
        <xdr:cNvPr id="77" name="楕円 76">
          <a:extLst>
            <a:ext uri="{FF2B5EF4-FFF2-40B4-BE49-F238E27FC236}">
              <a16:creationId xmlns:a16="http://schemas.microsoft.com/office/drawing/2014/main" id="{58D35892-315F-42AF-99EF-F16C733957E5}"/>
            </a:ext>
          </a:extLst>
        </xdr:cNvPr>
        <xdr:cNvSpPr/>
      </xdr:nvSpPr>
      <xdr:spPr>
        <a:xfrm>
          <a:off x="1968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67056</xdr:rowOff>
    </xdr:from>
    <xdr:to>
      <xdr:col>15</xdr:col>
      <xdr:colOff>50800</xdr:colOff>
      <xdr:row>37</xdr:row>
      <xdr:rowOff>99060</xdr:rowOff>
    </xdr:to>
    <xdr:cxnSp macro="">
      <xdr:nvCxnSpPr>
        <xdr:cNvPr id="78" name="直線コネクタ 77">
          <a:extLst>
            <a:ext uri="{FF2B5EF4-FFF2-40B4-BE49-F238E27FC236}">
              <a16:creationId xmlns:a16="http://schemas.microsoft.com/office/drawing/2014/main" id="{52AA0E49-76B0-47BF-8BB6-ADB58965C14B}"/>
            </a:ext>
          </a:extLst>
        </xdr:cNvPr>
        <xdr:cNvCxnSpPr/>
      </xdr:nvCxnSpPr>
      <xdr:spPr>
        <a:xfrm>
          <a:off x="2019300" y="641070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155702</xdr:rowOff>
    </xdr:from>
    <xdr:to>
      <xdr:col>6</xdr:col>
      <xdr:colOff>38100</xdr:colOff>
      <xdr:row>37</xdr:row>
      <xdr:rowOff>85852</xdr:rowOff>
    </xdr:to>
    <xdr:sp macro="" textlink="">
      <xdr:nvSpPr>
        <xdr:cNvPr id="79" name="楕円 78">
          <a:extLst>
            <a:ext uri="{FF2B5EF4-FFF2-40B4-BE49-F238E27FC236}">
              <a16:creationId xmlns:a16="http://schemas.microsoft.com/office/drawing/2014/main" id="{6FCFF7D8-FF78-4E9B-89F1-7116AF4F1B2E}"/>
            </a:ext>
          </a:extLst>
        </xdr:cNvPr>
        <xdr:cNvSpPr/>
      </xdr:nvSpPr>
      <xdr:spPr>
        <a:xfrm>
          <a:off x="1079500" y="63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35052</xdr:rowOff>
    </xdr:from>
    <xdr:to>
      <xdr:col>10</xdr:col>
      <xdr:colOff>114300</xdr:colOff>
      <xdr:row>37</xdr:row>
      <xdr:rowOff>67056</xdr:rowOff>
    </xdr:to>
    <xdr:cxnSp macro="">
      <xdr:nvCxnSpPr>
        <xdr:cNvPr id="80" name="直線コネクタ 79">
          <a:extLst>
            <a:ext uri="{FF2B5EF4-FFF2-40B4-BE49-F238E27FC236}">
              <a16:creationId xmlns:a16="http://schemas.microsoft.com/office/drawing/2014/main" id="{4CD022C6-8B9C-4244-916E-FC32317E232C}"/>
            </a:ext>
          </a:extLst>
        </xdr:cNvPr>
        <xdr:cNvCxnSpPr/>
      </xdr:nvCxnSpPr>
      <xdr:spPr>
        <a:xfrm>
          <a:off x="1130300" y="637870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A8BAF2E3-B872-4C94-B128-F1523B9E71E4}"/>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3F09DBF7-29EB-404F-B26A-8F41290CAD5A}"/>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328E8EF3-F480-43E6-B02F-35E31F5B9AD0}"/>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118381</xdr:rowOff>
    </xdr:from>
    <xdr:ext cx="405111" cy="259045"/>
    <xdr:sp macro="" textlink="">
      <xdr:nvSpPr>
        <xdr:cNvPr id="84" name="n_4aveValue【道路】&#10;有形固定資産減価償却率">
          <a:extLst>
            <a:ext uri="{FF2B5EF4-FFF2-40B4-BE49-F238E27FC236}">
              <a16:creationId xmlns:a16="http://schemas.microsoft.com/office/drawing/2014/main" id="{3F898C0C-076B-42E7-87D3-52147911F7C4}"/>
            </a:ext>
          </a:extLst>
        </xdr:cNvPr>
        <xdr:cNvSpPr txBox="1"/>
      </xdr:nvSpPr>
      <xdr:spPr>
        <a:xfrm>
          <a:off x="927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166133</xdr:rowOff>
    </xdr:from>
    <xdr:ext cx="405111" cy="259045"/>
    <xdr:sp macro="" textlink="">
      <xdr:nvSpPr>
        <xdr:cNvPr id="85" name="n_1mainValue【道路】&#10;有形固定資産減価償却率">
          <a:extLst>
            <a:ext uri="{FF2B5EF4-FFF2-40B4-BE49-F238E27FC236}">
              <a16:creationId xmlns:a16="http://schemas.microsoft.com/office/drawing/2014/main" id="{AF75B21A-6737-44A2-BBA0-A1836DF92DB5}"/>
            </a:ext>
          </a:extLst>
        </xdr:cNvPr>
        <xdr:cNvSpPr txBox="1"/>
      </xdr:nvSpPr>
      <xdr:spPr>
        <a:xfrm>
          <a:off x="35820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140987</xdr:rowOff>
    </xdr:from>
    <xdr:ext cx="405111" cy="259045"/>
    <xdr:sp macro="" textlink="">
      <xdr:nvSpPr>
        <xdr:cNvPr id="86" name="n_2mainValue【道路】&#10;有形固定資産減価償却率">
          <a:extLst>
            <a:ext uri="{FF2B5EF4-FFF2-40B4-BE49-F238E27FC236}">
              <a16:creationId xmlns:a16="http://schemas.microsoft.com/office/drawing/2014/main" id="{E5BE5A8D-BA75-40DF-8724-18A91F358DC9}"/>
            </a:ext>
          </a:extLst>
        </xdr:cNvPr>
        <xdr:cNvSpPr txBox="1"/>
      </xdr:nvSpPr>
      <xdr:spPr>
        <a:xfrm>
          <a:off x="2705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108983</xdr:rowOff>
    </xdr:from>
    <xdr:ext cx="405111" cy="259045"/>
    <xdr:sp macro="" textlink="">
      <xdr:nvSpPr>
        <xdr:cNvPr id="87" name="n_3mainValue【道路】&#10;有形固定資産減価償却率">
          <a:extLst>
            <a:ext uri="{FF2B5EF4-FFF2-40B4-BE49-F238E27FC236}">
              <a16:creationId xmlns:a16="http://schemas.microsoft.com/office/drawing/2014/main" id="{9806A54F-73F4-4850-80F6-F424615D5F7D}"/>
            </a:ext>
          </a:extLst>
        </xdr:cNvPr>
        <xdr:cNvSpPr txBox="1"/>
      </xdr:nvSpPr>
      <xdr:spPr>
        <a:xfrm>
          <a:off x="1816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76979</xdr:rowOff>
    </xdr:from>
    <xdr:ext cx="405111" cy="259045"/>
    <xdr:sp macro="" textlink="">
      <xdr:nvSpPr>
        <xdr:cNvPr id="88" name="n_4mainValue【道路】&#10;有形固定資産減価償却率">
          <a:extLst>
            <a:ext uri="{FF2B5EF4-FFF2-40B4-BE49-F238E27FC236}">
              <a16:creationId xmlns:a16="http://schemas.microsoft.com/office/drawing/2014/main" id="{F54065FE-9F60-46AF-BEE6-BC87A9DE95FA}"/>
            </a:ext>
          </a:extLst>
        </xdr:cNvPr>
        <xdr:cNvSpPr txBox="1"/>
      </xdr:nvSpPr>
      <xdr:spPr>
        <a:xfrm>
          <a:off x="927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55BEE8F-ADD8-493C-98A2-CF45A12070C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72B8F1D-E1B8-478F-9B66-E11C5B9E2B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C36612B-78F7-459D-BA4F-285DA32059E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5AE972A-CF02-4B8F-8D24-BE2199C9F3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DB97063-6520-4880-93B0-1B86D1BCCD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C23144A-727D-47EB-A12F-E4783831720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554F370-2FED-454C-B8C4-051889253A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E48FABB-D51F-40BF-A62A-4B77623480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738AA33-BAD7-4BA7-88E4-129E47BC984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63DDA75-9829-4A5D-80B9-F884108D3C3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00AFE25-64A6-4607-AF2C-20DF8A2976B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BF6C160-1E24-4066-B718-D26A5D0E8BF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2DB3D7B-A5E4-4EF0-A710-B09073D0114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DBF0B3D-EC91-47BA-842B-5945FE811B6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69B4A51-9CD3-47D2-B8BD-707799B6F84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724BFC53-E197-4CA8-9014-90EF6C19859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D898D52-C71E-455E-BB73-E41DD6D09DE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2920937-B057-46E6-BCA6-FB3334D2919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E4FC2AE-7492-4EF9-BFEE-C64E95E6878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4489042-26A1-4FE2-8F8C-F04EBD45B2C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0B169D4-1264-4715-89E7-C6574CF15C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FC2A00C-E1DF-418E-8061-FA76BD90F02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0A205BD-C6C8-475D-96E1-548AE13BB78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403E4AD5-89BD-46BF-BA43-9F24946E3BD5}"/>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AD07A760-F35E-46AC-B3C7-08593BC068EC}"/>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FB6C8F37-ED2F-49B4-8640-05E1500EB9B4}"/>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567854C5-B8C5-4EAC-93C3-B8954B0B37F1}"/>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C2E84B30-A178-4A1B-B153-120E9C29288A}"/>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25930EC5-9504-466B-A654-6B3C2E098C52}"/>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45D62CAC-0CF1-46AC-9B6E-18970AEB6409}"/>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D10C870E-9D63-464A-B4E7-1F90903DB2A9}"/>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ECDD5781-6244-4579-B7EF-AA3D88644C88}"/>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1" name="フローチャート: 判断 120">
          <a:extLst>
            <a:ext uri="{FF2B5EF4-FFF2-40B4-BE49-F238E27FC236}">
              <a16:creationId xmlns:a16="http://schemas.microsoft.com/office/drawing/2014/main" id="{CE4FE07D-C059-4BC9-B5C3-CA1365BAEADB}"/>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2" name="フローチャート: 判断 121">
          <a:extLst>
            <a:ext uri="{FF2B5EF4-FFF2-40B4-BE49-F238E27FC236}">
              <a16:creationId xmlns:a16="http://schemas.microsoft.com/office/drawing/2014/main" id="{AA0FD5A7-0C24-4BB6-B3D0-9B713C16FC97}"/>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333355D-D855-4E51-BCCE-88B46695B80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262410B-064D-491F-8EAE-E3144167516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732F0C8-134B-4A75-8752-EF3FFB34693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71B9B7-30B5-4D05-8548-5D6B9DA7BC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95598C1-E784-4DFB-AACF-72A6093BDBE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69882</xdr:rowOff>
    </xdr:from>
    <xdr:to>
      <xdr:col>55</xdr:col>
      <xdr:colOff>50800</xdr:colOff>
      <xdr:row>40</xdr:row>
      <xdr:rowOff>32</xdr:rowOff>
    </xdr:to>
    <xdr:sp macro="" textlink="">
      <xdr:nvSpPr>
        <xdr:cNvPr id="128" name="楕円 127">
          <a:extLst>
            <a:ext uri="{FF2B5EF4-FFF2-40B4-BE49-F238E27FC236}">
              <a16:creationId xmlns:a16="http://schemas.microsoft.com/office/drawing/2014/main" id="{1D4DAC34-1E19-4371-A9BC-CCCB564D9608}"/>
            </a:ext>
          </a:extLst>
        </xdr:cNvPr>
        <xdr:cNvSpPr/>
      </xdr:nvSpPr>
      <xdr:spPr>
        <a:xfrm>
          <a:off x="10426700" y="675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92759</xdr:rowOff>
    </xdr:from>
    <xdr:ext cx="534377" cy="259045"/>
    <xdr:sp macro="" textlink="">
      <xdr:nvSpPr>
        <xdr:cNvPr id="129" name="【道路】&#10;一人当たり延長該当値テキスト">
          <a:extLst>
            <a:ext uri="{FF2B5EF4-FFF2-40B4-BE49-F238E27FC236}">
              <a16:creationId xmlns:a16="http://schemas.microsoft.com/office/drawing/2014/main" id="{9DD2783C-A8C2-4DA7-A8FE-EC257939380B}"/>
            </a:ext>
          </a:extLst>
        </xdr:cNvPr>
        <xdr:cNvSpPr txBox="1"/>
      </xdr:nvSpPr>
      <xdr:spPr>
        <a:xfrm>
          <a:off x="10515600" y="66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78035</xdr:rowOff>
    </xdr:from>
    <xdr:to>
      <xdr:col>50</xdr:col>
      <xdr:colOff>165100</xdr:colOff>
      <xdr:row>40</xdr:row>
      <xdr:rowOff>8185</xdr:rowOff>
    </xdr:to>
    <xdr:sp macro="" textlink="">
      <xdr:nvSpPr>
        <xdr:cNvPr id="130" name="楕円 129">
          <a:extLst>
            <a:ext uri="{FF2B5EF4-FFF2-40B4-BE49-F238E27FC236}">
              <a16:creationId xmlns:a16="http://schemas.microsoft.com/office/drawing/2014/main" id="{1A359268-4727-47B3-92C8-89843C508A3A}"/>
            </a:ext>
          </a:extLst>
        </xdr:cNvPr>
        <xdr:cNvSpPr/>
      </xdr:nvSpPr>
      <xdr:spPr>
        <a:xfrm>
          <a:off x="9588500" y="67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120682</xdr:rowOff>
    </xdr:from>
    <xdr:to>
      <xdr:col>55</xdr:col>
      <xdr:colOff>0</xdr:colOff>
      <xdr:row>39</xdr:row>
      <xdr:rowOff>128835</xdr:rowOff>
    </xdr:to>
    <xdr:cxnSp macro="">
      <xdr:nvCxnSpPr>
        <xdr:cNvPr id="131" name="直線コネクタ 130">
          <a:extLst>
            <a:ext uri="{FF2B5EF4-FFF2-40B4-BE49-F238E27FC236}">
              <a16:creationId xmlns:a16="http://schemas.microsoft.com/office/drawing/2014/main" id="{3C28D571-C458-4E56-A77E-A6CBA153878A}"/>
            </a:ext>
          </a:extLst>
        </xdr:cNvPr>
        <xdr:cNvCxnSpPr/>
      </xdr:nvCxnSpPr>
      <xdr:spPr>
        <a:xfrm flipV="1">
          <a:off x="9639300" y="6807232"/>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84531</xdr:rowOff>
    </xdr:from>
    <xdr:to>
      <xdr:col>46</xdr:col>
      <xdr:colOff>38100</xdr:colOff>
      <xdr:row>40</xdr:row>
      <xdr:rowOff>14681</xdr:rowOff>
    </xdr:to>
    <xdr:sp macro="" textlink="">
      <xdr:nvSpPr>
        <xdr:cNvPr id="132" name="楕円 131">
          <a:extLst>
            <a:ext uri="{FF2B5EF4-FFF2-40B4-BE49-F238E27FC236}">
              <a16:creationId xmlns:a16="http://schemas.microsoft.com/office/drawing/2014/main" id="{29D37D4F-4C5C-4C4B-A08D-F2ED1B44FEA5}"/>
            </a:ext>
          </a:extLst>
        </xdr:cNvPr>
        <xdr:cNvSpPr/>
      </xdr:nvSpPr>
      <xdr:spPr>
        <a:xfrm>
          <a:off x="8699500" y="67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128835</xdr:rowOff>
    </xdr:from>
    <xdr:to>
      <xdr:col>50</xdr:col>
      <xdr:colOff>114300</xdr:colOff>
      <xdr:row>39</xdr:row>
      <xdr:rowOff>135331</xdr:rowOff>
    </xdr:to>
    <xdr:cxnSp macro="">
      <xdr:nvCxnSpPr>
        <xdr:cNvPr id="133" name="直線コネクタ 132">
          <a:extLst>
            <a:ext uri="{FF2B5EF4-FFF2-40B4-BE49-F238E27FC236}">
              <a16:creationId xmlns:a16="http://schemas.microsoft.com/office/drawing/2014/main" id="{07D4A7E5-1DB6-4343-839C-4925E0BA0727}"/>
            </a:ext>
          </a:extLst>
        </xdr:cNvPr>
        <xdr:cNvCxnSpPr/>
      </xdr:nvCxnSpPr>
      <xdr:spPr>
        <a:xfrm flipV="1">
          <a:off x="8750300" y="6815385"/>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91808</xdr:rowOff>
    </xdr:from>
    <xdr:to>
      <xdr:col>41</xdr:col>
      <xdr:colOff>101600</xdr:colOff>
      <xdr:row>40</xdr:row>
      <xdr:rowOff>21958</xdr:rowOff>
    </xdr:to>
    <xdr:sp macro="" textlink="">
      <xdr:nvSpPr>
        <xdr:cNvPr id="134" name="楕円 133">
          <a:extLst>
            <a:ext uri="{FF2B5EF4-FFF2-40B4-BE49-F238E27FC236}">
              <a16:creationId xmlns:a16="http://schemas.microsoft.com/office/drawing/2014/main" id="{DE472FFE-A489-46F1-A7AE-6F839AF75D72}"/>
            </a:ext>
          </a:extLst>
        </xdr:cNvPr>
        <xdr:cNvSpPr/>
      </xdr:nvSpPr>
      <xdr:spPr>
        <a:xfrm>
          <a:off x="7810500" y="67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135331</xdr:rowOff>
    </xdr:from>
    <xdr:to>
      <xdr:col>45</xdr:col>
      <xdr:colOff>177800</xdr:colOff>
      <xdr:row>39</xdr:row>
      <xdr:rowOff>142608</xdr:rowOff>
    </xdr:to>
    <xdr:cxnSp macro="">
      <xdr:nvCxnSpPr>
        <xdr:cNvPr id="135" name="直線コネクタ 134">
          <a:extLst>
            <a:ext uri="{FF2B5EF4-FFF2-40B4-BE49-F238E27FC236}">
              <a16:creationId xmlns:a16="http://schemas.microsoft.com/office/drawing/2014/main" id="{96678B9A-A090-446D-A292-7364CF4F9593}"/>
            </a:ext>
          </a:extLst>
        </xdr:cNvPr>
        <xdr:cNvCxnSpPr/>
      </xdr:nvCxnSpPr>
      <xdr:spPr>
        <a:xfrm flipV="1">
          <a:off x="7861300" y="6821881"/>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99638</xdr:rowOff>
    </xdr:from>
    <xdr:to>
      <xdr:col>36</xdr:col>
      <xdr:colOff>165100</xdr:colOff>
      <xdr:row>40</xdr:row>
      <xdr:rowOff>29788</xdr:rowOff>
    </xdr:to>
    <xdr:sp macro="" textlink="">
      <xdr:nvSpPr>
        <xdr:cNvPr id="136" name="楕円 135">
          <a:extLst>
            <a:ext uri="{FF2B5EF4-FFF2-40B4-BE49-F238E27FC236}">
              <a16:creationId xmlns:a16="http://schemas.microsoft.com/office/drawing/2014/main" id="{76ED84D4-4C62-4F00-885A-D855DCAB9302}"/>
            </a:ext>
          </a:extLst>
        </xdr:cNvPr>
        <xdr:cNvSpPr/>
      </xdr:nvSpPr>
      <xdr:spPr>
        <a:xfrm>
          <a:off x="6921500" y="67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142608</xdr:rowOff>
    </xdr:from>
    <xdr:to>
      <xdr:col>41</xdr:col>
      <xdr:colOff>50800</xdr:colOff>
      <xdr:row>39</xdr:row>
      <xdr:rowOff>150438</xdr:rowOff>
    </xdr:to>
    <xdr:cxnSp macro="">
      <xdr:nvCxnSpPr>
        <xdr:cNvPr id="137" name="直線コネクタ 136">
          <a:extLst>
            <a:ext uri="{FF2B5EF4-FFF2-40B4-BE49-F238E27FC236}">
              <a16:creationId xmlns:a16="http://schemas.microsoft.com/office/drawing/2014/main" id="{D75A2E8E-202D-41CD-AAA4-108E3BB2E348}"/>
            </a:ext>
          </a:extLst>
        </xdr:cNvPr>
        <xdr:cNvCxnSpPr/>
      </xdr:nvCxnSpPr>
      <xdr:spPr>
        <a:xfrm flipV="1">
          <a:off x="6972300" y="6829158"/>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4CDCA9AA-F635-48C6-846C-612C2F7E059B}"/>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49E4352F-175B-48A8-BF03-9E4F4779E34E}"/>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0" name="n_3aveValue【道路】&#10;一人当たり延長">
          <a:extLst>
            <a:ext uri="{FF2B5EF4-FFF2-40B4-BE49-F238E27FC236}">
              <a16:creationId xmlns:a16="http://schemas.microsoft.com/office/drawing/2014/main" id="{B04B4DEE-50C7-4F32-9E8F-C8BEEB9C4964}"/>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1" name="n_4aveValue【道路】&#10;一人当たり延長">
          <a:extLst>
            <a:ext uri="{FF2B5EF4-FFF2-40B4-BE49-F238E27FC236}">
              <a16:creationId xmlns:a16="http://schemas.microsoft.com/office/drawing/2014/main" id="{24CC2B67-2656-4187-A8E7-A72EB0AC0280}"/>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24712</xdr:rowOff>
    </xdr:from>
    <xdr:ext cx="534377" cy="259045"/>
    <xdr:sp macro="" textlink="">
      <xdr:nvSpPr>
        <xdr:cNvPr id="142" name="n_1mainValue【道路】&#10;一人当たり延長">
          <a:extLst>
            <a:ext uri="{FF2B5EF4-FFF2-40B4-BE49-F238E27FC236}">
              <a16:creationId xmlns:a16="http://schemas.microsoft.com/office/drawing/2014/main" id="{471892C5-08E9-4880-B4CC-746A74B775E6}"/>
            </a:ext>
          </a:extLst>
        </xdr:cNvPr>
        <xdr:cNvSpPr txBox="1"/>
      </xdr:nvSpPr>
      <xdr:spPr>
        <a:xfrm>
          <a:off x="9359411" y="65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31208</xdr:rowOff>
    </xdr:from>
    <xdr:ext cx="534377" cy="259045"/>
    <xdr:sp macro="" textlink="">
      <xdr:nvSpPr>
        <xdr:cNvPr id="143" name="n_2mainValue【道路】&#10;一人当たり延長">
          <a:extLst>
            <a:ext uri="{FF2B5EF4-FFF2-40B4-BE49-F238E27FC236}">
              <a16:creationId xmlns:a16="http://schemas.microsoft.com/office/drawing/2014/main" id="{C6D78F74-ECBA-4D4F-AEA6-7C9C8055E0C6}"/>
            </a:ext>
          </a:extLst>
        </xdr:cNvPr>
        <xdr:cNvSpPr txBox="1"/>
      </xdr:nvSpPr>
      <xdr:spPr>
        <a:xfrm>
          <a:off x="8483111" y="65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13085</xdr:rowOff>
    </xdr:from>
    <xdr:ext cx="534377" cy="259045"/>
    <xdr:sp macro="" textlink="">
      <xdr:nvSpPr>
        <xdr:cNvPr id="144" name="n_3mainValue【道路】&#10;一人当たり延長">
          <a:extLst>
            <a:ext uri="{FF2B5EF4-FFF2-40B4-BE49-F238E27FC236}">
              <a16:creationId xmlns:a16="http://schemas.microsoft.com/office/drawing/2014/main" id="{93015EC5-2AE5-414A-B3AC-93B2D4217999}"/>
            </a:ext>
          </a:extLst>
        </xdr:cNvPr>
        <xdr:cNvSpPr txBox="1"/>
      </xdr:nvSpPr>
      <xdr:spPr>
        <a:xfrm>
          <a:off x="7594111" y="68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20915</xdr:rowOff>
    </xdr:from>
    <xdr:ext cx="534377" cy="259045"/>
    <xdr:sp macro="" textlink="">
      <xdr:nvSpPr>
        <xdr:cNvPr id="145" name="n_4mainValue【道路】&#10;一人当たり延長">
          <a:extLst>
            <a:ext uri="{FF2B5EF4-FFF2-40B4-BE49-F238E27FC236}">
              <a16:creationId xmlns:a16="http://schemas.microsoft.com/office/drawing/2014/main" id="{2DA78128-ED6D-4CE8-8D5F-8AF41F2C27DC}"/>
            </a:ext>
          </a:extLst>
        </xdr:cNvPr>
        <xdr:cNvSpPr txBox="1"/>
      </xdr:nvSpPr>
      <xdr:spPr>
        <a:xfrm>
          <a:off x="6705111" y="687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5BA1E27-DDEA-43FA-9882-F4972AABA7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BC429DB-5734-49D4-B4D2-86B266626D0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D71EE91-2AA5-4846-ADBF-310C847D09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6B485F0-C59E-4A23-9766-B8AFF692DF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1D3450F-D2F4-4501-B00E-3F1F947568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A1D48F1-51B3-4B53-BC47-9EE8290DA2C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F61C06D-C2C1-43F8-809A-E23E222AB26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6DC432D-65CA-4BCA-902C-3988E56774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2B76F6B-B4EF-4D51-8AFC-074B52F954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64D4AC0-5ED3-43E0-BB8C-70AFC50044D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7FBA6E0-991A-4855-ADE8-467A2D2BAFB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D2BE3FE-0ADA-4E6A-BE9C-C45306A5F3B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D8A050D-B3FD-4813-A498-488078BEFD2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DE23FBC-354F-43D2-9A82-021B2B6B007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6DE0BA1-63BC-4E0F-BD37-511F8F74CE9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062C444-6CC9-4811-AF79-83C2A9FDA17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41157A3-6247-4A27-B6E7-11FBEB00090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220F9CA-9FE7-4053-A021-0F340050A03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50108B9-CA76-46E5-BD61-8BB89BF0B30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D68DEDE-5529-4940-B426-7F2AC0EEEC3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BD881DA-0876-4F31-A8EE-1D9E79C21B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EDCDD48-1C28-41D8-9ED3-9A8F8E1AAEF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60FA86E-A957-40DB-B3C3-8A98E134D4F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E9F18DF-3869-4A9B-AD1C-4D5A2655079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B09E98A-7A13-44FD-A740-F6B47CE456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BDEA056E-2554-4104-BDD0-3889A5D6492B}"/>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38D6A518-FA69-4542-8652-813716C842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FD9D2476-9804-4F59-B2F4-FF353A0164D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45BDAACF-325F-4CB1-86F8-DA5E3C17BAD7}"/>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DF011A0E-30DE-4514-8075-E21011DF82F2}"/>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59907E4-8D24-41A6-B371-8B4AE1CC3EA4}"/>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EC4071B4-3F28-4473-B6D9-D93694706E3D}"/>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4E959254-C78E-4EF8-BD0E-FB4685E30EA7}"/>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8022D2F4-1078-4A91-8747-1D516968FB15}"/>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0" name="フローチャート: 判断 179">
          <a:extLst>
            <a:ext uri="{FF2B5EF4-FFF2-40B4-BE49-F238E27FC236}">
              <a16:creationId xmlns:a16="http://schemas.microsoft.com/office/drawing/2014/main" id="{FE105E5F-496B-4CA8-9368-8969E62AD86B}"/>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8CC25A89-8B3A-46B6-BA60-3CAA1994DAA6}"/>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13BBF4-740B-4475-A6AD-D3DD6953A6E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008E48B-7C4E-43D6-B9AB-576D9F4E15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4C87D84-869F-4DBA-BC7C-08B41FD2B75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1FF92F4-93C5-4DD1-8A17-F14DB2F4F62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803B701-EBDA-44F0-BE02-BC26EEC4D01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110853</xdr:rowOff>
    </xdr:from>
    <xdr:to>
      <xdr:col>24</xdr:col>
      <xdr:colOff>114300</xdr:colOff>
      <xdr:row>60</xdr:row>
      <xdr:rowOff>41003</xdr:rowOff>
    </xdr:to>
    <xdr:sp macro="" textlink="">
      <xdr:nvSpPr>
        <xdr:cNvPr id="187" name="楕円 186">
          <a:extLst>
            <a:ext uri="{FF2B5EF4-FFF2-40B4-BE49-F238E27FC236}">
              <a16:creationId xmlns:a16="http://schemas.microsoft.com/office/drawing/2014/main" id="{218F944C-9DCB-48C0-811D-5C6D4932D3C6}"/>
            </a:ext>
          </a:extLst>
        </xdr:cNvPr>
        <xdr:cNvSpPr/>
      </xdr:nvSpPr>
      <xdr:spPr>
        <a:xfrm>
          <a:off x="45847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133730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B595151-7158-4603-B23A-C2A6CF35F842}"/>
            </a:ext>
          </a:extLst>
        </xdr:cNvPr>
        <xdr:cNvSpPr txBox="1"/>
      </xdr:nvSpPr>
      <xdr:spPr>
        <a:xfrm>
          <a:off x="4673600" y="1007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81462</xdr:rowOff>
    </xdr:from>
    <xdr:to>
      <xdr:col>20</xdr:col>
      <xdr:colOff>38100</xdr:colOff>
      <xdr:row>60</xdr:row>
      <xdr:rowOff>11612</xdr:rowOff>
    </xdr:to>
    <xdr:sp macro="" textlink="">
      <xdr:nvSpPr>
        <xdr:cNvPr id="189" name="楕円 188">
          <a:extLst>
            <a:ext uri="{FF2B5EF4-FFF2-40B4-BE49-F238E27FC236}">
              <a16:creationId xmlns:a16="http://schemas.microsoft.com/office/drawing/2014/main" id="{12A196D3-E635-4B01-9FD5-B4E4BCA79D55}"/>
            </a:ext>
          </a:extLst>
        </xdr:cNvPr>
        <xdr:cNvSpPr/>
      </xdr:nvSpPr>
      <xdr:spPr>
        <a:xfrm>
          <a:off x="3746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132262</xdr:rowOff>
    </xdr:from>
    <xdr:to>
      <xdr:col>24</xdr:col>
      <xdr:colOff>63500</xdr:colOff>
      <xdr:row>59</xdr:row>
      <xdr:rowOff>161653</xdr:rowOff>
    </xdr:to>
    <xdr:cxnSp macro="">
      <xdr:nvCxnSpPr>
        <xdr:cNvPr id="190" name="直線コネクタ 189">
          <a:extLst>
            <a:ext uri="{FF2B5EF4-FFF2-40B4-BE49-F238E27FC236}">
              <a16:creationId xmlns:a16="http://schemas.microsoft.com/office/drawing/2014/main" id="{1764470F-C415-4376-AEDA-D9814BBBAC8C}"/>
            </a:ext>
          </a:extLst>
        </xdr:cNvPr>
        <xdr:cNvCxnSpPr/>
      </xdr:nvCxnSpPr>
      <xdr:spPr>
        <a:xfrm>
          <a:off x="3797300" y="1024781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52070</xdr:rowOff>
    </xdr:from>
    <xdr:to>
      <xdr:col>15</xdr:col>
      <xdr:colOff>101600</xdr:colOff>
      <xdr:row>59</xdr:row>
      <xdr:rowOff>153670</xdr:rowOff>
    </xdr:to>
    <xdr:sp macro="" textlink="">
      <xdr:nvSpPr>
        <xdr:cNvPr id="191" name="楕円 190">
          <a:extLst>
            <a:ext uri="{FF2B5EF4-FFF2-40B4-BE49-F238E27FC236}">
              <a16:creationId xmlns:a16="http://schemas.microsoft.com/office/drawing/2014/main" id="{BFDD3495-9358-48EC-9520-E8303C2567FD}"/>
            </a:ext>
          </a:extLst>
        </xdr:cNvPr>
        <xdr:cNvSpPr/>
      </xdr:nvSpPr>
      <xdr:spPr>
        <a:xfrm>
          <a:off x="2857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102870</xdr:rowOff>
    </xdr:from>
    <xdr:to>
      <xdr:col>19</xdr:col>
      <xdr:colOff>177800</xdr:colOff>
      <xdr:row>59</xdr:row>
      <xdr:rowOff>132262</xdr:rowOff>
    </xdr:to>
    <xdr:cxnSp macro="">
      <xdr:nvCxnSpPr>
        <xdr:cNvPr id="192" name="直線コネクタ 191">
          <a:extLst>
            <a:ext uri="{FF2B5EF4-FFF2-40B4-BE49-F238E27FC236}">
              <a16:creationId xmlns:a16="http://schemas.microsoft.com/office/drawing/2014/main" id="{FB6C0FCC-D534-4514-AB6F-EC2AF5B25AEB}"/>
            </a:ext>
          </a:extLst>
        </xdr:cNvPr>
        <xdr:cNvCxnSpPr/>
      </xdr:nvCxnSpPr>
      <xdr:spPr>
        <a:xfrm>
          <a:off x="2908300" y="102184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25944</xdr:rowOff>
    </xdr:from>
    <xdr:to>
      <xdr:col>10</xdr:col>
      <xdr:colOff>165100</xdr:colOff>
      <xdr:row>59</xdr:row>
      <xdr:rowOff>127544</xdr:rowOff>
    </xdr:to>
    <xdr:sp macro="" textlink="">
      <xdr:nvSpPr>
        <xdr:cNvPr id="193" name="楕円 192">
          <a:extLst>
            <a:ext uri="{FF2B5EF4-FFF2-40B4-BE49-F238E27FC236}">
              <a16:creationId xmlns:a16="http://schemas.microsoft.com/office/drawing/2014/main" id="{EAD00018-E8F7-400B-B436-D447508E91A1}"/>
            </a:ext>
          </a:extLst>
        </xdr:cNvPr>
        <xdr:cNvSpPr/>
      </xdr:nvSpPr>
      <xdr:spPr>
        <a:xfrm>
          <a:off x="1968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76744</xdr:rowOff>
    </xdr:from>
    <xdr:to>
      <xdr:col>15</xdr:col>
      <xdr:colOff>50800</xdr:colOff>
      <xdr:row>59</xdr:row>
      <xdr:rowOff>102870</xdr:rowOff>
    </xdr:to>
    <xdr:cxnSp macro="">
      <xdr:nvCxnSpPr>
        <xdr:cNvPr id="194" name="直線コネクタ 193">
          <a:extLst>
            <a:ext uri="{FF2B5EF4-FFF2-40B4-BE49-F238E27FC236}">
              <a16:creationId xmlns:a16="http://schemas.microsoft.com/office/drawing/2014/main" id="{92ABD95D-2542-4C5C-8D38-CB136DEEA578}"/>
            </a:ext>
          </a:extLst>
        </xdr:cNvPr>
        <xdr:cNvCxnSpPr/>
      </xdr:nvCxnSpPr>
      <xdr:spPr>
        <a:xfrm>
          <a:off x="2019300" y="101922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168003</xdr:rowOff>
    </xdr:from>
    <xdr:to>
      <xdr:col>6</xdr:col>
      <xdr:colOff>38100</xdr:colOff>
      <xdr:row>59</xdr:row>
      <xdr:rowOff>98153</xdr:rowOff>
    </xdr:to>
    <xdr:sp macro="" textlink="">
      <xdr:nvSpPr>
        <xdr:cNvPr id="195" name="楕円 194">
          <a:extLst>
            <a:ext uri="{FF2B5EF4-FFF2-40B4-BE49-F238E27FC236}">
              <a16:creationId xmlns:a16="http://schemas.microsoft.com/office/drawing/2014/main" id="{1AA977E1-DF38-42F9-B222-E326C6F6F4BA}"/>
            </a:ext>
          </a:extLst>
        </xdr:cNvPr>
        <xdr:cNvSpPr/>
      </xdr:nvSpPr>
      <xdr:spPr>
        <a:xfrm>
          <a:off x="1079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47353</xdr:rowOff>
    </xdr:from>
    <xdr:to>
      <xdr:col>10</xdr:col>
      <xdr:colOff>114300</xdr:colOff>
      <xdr:row>59</xdr:row>
      <xdr:rowOff>76744</xdr:rowOff>
    </xdr:to>
    <xdr:cxnSp macro="">
      <xdr:nvCxnSpPr>
        <xdr:cNvPr id="196" name="直線コネクタ 195">
          <a:extLst>
            <a:ext uri="{FF2B5EF4-FFF2-40B4-BE49-F238E27FC236}">
              <a16:creationId xmlns:a16="http://schemas.microsoft.com/office/drawing/2014/main" id="{7BF0717E-CCB1-45D4-AA09-C47D313BB899}"/>
            </a:ext>
          </a:extLst>
        </xdr:cNvPr>
        <xdr:cNvCxnSpPr/>
      </xdr:nvCxnSpPr>
      <xdr:spPr>
        <a:xfrm>
          <a:off x="1130300" y="101629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939C8BB-84FB-4FC1-B712-294C023D1FD5}"/>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7AA0E4B-6BF9-41E4-BAB2-0CD2E6F647A7}"/>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80DF15C-FA40-42CF-848F-C74CE56CEB04}"/>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A812307-8834-4628-9D85-A39753570F56}"/>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28139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859484F-4269-4548-8594-0EAAAD8FD55A}"/>
            </a:ext>
          </a:extLst>
        </xdr:cNvPr>
        <xdr:cNvSpPr txBox="1"/>
      </xdr:nvSpPr>
      <xdr:spPr>
        <a:xfrm>
          <a:off x="3582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04E0C3B-D7B1-41B5-AB77-9D83D89B6EB6}"/>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144071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0FA3666-7F69-4B93-B6C3-131FFAE81106}"/>
            </a:ext>
          </a:extLst>
        </xdr:cNvPr>
        <xdr:cNvSpPr txBox="1"/>
      </xdr:nvSpPr>
      <xdr:spPr>
        <a:xfrm>
          <a:off x="1816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114680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42D39B7-EAEB-455F-B9B0-D9F1A95A4C7F}"/>
            </a:ext>
          </a:extLst>
        </xdr:cNvPr>
        <xdr:cNvSpPr txBox="1"/>
      </xdr:nvSpPr>
      <xdr:spPr>
        <a:xfrm>
          <a:off x="927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7260BDA-6111-424D-AF0A-492B62E0D59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291EAE5-63CF-426E-A92E-49CC8F8DA80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C3AB76C-8536-4ABB-99F4-F7FE9DCEC0B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914A419-D886-41C5-9D64-C8D03ED5BCB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29B9D2C-74C2-4B36-B44B-61B921B332D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C4208F7-6A42-4951-9F6A-1F8C546D07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A1ACAD5-50F9-4A2A-B976-0718DA9C3D9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4D8E8E8-9F74-4EF7-9890-9E8976E1C8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BE0CC67-8F43-4B5D-90FB-817E4B9FB07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FD4AC53-FD91-4E78-8B75-7F2AEF4277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C8B2EBC6-2FB3-4678-AEA3-82261204CE1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237F6282-6F97-4106-8F5E-B52BA0D332F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CF9BEC75-5391-4452-BD14-B2981143727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45936537-7171-44A7-9EC3-FCBB74961DF8}"/>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A6A4A48-8E90-4872-82EC-7D67B095D72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5D76ECE-D6C5-4210-930B-4B86581E5E0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9FAA2C8-4419-4DAE-849F-2189CC2BB43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3F2162D5-69C6-436C-B158-81EB68825C11}"/>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1F1CEE1-21BE-4C1D-92F6-14541619078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7A150915-CCE5-47C2-AC60-349B415F9C89}"/>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FCEDA5B3-BC58-408B-9C3C-247ACC839A6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5ABC83E7-499F-4344-8DBB-5D7CE8793A8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17660AC-59F3-4F47-AB7D-EDE56BE0517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C1CD874-1DFA-4E1A-813C-EDB221DD343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CB28ED4-B265-47DE-963B-51671740156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E9CC89D8-4EAC-4C03-80B4-2BDC408EE21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FE45E26-0909-4EFD-A58E-F993D919B1E0}"/>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C8058185-AEFE-49D6-8647-F1A1D651720E}"/>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0130553-6E14-458E-AACD-1D92F0C4E430}"/>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593696B7-8674-48C4-8CF5-7EE1937F4AB9}"/>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A2DBBC8-5EC8-4FBD-99E4-12A68A69093A}"/>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667206F9-008D-4504-9BB5-AEF4C9AE66CC}"/>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B619CBD5-B01C-4BF5-9CEF-06DACCF5ED16}"/>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B3A2698A-1738-477E-95EE-EA6774BE819F}"/>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39" name="フローチャート: 判断 238">
          <a:extLst>
            <a:ext uri="{FF2B5EF4-FFF2-40B4-BE49-F238E27FC236}">
              <a16:creationId xmlns:a16="http://schemas.microsoft.com/office/drawing/2014/main" id="{AE10A0DF-73B7-4D13-93D6-F9F50BEFB591}"/>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0" name="フローチャート: 判断 239">
          <a:extLst>
            <a:ext uri="{FF2B5EF4-FFF2-40B4-BE49-F238E27FC236}">
              <a16:creationId xmlns:a16="http://schemas.microsoft.com/office/drawing/2014/main" id="{D72DA025-E95C-4C9E-8890-4431791677CD}"/>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4FE8243-D363-41BF-AFF0-60CC86CC8B7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B9889E3-5678-49FF-AB8D-66227DDF15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6A35F92-653E-468F-AD63-4E0FFC21FCF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E12C2FF-64A0-4191-A18A-71001F94B80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9054485-EA91-4619-AC04-2FC262C1904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133099</xdr:rowOff>
    </xdr:from>
    <xdr:to>
      <xdr:col>55</xdr:col>
      <xdr:colOff>50800</xdr:colOff>
      <xdr:row>62</xdr:row>
      <xdr:rowOff>63249</xdr:rowOff>
    </xdr:to>
    <xdr:sp macro="" textlink="">
      <xdr:nvSpPr>
        <xdr:cNvPr id="246" name="楕円 245">
          <a:extLst>
            <a:ext uri="{FF2B5EF4-FFF2-40B4-BE49-F238E27FC236}">
              <a16:creationId xmlns:a16="http://schemas.microsoft.com/office/drawing/2014/main" id="{CD29E300-ED94-4B4F-8746-0552E1F154F0}"/>
            </a:ext>
          </a:extLst>
        </xdr:cNvPr>
        <xdr:cNvSpPr/>
      </xdr:nvSpPr>
      <xdr:spPr>
        <a:xfrm>
          <a:off x="10426700" y="1059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155976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073913A-423B-4803-9712-FDF873E56C4F}"/>
            </a:ext>
          </a:extLst>
        </xdr:cNvPr>
        <xdr:cNvSpPr txBox="1"/>
      </xdr:nvSpPr>
      <xdr:spPr>
        <a:xfrm>
          <a:off x="10515600" y="104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141799</xdr:rowOff>
    </xdr:from>
    <xdr:to>
      <xdr:col>50</xdr:col>
      <xdr:colOff>165100</xdr:colOff>
      <xdr:row>62</xdr:row>
      <xdr:rowOff>71949</xdr:rowOff>
    </xdr:to>
    <xdr:sp macro="" textlink="">
      <xdr:nvSpPr>
        <xdr:cNvPr id="248" name="楕円 247">
          <a:extLst>
            <a:ext uri="{FF2B5EF4-FFF2-40B4-BE49-F238E27FC236}">
              <a16:creationId xmlns:a16="http://schemas.microsoft.com/office/drawing/2014/main" id="{49A965D0-A916-4E1D-AC9B-54ED6ECEF6CD}"/>
            </a:ext>
          </a:extLst>
        </xdr:cNvPr>
        <xdr:cNvSpPr/>
      </xdr:nvSpPr>
      <xdr:spPr>
        <a:xfrm>
          <a:off x="9588500" y="106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12449</xdr:rowOff>
    </xdr:from>
    <xdr:to>
      <xdr:col>55</xdr:col>
      <xdr:colOff>0</xdr:colOff>
      <xdr:row>62</xdr:row>
      <xdr:rowOff>21149</xdr:rowOff>
    </xdr:to>
    <xdr:cxnSp macro="">
      <xdr:nvCxnSpPr>
        <xdr:cNvPr id="249" name="直線コネクタ 248">
          <a:extLst>
            <a:ext uri="{FF2B5EF4-FFF2-40B4-BE49-F238E27FC236}">
              <a16:creationId xmlns:a16="http://schemas.microsoft.com/office/drawing/2014/main" id="{35EB2AB6-A366-40F7-AD70-D4E7CCC2C9FE}"/>
            </a:ext>
          </a:extLst>
        </xdr:cNvPr>
        <xdr:cNvCxnSpPr/>
      </xdr:nvCxnSpPr>
      <xdr:spPr>
        <a:xfrm flipV="1">
          <a:off x="9639300" y="10642349"/>
          <a:ext cx="8382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148829</xdr:rowOff>
    </xdr:from>
    <xdr:to>
      <xdr:col>46</xdr:col>
      <xdr:colOff>38100</xdr:colOff>
      <xdr:row>62</xdr:row>
      <xdr:rowOff>78979</xdr:rowOff>
    </xdr:to>
    <xdr:sp macro="" textlink="">
      <xdr:nvSpPr>
        <xdr:cNvPr id="250" name="楕円 249">
          <a:extLst>
            <a:ext uri="{FF2B5EF4-FFF2-40B4-BE49-F238E27FC236}">
              <a16:creationId xmlns:a16="http://schemas.microsoft.com/office/drawing/2014/main" id="{1E1C0ACD-1C09-4AE0-A8FA-98AE336410DE}"/>
            </a:ext>
          </a:extLst>
        </xdr:cNvPr>
        <xdr:cNvSpPr/>
      </xdr:nvSpPr>
      <xdr:spPr>
        <a:xfrm>
          <a:off x="8699500" y="1060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21149</xdr:rowOff>
    </xdr:from>
    <xdr:to>
      <xdr:col>50</xdr:col>
      <xdr:colOff>114300</xdr:colOff>
      <xdr:row>62</xdr:row>
      <xdr:rowOff>28179</xdr:rowOff>
    </xdr:to>
    <xdr:cxnSp macro="">
      <xdr:nvCxnSpPr>
        <xdr:cNvPr id="251" name="直線コネクタ 250">
          <a:extLst>
            <a:ext uri="{FF2B5EF4-FFF2-40B4-BE49-F238E27FC236}">
              <a16:creationId xmlns:a16="http://schemas.microsoft.com/office/drawing/2014/main" id="{A6F5F13A-001C-462C-BE8A-2907C6A2E47C}"/>
            </a:ext>
          </a:extLst>
        </xdr:cNvPr>
        <xdr:cNvCxnSpPr/>
      </xdr:nvCxnSpPr>
      <xdr:spPr>
        <a:xfrm flipV="1">
          <a:off x="8750300" y="10651049"/>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157297</xdr:rowOff>
    </xdr:from>
    <xdr:to>
      <xdr:col>41</xdr:col>
      <xdr:colOff>101600</xdr:colOff>
      <xdr:row>62</xdr:row>
      <xdr:rowOff>87447</xdr:rowOff>
    </xdr:to>
    <xdr:sp macro="" textlink="">
      <xdr:nvSpPr>
        <xdr:cNvPr id="252" name="楕円 251">
          <a:extLst>
            <a:ext uri="{FF2B5EF4-FFF2-40B4-BE49-F238E27FC236}">
              <a16:creationId xmlns:a16="http://schemas.microsoft.com/office/drawing/2014/main" id="{3692C131-737C-493A-8AC9-D0AEEB31270C}"/>
            </a:ext>
          </a:extLst>
        </xdr:cNvPr>
        <xdr:cNvSpPr/>
      </xdr:nvSpPr>
      <xdr:spPr>
        <a:xfrm>
          <a:off x="7810500" y="106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28179</xdr:rowOff>
    </xdr:from>
    <xdr:to>
      <xdr:col>45</xdr:col>
      <xdr:colOff>177800</xdr:colOff>
      <xdr:row>62</xdr:row>
      <xdr:rowOff>36647</xdr:rowOff>
    </xdr:to>
    <xdr:cxnSp macro="">
      <xdr:nvCxnSpPr>
        <xdr:cNvPr id="253" name="直線コネクタ 252">
          <a:extLst>
            <a:ext uri="{FF2B5EF4-FFF2-40B4-BE49-F238E27FC236}">
              <a16:creationId xmlns:a16="http://schemas.microsoft.com/office/drawing/2014/main" id="{7D39F612-9110-41F0-A1BA-A7889DE168F5}"/>
            </a:ext>
          </a:extLst>
        </xdr:cNvPr>
        <xdr:cNvCxnSpPr/>
      </xdr:nvCxnSpPr>
      <xdr:spPr>
        <a:xfrm flipV="1">
          <a:off x="7861300" y="10658079"/>
          <a:ext cx="8890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163833</xdr:rowOff>
    </xdr:from>
    <xdr:to>
      <xdr:col>36</xdr:col>
      <xdr:colOff>165100</xdr:colOff>
      <xdr:row>62</xdr:row>
      <xdr:rowOff>93983</xdr:rowOff>
    </xdr:to>
    <xdr:sp macro="" textlink="">
      <xdr:nvSpPr>
        <xdr:cNvPr id="254" name="楕円 253">
          <a:extLst>
            <a:ext uri="{FF2B5EF4-FFF2-40B4-BE49-F238E27FC236}">
              <a16:creationId xmlns:a16="http://schemas.microsoft.com/office/drawing/2014/main" id="{5BB4BEBD-5928-421C-BC6F-2737ED361B80}"/>
            </a:ext>
          </a:extLst>
        </xdr:cNvPr>
        <xdr:cNvSpPr/>
      </xdr:nvSpPr>
      <xdr:spPr>
        <a:xfrm>
          <a:off x="6921500" y="106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36647</xdr:rowOff>
    </xdr:from>
    <xdr:to>
      <xdr:col>41</xdr:col>
      <xdr:colOff>50800</xdr:colOff>
      <xdr:row>62</xdr:row>
      <xdr:rowOff>43183</xdr:rowOff>
    </xdr:to>
    <xdr:cxnSp macro="">
      <xdr:nvCxnSpPr>
        <xdr:cNvPr id="255" name="直線コネクタ 254">
          <a:extLst>
            <a:ext uri="{FF2B5EF4-FFF2-40B4-BE49-F238E27FC236}">
              <a16:creationId xmlns:a16="http://schemas.microsoft.com/office/drawing/2014/main" id="{4E45F3A2-0B31-4255-8A85-94843EFFC061}"/>
            </a:ext>
          </a:extLst>
        </xdr:cNvPr>
        <xdr:cNvCxnSpPr/>
      </xdr:nvCxnSpPr>
      <xdr:spPr>
        <a:xfrm flipV="1">
          <a:off x="6972300" y="10666547"/>
          <a:ext cx="889000" cy="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A2E7537-EE5C-44C8-B993-020F1FAFDDF4}"/>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4FE242C-F9FF-47E5-8FB4-5F465A51EFAC}"/>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2055D82-7B13-43B0-BD21-3FBCD99E8EDB}"/>
            </a:ext>
          </a:extLst>
        </xdr:cNvPr>
        <xdr:cNvSpPr txBox="1"/>
      </xdr:nvSpPr>
      <xdr:spPr>
        <a:xfrm>
          <a:off x="7561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D43BD51-A816-4A28-86C6-F58C595AF05E}"/>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88476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FBCDAC-EF16-43F2-8769-23B0AF740764}"/>
            </a:ext>
          </a:extLst>
        </xdr:cNvPr>
        <xdr:cNvSpPr txBox="1"/>
      </xdr:nvSpPr>
      <xdr:spPr>
        <a:xfrm>
          <a:off x="9327095" y="1037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95506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36D690A-B0F4-4E7E-8EF2-EFEE8E55BBA6}"/>
            </a:ext>
          </a:extLst>
        </xdr:cNvPr>
        <xdr:cNvSpPr txBox="1"/>
      </xdr:nvSpPr>
      <xdr:spPr>
        <a:xfrm>
          <a:off x="8450795" y="1038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103974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EF369DC-D5EE-461D-A65D-F1AC3F6176C0}"/>
            </a:ext>
          </a:extLst>
        </xdr:cNvPr>
        <xdr:cNvSpPr txBox="1"/>
      </xdr:nvSpPr>
      <xdr:spPr>
        <a:xfrm>
          <a:off x="7561795" y="1039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85110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30FCFCD-EF05-48AB-A860-3C7DA746F9F1}"/>
            </a:ext>
          </a:extLst>
        </xdr:cNvPr>
        <xdr:cNvSpPr txBox="1"/>
      </xdr:nvSpPr>
      <xdr:spPr>
        <a:xfrm>
          <a:off x="6672795" y="107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1949F24-8B77-4EA9-8938-F146CC37C80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29A7EE6-5A04-4D2D-8CC3-3C8736A959A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BDF8C0B-D20C-486F-9BA3-06EAC946F91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3D76E3F-4DAC-4754-B43E-181C925FA3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81EACB1-BF40-4CBB-87EE-311D438C02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3D682AA-E139-4F7D-A90C-16FED6A59A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C69E241-1661-4700-924C-938329C7D9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4C1784B-EC2F-45C7-AB28-E8CB0033194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B25655BA-D911-4479-AB42-67B3B82ED8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17B647E1-AE4A-4EBE-86F2-E64801AC1F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EF656AAC-5C3B-4B8A-8E19-341FB46443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D1050DC6-8B62-4797-97FB-16BD2FE898F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3F4DCE9-611A-48E9-98C4-1587ED8CDEF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35CDA1D2-9A5E-4BAA-9B53-F7B59FA1FE1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507874D3-31DD-4187-8F89-6F5A24A0772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8D42D519-08B8-41E1-98CB-7B2776F0C5B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6B12B784-25B5-4203-BCFE-453BDD2FF1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9715A1B1-853F-43A8-A4B6-03939D58E96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DE17C8A1-5671-4088-B918-0C0EE88822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290A3447-353D-40C8-88C7-51D7AFA4BB1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D00A6800-D806-4A59-9B18-097862D12C5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57B1C722-B608-4551-A8C5-99BF5DD8BDD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64DB3F18-CA78-4B10-8AE0-A4CB854AE0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FF66BE35-5052-4E7B-B32B-DD76437C377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ECF3B98-6FF0-495C-AECF-AD9A6FF89A9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74BBCD0E-28A9-4537-BDBD-E9D0ABAD3B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76685FFB-FF6E-4044-BF2C-E96D90499C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2C0636B9-8B71-4000-9694-F1E2BB4CB7C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CF09BDC1-208F-43A9-A5DE-211C3EB237C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80729227-5E42-4736-825D-8B7E136E29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80368D42-1DE9-445C-9308-749F5EF495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CC617CEA-21E6-4E1C-9A4D-969E91B5ACF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481B0CA6-7B36-4BBA-9F48-CB91C4BBC3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E80557AD-6A0C-406D-AB84-EFBECAA8DDB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A481B620-6C2E-4C7A-90A4-E35EFDDEA0F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31F96FE5-6A57-4B6F-9254-914F9D0200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62A3DFF1-4E00-4835-9B86-AEC5AF81CE4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AAAEE475-348A-4345-8482-6FAEC9D21E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CE1B622E-8A65-45BB-9ECE-B33099B9E8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4B9BB4D6-0A62-4B00-9FE5-760BC24A5ED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3CD66B14-98EA-4A7C-BF18-AD630B71E3A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E6A04ECB-5794-4AD9-8564-ABFC13E949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8303D209-3502-4591-B82F-77182EB0A5F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A3CF243D-78A1-47E0-B5BA-5E05F49483E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F05D7FE1-8590-470B-BFFF-3B0B5287E4A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398595C5-C6FB-4FB5-B6C9-B4BE14629CC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762F4C1D-3ADF-45A5-8562-150DFCB094D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18A5D8C9-9E8D-4C74-896A-480667A83E8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DEEB3D6B-DDAD-4A1A-96B5-9CD9E4833B4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6194C523-8293-4FEB-9774-0DDDC93BA14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955DA68F-2D84-4670-AE6E-6EF75CD18B7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31944F69-7FD8-4610-BCE0-865CAE22F27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17A71C65-88CA-4BA6-ACFC-4918EBD0CD3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BB960EA7-1CEC-4499-B160-F2683F166E5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435CF730-6A16-4D8D-9000-8D9CB420D13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74ACCEF7-3AAF-46E6-B835-D319D82D907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21799990-A219-4863-ADC6-C9C3116BFB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D9628489-439F-4AC9-8FCE-A6F80CDAFA29}"/>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1B6CCF47-D8D4-4BF3-A9A5-EF37782287E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92025F25-CB87-4F6B-9C92-31F179383FA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324" name="【認定こども園・幼稚園・保育所】&#10;有形固定資産減価償却率最大値テキスト">
          <a:extLst>
            <a:ext uri="{FF2B5EF4-FFF2-40B4-BE49-F238E27FC236}">
              <a16:creationId xmlns:a16="http://schemas.microsoft.com/office/drawing/2014/main" id="{5E0FA0B3-A1D9-4BE6-AF6C-D710DC07D341}"/>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325" name="直線コネクタ 324">
          <a:extLst>
            <a:ext uri="{FF2B5EF4-FFF2-40B4-BE49-F238E27FC236}">
              <a16:creationId xmlns:a16="http://schemas.microsoft.com/office/drawing/2014/main" id="{5E277458-25C8-4710-874B-10B633945DD4}"/>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C6D2B6E0-4412-446E-AEED-BCB4C9F5FAD8}"/>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327" name="フローチャート: 判断 326">
          <a:extLst>
            <a:ext uri="{FF2B5EF4-FFF2-40B4-BE49-F238E27FC236}">
              <a16:creationId xmlns:a16="http://schemas.microsoft.com/office/drawing/2014/main" id="{3829CC29-6241-4BC9-AE83-81D47DF5F5B5}"/>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328" name="フローチャート: 判断 327">
          <a:extLst>
            <a:ext uri="{FF2B5EF4-FFF2-40B4-BE49-F238E27FC236}">
              <a16:creationId xmlns:a16="http://schemas.microsoft.com/office/drawing/2014/main" id="{180FDADE-7520-4092-A493-07C302A09454}"/>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329" name="フローチャート: 判断 328">
          <a:extLst>
            <a:ext uri="{FF2B5EF4-FFF2-40B4-BE49-F238E27FC236}">
              <a16:creationId xmlns:a16="http://schemas.microsoft.com/office/drawing/2014/main" id="{E4158143-E2B0-4303-BFDF-83C608057BAC}"/>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330" name="フローチャート: 判断 329">
          <a:extLst>
            <a:ext uri="{FF2B5EF4-FFF2-40B4-BE49-F238E27FC236}">
              <a16:creationId xmlns:a16="http://schemas.microsoft.com/office/drawing/2014/main" id="{11D4F6BB-D067-41FC-9114-FF7E502E4D50}"/>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331" name="フローチャート: 判断 330">
          <a:extLst>
            <a:ext uri="{FF2B5EF4-FFF2-40B4-BE49-F238E27FC236}">
              <a16:creationId xmlns:a16="http://schemas.microsoft.com/office/drawing/2014/main" id="{FE5BE905-2BCA-4CE2-B19F-236C6B68F19D}"/>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57EC1B8-B7E3-425E-921F-D911BA70B8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B589B00-FB80-40D9-88F6-C450F0292D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E186BBB5-2226-4B4E-BC6C-93B30AA902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8E4F52F5-A66B-405E-983B-62E4A5BCD2D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80748E08-89A8-4CDD-B232-6C5AE2963E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144599</xdr:rowOff>
    </xdr:from>
    <xdr:to>
      <xdr:col>85</xdr:col>
      <xdr:colOff>177800</xdr:colOff>
      <xdr:row>39</xdr:row>
      <xdr:rowOff>74749</xdr:rowOff>
    </xdr:to>
    <xdr:sp macro="" textlink="">
      <xdr:nvSpPr>
        <xdr:cNvPr id="337" name="楕円 336">
          <a:extLst>
            <a:ext uri="{FF2B5EF4-FFF2-40B4-BE49-F238E27FC236}">
              <a16:creationId xmlns:a16="http://schemas.microsoft.com/office/drawing/2014/main" id="{FC11644E-EE70-41CD-9416-D4A84126BFCC}"/>
            </a:ext>
          </a:extLst>
        </xdr:cNvPr>
        <xdr:cNvSpPr/>
      </xdr:nvSpPr>
      <xdr:spPr>
        <a:xfrm>
          <a:off x="162687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123026</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C7DA04EC-B4E4-4978-904A-0C286B4D38EA}"/>
            </a:ext>
          </a:extLst>
        </xdr:cNvPr>
        <xdr:cNvSpPr txBox="1"/>
      </xdr:nvSpPr>
      <xdr:spPr>
        <a:xfrm>
          <a:off x="16357600"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76019</xdr:rowOff>
    </xdr:from>
    <xdr:to>
      <xdr:col>81</xdr:col>
      <xdr:colOff>101600</xdr:colOff>
      <xdr:row>39</xdr:row>
      <xdr:rowOff>6169</xdr:rowOff>
    </xdr:to>
    <xdr:sp macro="" textlink="">
      <xdr:nvSpPr>
        <xdr:cNvPr id="339" name="楕円 338">
          <a:extLst>
            <a:ext uri="{FF2B5EF4-FFF2-40B4-BE49-F238E27FC236}">
              <a16:creationId xmlns:a16="http://schemas.microsoft.com/office/drawing/2014/main" id="{EDE11CD3-680B-4EFB-9613-D98F92AA5977}"/>
            </a:ext>
          </a:extLst>
        </xdr:cNvPr>
        <xdr:cNvSpPr/>
      </xdr:nvSpPr>
      <xdr:spPr>
        <a:xfrm>
          <a:off x="15430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126819</xdr:rowOff>
    </xdr:from>
    <xdr:to>
      <xdr:col>85</xdr:col>
      <xdr:colOff>127000</xdr:colOff>
      <xdr:row>39</xdr:row>
      <xdr:rowOff>23949</xdr:rowOff>
    </xdr:to>
    <xdr:cxnSp macro="">
      <xdr:nvCxnSpPr>
        <xdr:cNvPr id="340" name="直線コネクタ 339">
          <a:extLst>
            <a:ext uri="{FF2B5EF4-FFF2-40B4-BE49-F238E27FC236}">
              <a16:creationId xmlns:a16="http://schemas.microsoft.com/office/drawing/2014/main" id="{78EF143B-2F34-4124-B08D-49B391095559}"/>
            </a:ext>
          </a:extLst>
        </xdr:cNvPr>
        <xdr:cNvCxnSpPr/>
      </xdr:nvCxnSpPr>
      <xdr:spPr>
        <a:xfrm>
          <a:off x="15481300" y="6641919"/>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9072</xdr:rowOff>
    </xdr:from>
    <xdr:to>
      <xdr:col>76</xdr:col>
      <xdr:colOff>165100</xdr:colOff>
      <xdr:row>38</xdr:row>
      <xdr:rowOff>110672</xdr:rowOff>
    </xdr:to>
    <xdr:sp macro="" textlink="">
      <xdr:nvSpPr>
        <xdr:cNvPr id="341" name="楕円 340">
          <a:extLst>
            <a:ext uri="{FF2B5EF4-FFF2-40B4-BE49-F238E27FC236}">
              <a16:creationId xmlns:a16="http://schemas.microsoft.com/office/drawing/2014/main" id="{52E2B3B2-DAE1-41CB-AF21-ECBF988723AA}"/>
            </a:ext>
          </a:extLst>
        </xdr:cNvPr>
        <xdr:cNvSpPr/>
      </xdr:nvSpPr>
      <xdr:spPr>
        <a:xfrm>
          <a:off x="14541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59872</xdr:rowOff>
    </xdr:from>
    <xdr:to>
      <xdr:col>81</xdr:col>
      <xdr:colOff>50800</xdr:colOff>
      <xdr:row>38</xdr:row>
      <xdr:rowOff>126819</xdr:rowOff>
    </xdr:to>
    <xdr:cxnSp macro="">
      <xdr:nvCxnSpPr>
        <xdr:cNvPr id="342" name="直線コネクタ 341">
          <a:extLst>
            <a:ext uri="{FF2B5EF4-FFF2-40B4-BE49-F238E27FC236}">
              <a16:creationId xmlns:a16="http://schemas.microsoft.com/office/drawing/2014/main" id="{35E31402-AE85-4661-8022-AB7CC7BE40FB}"/>
            </a:ext>
          </a:extLst>
        </xdr:cNvPr>
        <xdr:cNvCxnSpPr/>
      </xdr:nvCxnSpPr>
      <xdr:spPr>
        <a:xfrm>
          <a:off x="14592300" y="657497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111942</xdr:rowOff>
    </xdr:from>
    <xdr:to>
      <xdr:col>72</xdr:col>
      <xdr:colOff>38100</xdr:colOff>
      <xdr:row>38</xdr:row>
      <xdr:rowOff>42092</xdr:rowOff>
    </xdr:to>
    <xdr:sp macro="" textlink="">
      <xdr:nvSpPr>
        <xdr:cNvPr id="343" name="楕円 342">
          <a:extLst>
            <a:ext uri="{FF2B5EF4-FFF2-40B4-BE49-F238E27FC236}">
              <a16:creationId xmlns:a16="http://schemas.microsoft.com/office/drawing/2014/main" id="{AA2A9641-DDFB-4A9D-9797-65E9C3664F7F}"/>
            </a:ext>
          </a:extLst>
        </xdr:cNvPr>
        <xdr:cNvSpPr/>
      </xdr:nvSpPr>
      <xdr:spPr>
        <a:xfrm>
          <a:off x="13652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162741</xdr:rowOff>
    </xdr:from>
    <xdr:to>
      <xdr:col>76</xdr:col>
      <xdr:colOff>114300</xdr:colOff>
      <xdr:row>38</xdr:row>
      <xdr:rowOff>59872</xdr:rowOff>
    </xdr:to>
    <xdr:cxnSp macro="">
      <xdr:nvCxnSpPr>
        <xdr:cNvPr id="344" name="直線コネクタ 343">
          <a:extLst>
            <a:ext uri="{FF2B5EF4-FFF2-40B4-BE49-F238E27FC236}">
              <a16:creationId xmlns:a16="http://schemas.microsoft.com/office/drawing/2014/main" id="{0B55BE75-0D5E-4BB0-9D0D-9C3E12C13678}"/>
            </a:ext>
          </a:extLst>
        </xdr:cNvPr>
        <xdr:cNvCxnSpPr/>
      </xdr:nvCxnSpPr>
      <xdr:spPr>
        <a:xfrm>
          <a:off x="13703300" y="65063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46627</xdr:rowOff>
    </xdr:from>
    <xdr:to>
      <xdr:col>67</xdr:col>
      <xdr:colOff>101600</xdr:colOff>
      <xdr:row>37</xdr:row>
      <xdr:rowOff>148227</xdr:rowOff>
    </xdr:to>
    <xdr:sp macro="" textlink="">
      <xdr:nvSpPr>
        <xdr:cNvPr id="345" name="楕円 344">
          <a:extLst>
            <a:ext uri="{FF2B5EF4-FFF2-40B4-BE49-F238E27FC236}">
              <a16:creationId xmlns:a16="http://schemas.microsoft.com/office/drawing/2014/main" id="{E62B54E2-425A-4C41-A974-439D600EDDE5}"/>
            </a:ext>
          </a:extLst>
        </xdr:cNvPr>
        <xdr:cNvSpPr/>
      </xdr:nvSpPr>
      <xdr:spPr>
        <a:xfrm>
          <a:off x="12763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97427</xdr:rowOff>
    </xdr:from>
    <xdr:to>
      <xdr:col>71</xdr:col>
      <xdr:colOff>177800</xdr:colOff>
      <xdr:row>37</xdr:row>
      <xdr:rowOff>162741</xdr:rowOff>
    </xdr:to>
    <xdr:cxnSp macro="">
      <xdr:nvCxnSpPr>
        <xdr:cNvPr id="346" name="直線コネクタ 345">
          <a:extLst>
            <a:ext uri="{FF2B5EF4-FFF2-40B4-BE49-F238E27FC236}">
              <a16:creationId xmlns:a16="http://schemas.microsoft.com/office/drawing/2014/main" id="{BE91918A-F3BD-4A0E-B486-F2BCFB0997E7}"/>
            </a:ext>
          </a:extLst>
        </xdr:cNvPr>
        <xdr:cNvCxnSpPr/>
      </xdr:nvCxnSpPr>
      <xdr:spPr>
        <a:xfrm>
          <a:off x="12814300" y="644107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0E4932DD-AE5C-4265-A92E-F4D3E30C71DC}"/>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87F9818F-3F0C-473D-8358-42C26EA74243}"/>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2B9554CA-955C-4117-B3BC-357B1D570EEF}"/>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2A1C21D7-DC9E-4BC4-83E5-20409330E12D}"/>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168746</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E8A553BF-C8D5-4D05-A5AD-D7D3EB23F4A0}"/>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127199</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340A1C3B-868D-4CB5-AB75-690236F938B0}"/>
            </a:ext>
          </a:extLst>
        </xdr:cNvPr>
        <xdr:cNvSpPr txBox="1"/>
      </xdr:nvSpPr>
      <xdr:spPr>
        <a:xfrm>
          <a:off x="14389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336460C7-E931-41F5-A994-14F227B2D7EF}"/>
            </a:ext>
          </a:extLst>
        </xdr:cNvPr>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164754</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5FAD1503-FE33-4924-833D-2FF875C09815}"/>
            </a:ext>
          </a:extLst>
        </xdr:cNvPr>
        <xdr:cNvSpPr txBox="1"/>
      </xdr:nvSpPr>
      <xdr:spPr>
        <a:xfrm>
          <a:off x="12611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D9D53995-6DFF-4462-8A9E-948E5DF091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624CE981-C36C-4BED-9C8D-8468B497A1A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E9195E20-2080-4077-8B9A-CA24580848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01A9268D-3936-4165-B767-C301626A1CB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E640B531-972D-4EB3-A7F3-5682CF5ACC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465CDFFB-52BB-43B9-AD3F-326BA6F2BF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E6B9D561-1576-4675-A7FA-9E0CC3E3DF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F320DADC-A5DD-4660-8742-BFCB5F53DE6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A3975211-CA08-40ED-AC5D-39F1603A529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D4D279A6-E907-4946-BBCD-3F7F56FB66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0858D635-4C6B-4425-AA07-0040742CEAD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8F58378A-B52F-4FE3-B006-01D1C98FD96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77734A80-8A99-4346-B81C-60B9CE3D2EF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C754F4C5-43C4-4EE3-8C1B-4D156676E5B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A36BF8E6-54DE-4169-B8EC-13AA27ECF2B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C3CFE075-6781-4F9A-9F99-7CA2B6540ED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23B542AB-F141-4D25-9D79-ECC7CA40A9D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FDBCE4C3-8893-453B-BEA5-C5BA2186241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C9FDBD21-27BF-4942-B792-F33DBB2D04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7E594401-0C99-4B62-B734-7214F721A3B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91665B57-53C7-4989-B057-F83C691F65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376" name="直線コネクタ 375">
          <a:extLst>
            <a:ext uri="{FF2B5EF4-FFF2-40B4-BE49-F238E27FC236}">
              <a16:creationId xmlns:a16="http://schemas.microsoft.com/office/drawing/2014/main" id="{E593B90A-8A80-4013-8EF5-551782A8BACB}"/>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A8781FDD-5247-4E9C-A860-473F05566E2F}"/>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78" name="直線コネクタ 377">
          <a:extLst>
            <a:ext uri="{FF2B5EF4-FFF2-40B4-BE49-F238E27FC236}">
              <a16:creationId xmlns:a16="http://schemas.microsoft.com/office/drawing/2014/main" id="{4AD0DBB0-F7D2-42B5-A9ED-2D6DF8B31E92}"/>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EC9115F8-8BD6-429D-BC90-4A0522FEC65D}"/>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380" name="直線コネクタ 379">
          <a:extLst>
            <a:ext uri="{FF2B5EF4-FFF2-40B4-BE49-F238E27FC236}">
              <a16:creationId xmlns:a16="http://schemas.microsoft.com/office/drawing/2014/main" id="{4C6AE40A-5FC3-4F4D-BD33-827A624B2B66}"/>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C61183D7-65F0-41CA-9A4B-BF25AB0F1B47}"/>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382" name="フローチャート: 判断 381">
          <a:extLst>
            <a:ext uri="{FF2B5EF4-FFF2-40B4-BE49-F238E27FC236}">
              <a16:creationId xmlns:a16="http://schemas.microsoft.com/office/drawing/2014/main" id="{FA0F4330-CA58-4D5D-9EBB-E2304000DF40}"/>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383" name="フローチャート: 判断 382">
          <a:extLst>
            <a:ext uri="{FF2B5EF4-FFF2-40B4-BE49-F238E27FC236}">
              <a16:creationId xmlns:a16="http://schemas.microsoft.com/office/drawing/2014/main" id="{2F4BFDBC-4FF3-4BA9-9EBE-4FDAE78EA08F}"/>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384" name="フローチャート: 判断 383">
          <a:extLst>
            <a:ext uri="{FF2B5EF4-FFF2-40B4-BE49-F238E27FC236}">
              <a16:creationId xmlns:a16="http://schemas.microsoft.com/office/drawing/2014/main" id="{633712D8-9FD1-4B7B-AFF7-7EDC5C268AE1}"/>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100838</xdr:rowOff>
    </xdr:from>
    <xdr:to>
      <xdr:col>102</xdr:col>
      <xdr:colOff>165100</xdr:colOff>
      <xdr:row>38</xdr:row>
      <xdr:rowOff>30988</xdr:rowOff>
    </xdr:to>
    <xdr:sp macro="" textlink="">
      <xdr:nvSpPr>
        <xdr:cNvPr id="385" name="フローチャート: 判断 384">
          <a:extLst>
            <a:ext uri="{FF2B5EF4-FFF2-40B4-BE49-F238E27FC236}">
              <a16:creationId xmlns:a16="http://schemas.microsoft.com/office/drawing/2014/main" id="{325D9DFD-0D7A-4193-8B3B-0DD2E31E5FA0}"/>
            </a:ext>
          </a:extLst>
        </xdr:cNvPr>
        <xdr:cNvSpPr/>
      </xdr:nvSpPr>
      <xdr:spPr>
        <a:xfrm>
          <a:off x="19494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57404</xdr:rowOff>
    </xdr:from>
    <xdr:to>
      <xdr:col>98</xdr:col>
      <xdr:colOff>38100</xdr:colOff>
      <xdr:row>37</xdr:row>
      <xdr:rowOff>159004</xdr:rowOff>
    </xdr:to>
    <xdr:sp macro="" textlink="">
      <xdr:nvSpPr>
        <xdr:cNvPr id="386" name="フローチャート: 判断 385">
          <a:extLst>
            <a:ext uri="{FF2B5EF4-FFF2-40B4-BE49-F238E27FC236}">
              <a16:creationId xmlns:a16="http://schemas.microsoft.com/office/drawing/2014/main" id="{94B40E89-0A42-42CD-9564-4AF5D790433F}"/>
            </a:ext>
          </a:extLst>
        </xdr:cNvPr>
        <xdr:cNvSpPr/>
      </xdr:nvSpPr>
      <xdr:spPr>
        <a:xfrm>
          <a:off x="18605500" y="64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7A1B9F3C-C69A-4303-A011-F93066110E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5922FDB5-0371-44B0-A0EF-C11F0BF19CC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4A7BD197-B2C4-420A-8984-066538669D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654699E-ED29-4925-A431-5AF1AF4DC6D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3D1FDB7-89A8-4CBF-B60D-F9438F5258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96266</xdr:rowOff>
    </xdr:from>
    <xdr:to>
      <xdr:col>116</xdr:col>
      <xdr:colOff>114300</xdr:colOff>
      <xdr:row>39</xdr:row>
      <xdr:rowOff>26416</xdr:rowOff>
    </xdr:to>
    <xdr:sp macro="" textlink="">
      <xdr:nvSpPr>
        <xdr:cNvPr id="392" name="楕円 391">
          <a:extLst>
            <a:ext uri="{FF2B5EF4-FFF2-40B4-BE49-F238E27FC236}">
              <a16:creationId xmlns:a16="http://schemas.microsoft.com/office/drawing/2014/main" id="{BAAE5575-5168-468C-A119-4F95A0D54CDA}"/>
            </a:ext>
          </a:extLst>
        </xdr:cNvPr>
        <xdr:cNvSpPr/>
      </xdr:nvSpPr>
      <xdr:spPr>
        <a:xfrm>
          <a:off x="221107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74693</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C329B976-93A9-459F-8045-942BB95C19F9}"/>
            </a:ext>
          </a:extLst>
        </xdr:cNvPr>
        <xdr:cNvSpPr txBox="1"/>
      </xdr:nvSpPr>
      <xdr:spPr>
        <a:xfrm>
          <a:off x="22199600" y="65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105410</xdr:rowOff>
    </xdr:from>
    <xdr:to>
      <xdr:col>112</xdr:col>
      <xdr:colOff>38100</xdr:colOff>
      <xdr:row>39</xdr:row>
      <xdr:rowOff>35560</xdr:rowOff>
    </xdr:to>
    <xdr:sp macro="" textlink="">
      <xdr:nvSpPr>
        <xdr:cNvPr id="394" name="楕円 393">
          <a:extLst>
            <a:ext uri="{FF2B5EF4-FFF2-40B4-BE49-F238E27FC236}">
              <a16:creationId xmlns:a16="http://schemas.microsoft.com/office/drawing/2014/main" id="{92A82D79-2355-49FD-BEF9-A9C1F6690CC5}"/>
            </a:ext>
          </a:extLst>
        </xdr:cNvPr>
        <xdr:cNvSpPr/>
      </xdr:nvSpPr>
      <xdr:spPr>
        <a:xfrm>
          <a:off x="2127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147066</xdr:rowOff>
    </xdr:from>
    <xdr:to>
      <xdr:col>116</xdr:col>
      <xdr:colOff>63500</xdr:colOff>
      <xdr:row>38</xdr:row>
      <xdr:rowOff>156210</xdr:rowOff>
    </xdr:to>
    <xdr:cxnSp macro="">
      <xdr:nvCxnSpPr>
        <xdr:cNvPr id="395" name="直線コネクタ 394">
          <a:extLst>
            <a:ext uri="{FF2B5EF4-FFF2-40B4-BE49-F238E27FC236}">
              <a16:creationId xmlns:a16="http://schemas.microsoft.com/office/drawing/2014/main" id="{A099ACCA-2B6D-44B7-81DE-417D45B474C8}"/>
            </a:ext>
          </a:extLst>
        </xdr:cNvPr>
        <xdr:cNvCxnSpPr/>
      </xdr:nvCxnSpPr>
      <xdr:spPr>
        <a:xfrm flipV="1">
          <a:off x="21323300" y="666216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112268</xdr:rowOff>
    </xdr:from>
    <xdr:to>
      <xdr:col>107</xdr:col>
      <xdr:colOff>101600</xdr:colOff>
      <xdr:row>39</xdr:row>
      <xdr:rowOff>42418</xdr:rowOff>
    </xdr:to>
    <xdr:sp macro="" textlink="">
      <xdr:nvSpPr>
        <xdr:cNvPr id="396" name="楕円 395">
          <a:extLst>
            <a:ext uri="{FF2B5EF4-FFF2-40B4-BE49-F238E27FC236}">
              <a16:creationId xmlns:a16="http://schemas.microsoft.com/office/drawing/2014/main" id="{88F2671E-9558-4EB9-81E3-E35093AB296E}"/>
            </a:ext>
          </a:extLst>
        </xdr:cNvPr>
        <xdr:cNvSpPr/>
      </xdr:nvSpPr>
      <xdr:spPr>
        <a:xfrm>
          <a:off x="20383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156210</xdr:rowOff>
    </xdr:from>
    <xdr:to>
      <xdr:col>111</xdr:col>
      <xdr:colOff>177800</xdr:colOff>
      <xdr:row>38</xdr:row>
      <xdr:rowOff>163068</xdr:rowOff>
    </xdr:to>
    <xdr:cxnSp macro="">
      <xdr:nvCxnSpPr>
        <xdr:cNvPr id="397" name="直線コネクタ 396">
          <a:extLst>
            <a:ext uri="{FF2B5EF4-FFF2-40B4-BE49-F238E27FC236}">
              <a16:creationId xmlns:a16="http://schemas.microsoft.com/office/drawing/2014/main" id="{0C0C1CDE-6BCB-43B7-8CB1-1E9A25D3C567}"/>
            </a:ext>
          </a:extLst>
        </xdr:cNvPr>
        <xdr:cNvCxnSpPr/>
      </xdr:nvCxnSpPr>
      <xdr:spPr>
        <a:xfrm flipV="1">
          <a:off x="20434300" y="667131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121412</xdr:rowOff>
    </xdr:from>
    <xdr:to>
      <xdr:col>102</xdr:col>
      <xdr:colOff>165100</xdr:colOff>
      <xdr:row>39</xdr:row>
      <xdr:rowOff>51562</xdr:rowOff>
    </xdr:to>
    <xdr:sp macro="" textlink="">
      <xdr:nvSpPr>
        <xdr:cNvPr id="398" name="楕円 397">
          <a:extLst>
            <a:ext uri="{FF2B5EF4-FFF2-40B4-BE49-F238E27FC236}">
              <a16:creationId xmlns:a16="http://schemas.microsoft.com/office/drawing/2014/main" id="{A1A86A9E-1879-4A4D-B901-8E6EF5F09B1E}"/>
            </a:ext>
          </a:extLst>
        </xdr:cNvPr>
        <xdr:cNvSpPr/>
      </xdr:nvSpPr>
      <xdr:spPr>
        <a:xfrm>
          <a:off x="19494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163068</xdr:rowOff>
    </xdr:from>
    <xdr:to>
      <xdr:col>107</xdr:col>
      <xdr:colOff>50800</xdr:colOff>
      <xdr:row>39</xdr:row>
      <xdr:rowOff>762</xdr:rowOff>
    </xdr:to>
    <xdr:cxnSp macro="">
      <xdr:nvCxnSpPr>
        <xdr:cNvPr id="399" name="直線コネクタ 398">
          <a:extLst>
            <a:ext uri="{FF2B5EF4-FFF2-40B4-BE49-F238E27FC236}">
              <a16:creationId xmlns:a16="http://schemas.microsoft.com/office/drawing/2014/main" id="{BDF1FA7C-9ECE-43AA-97E6-48E3B6661116}"/>
            </a:ext>
          </a:extLst>
        </xdr:cNvPr>
        <xdr:cNvCxnSpPr/>
      </xdr:nvCxnSpPr>
      <xdr:spPr>
        <a:xfrm flipV="1">
          <a:off x="19545300" y="66781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00" name="楕円 399">
          <a:extLst>
            <a:ext uri="{FF2B5EF4-FFF2-40B4-BE49-F238E27FC236}">
              <a16:creationId xmlns:a16="http://schemas.microsoft.com/office/drawing/2014/main" id="{411556A6-F8AD-4E21-8850-53E585862EA2}"/>
            </a:ext>
          </a:extLst>
        </xdr:cNvPr>
        <xdr:cNvSpPr/>
      </xdr:nvSpPr>
      <xdr:spPr>
        <a:xfrm>
          <a:off x="18605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xdr:rowOff>
    </xdr:from>
    <xdr:to>
      <xdr:col>102</xdr:col>
      <xdr:colOff>114300</xdr:colOff>
      <xdr:row>39</xdr:row>
      <xdr:rowOff>7620</xdr:rowOff>
    </xdr:to>
    <xdr:cxnSp macro="">
      <xdr:nvCxnSpPr>
        <xdr:cNvPr id="401" name="直線コネクタ 400">
          <a:extLst>
            <a:ext uri="{FF2B5EF4-FFF2-40B4-BE49-F238E27FC236}">
              <a16:creationId xmlns:a16="http://schemas.microsoft.com/office/drawing/2014/main" id="{116826F0-8B12-485E-92FF-C93290504EE1}"/>
            </a:ext>
          </a:extLst>
        </xdr:cNvPr>
        <xdr:cNvCxnSpPr/>
      </xdr:nvCxnSpPr>
      <xdr:spPr>
        <a:xfrm flipV="1">
          <a:off x="18656300" y="668731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F206F52A-C26B-4019-A012-35270A7321E7}"/>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EF4F62E1-2642-4C5E-B10B-ECF0745CA9D2}"/>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47515</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1A9ACF93-91EC-4BDE-9560-4B15BEF4C719}"/>
            </a:ext>
          </a:extLst>
        </xdr:cNvPr>
        <xdr:cNvSpPr txBox="1"/>
      </xdr:nvSpPr>
      <xdr:spPr>
        <a:xfrm>
          <a:off x="193104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4081</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460FF25B-3079-4F03-B50E-C90FECFB2089}"/>
            </a:ext>
          </a:extLst>
        </xdr:cNvPr>
        <xdr:cNvSpPr txBox="1"/>
      </xdr:nvSpPr>
      <xdr:spPr>
        <a:xfrm>
          <a:off x="184214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26687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90214404-8A8A-4438-8855-493E5255C6A9}"/>
            </a:ext>
          </a:extLst>
        </xdr:cNvPr>
        <xdr:cNvSpPr txBox="1"/>
      </xdr:nvSpPr>
      <xdr:spPr>
        <a:xfrm>
          <a:off x="210757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33545</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C4FDD379-8D8D-4E2D-8279-D7614FBCFF7B}"/>
            </a:ext>
          </a:extLst>
        </xdr:cNvPr>
        <xdr:cNvSpPr txBox="1"/>
      </xdr:nvSpPr>
      <xdr:spPr>
        <a:xfrm>
          <a:off x="201994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42689</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A337D64C-2D65-47B8-88A0-2F89960A53AB}"/>
            </a:ext>
          </a:extLst>
        </xdr:cNvPr>
        <xdr:cNvSpPr txBox="1"/>
      </xdr:nvSpPr>
      <xdr:spPr>
        <a:xfrm>
          <a:off x="19310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F1A82671-7191-4100-904A-AEDC5C289400}"/>
            </a:ext>
          </a:extLst>
        </xdr:cNvPr>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6EF5FA23-BA69-4DDC-864B-5CFD3ADC6C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C7E92D24-5595-4F90-94C1-E2C4465261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CA70D501-B46A-4332-917D-E7322C4A7D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C8102CAE-5DF7-424E-9542-E2DEE9ADAAF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89AE24D6-F9F6-4CDB-84A7-CADBC5A988D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4FDBC48D-D268-407F-9BF7-A764B312813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203E8056-9965-45D7-8F2C-81C5194D08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E08600BF-1453-4ABF-9B88-9C8767E63A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51790B71-2A5B-4511-98A3-7E107981DE8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C01EAD4D-68DB-4C06-B43E-DCA6A96137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B19EF00F-5F3D-409E-8739-5FE1B2FEF4F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C16AEF97-5C2D-4803-B016-F2E3834DD03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0D6B115E-9255-4F24-8EA3-CB624474228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434901BD-066B-4F8D-804E-BB7D322D777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E8F8227B-E61B-42F3-8579-74C903C50CD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67ADFE8B-E0D6-40A5-819D-388B56155D2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03A8BE21-8794-4AC0-92EB-A0F6CD7F26B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2DF81572-8BA3-4F67-93A6-53E19E51217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38B97314-AD83-4BDB-BA06-01E082C519E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6C40D1F7-B791-40EA-BCAB-2BD86DA9AD1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5476754E-CBEF-4AFE-9F5F-ACDB4A6A541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70E6B5B4-643F-4EAA-9347-39B060D0088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A20F39AA-D22E-4674-AE27-BC3D3F54385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FE745A95-54C9-4B3A-BDDF-F3B5DD326CE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434" name="直線コネクタ 433">
          <a:extLst>
            <a:ext uri="{FF2B5EF4-FFF2-40B4-BE49-F238E27FC236}">
              <a16:creationId xmlns:a16="http://schemas.microsoft.com/office/drawing/2014/main" id="{97E34DDB-B5F0-4FF4-B1F9-E8C60D9CB97E}"/>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11BAD4C0-F180-4B23-8D4B-20B9FC11F2C8}"/>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436" name="直線コネクタ 435">
          <a:extLst>
            <a:ext uri="{FF2B5EF4-FFF2-40B4-BE49-F238E27FC236}">
              <a16:creationId xmlns:a16="http://schemas.microsoft.com/office/drawing/2014/main" id="{D02A567F-CF91-43C4-8A36-06BFE0D9639F}"/>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FB4978AE-99CB-42C7-B7CC-FB97E4E2A407}"/>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438" name="直線コネクタ 437">
          <a:extLst>
            <a:ext uri="{FF2B5EF4-FFF2-40B4-BE49-F238E27FC236}">
              <a16:creationId xmlns:a16="http://schemas.microsoft.com/office/drawing/2014/main" id="{9C2B9064-49D3-4E6E-AEBE-D9E17F4470DF}"/>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B5558BCB-010B-4EA2-8FC3-F3DB859818A8}"/>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0" name="フローチャート: 判断 439">
          <a:extLst>
            <a:ext uri="{FF2B5EF4-FFF2-40B4-BE49-F238E27FC236}">
              <a16:creationId xmlns:a16="http://schemas.microsoft.com/office/drawing/2014/main" id="{01AD893E-95A0-4C2A-97DA-5E9EF12D755F}"/>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441" name="フローチャート: 判断 440">
          <a:extLst>
            <a:ext uri="{FF2B5EF4-FFF2-40B4-BE49-F238E27FC236}">
              <a16:creationId xmlns:a16="http://schemas.microsoft.com/office/drawing/2014/main" id="{1E64A526-4077-4EF7-9E03-606573A5F3BC}"/>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442" name="フローチャート: 判断 441">
          <a:extLst>
            <a:ext uri="{FF2B5EF4-FFF2-40B4-BE49-F238E27FC236}">
              <a16:creationId xmlns:a16="http://schemas.microsoft.com/office/drawing/2014/main" id="{A99618CA-D350-467B-8C0B-009CE5C9EA6F}"/>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443" name="フローチャート: 判断 442">
          <a:extLst>
            <a:ext uri="{FF2B5EF4-FFF2-40B4-BE49-F238E27FC236}">
              <a16:creationId xmlns:a16="http://schemas.microsoft.com/office/drawing/2014/main" id="{2B1ADED6-3ACC-4281-B123-C69AC96A7C8C}"/>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44" name="フローチャート: 判断 443">
          <a:extLst>
            <a:ext uri="{FF2B5EF4-FFF2-40B4-BE49-F238E27FC236}">
              <a16:creationId xmlns:a16="http://schemas.microsoft.com/office/drawing/2014/main" id="{4508FADF-FDC8-4108-BB82-6D77D6717DE2}"/>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92F335D-4E5E-4744-AD20-58DDDCF5892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26AEC76F-4AC2-4CA7-BCA0-68F5F4565A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167B361-AABB-4EF8-989B-A252EF5D710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0479397-2EE8-4C7C-B824-B0FA86C374F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6528785-67BE-4BDC-AC53-17BD6230355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88265</xdr:rowOff>
    </xdr:from>
    <xdr:to>
      <xdr:col>85</xdr:col>
      <xdr:colOff>177800</xdr:colOff>
      <xdr:row>63</xdr:row>
      <xdr:rowOff>18415</xdr:rowOff>
    </xdr:to>
    <xdr:sp macro="" textlink="">
      <xdr:nvSpPr>
        <xdr:cNvPr id="450" name="楕円 449">
          <a:extLst>
            <a:ext uri="{FF2B5EF4-FFF2-40B4-BE49-F238E27FC236}">
              <a16:creationId xmlns:a16="http://schemas.microsoft.com/office/drawing/2014/main" id="{3A9FE123-19D8-4613-8816-6258FFCBB912}"/>
            </a:ext>
          </a:extLst>
        </xdr:cNvPr>
        <xdr:cNvSpPr/>
      </xdr:nvSpPr>
      <xdr:spPr>
        <a:xfrm>
          <a:off x="162687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66692</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180F9F75-B15A-4EC9-80BC-70218A142799}"/>
            </a:ext>
          </a:extLst>
        </xdr:cNvPr>
        <xdr:cNvSpPr txBox="1"/>
      </xdr:nvSpPr>
      <xdr:spPr>
        <a:xfrm>
          <a:off x="16357600"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61595</xdr:rowOff>
    </xdr:from>
    <xdr:to>
      <xdr:col>81</xdr:col>
      <xdr:colOff>101600</xdr:colOff>
      <xdr:row>62</xdr:row>
      <xdr:rowOff>163195</xdr:rowOff>
    </xdr:to>
    <xdr:sp macro="" textlink="">
      <xdr:nvSpPr>
        <xdr:cNvPr id="452" name="楕円 451">
          <a:extLst>
            <a:ext uri="{FF2B5EF4-FFF2-40B4-BE49-F238E27FC236}">
              <a16:creationId xmlns:a16="http://schemas.microsoft.com/office/drawing/2014/main" id="{96D83B70-CC33-454A-ACF4-AE378B64B8BF}"/>
            </a:ext>
          </a:extLst>
        </xdr:cNvPr>
        <xdr:cNvSpPr/>
      </xdr:nvSpPr>
      <xdr:spPr>
        <a:xfrm>
          <a:off x="15430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112395</xdr:rowOff>
    </xdr:from>
    <xdr:to>
      <xdr:col>85</xdr:col>
      <xdr:colOff>127000</xdr:colOff>
      <xdr:row>62</xdr:row>
      <xdr:rowOff>139065</xdr:rowOff>
    </xdr:to>
    <xdr:cxnSp macro="">
      <xdr:nvCxnSpPr>
        <xdr:cNvPr id="453" name="直線コネクタ 452">
          <a:extLst>
            <a:ext uri="{FF2B5EF4-FFF2-40B4-BE49-F238E27FC236}">
              <a16:creationId xmlns:a16="http://schemas.microsoft.com/office/drawing/2014/main" id="{75AB2748-EC34-4141-B479-4A95C5C87257}"/>
            </a:ext>
          </a:extLst>
        </xdr:cNvPr>
        <xdr:cNvCxnSpPr/>
      </xdr:nvCxnSpPr>
      <xdr:spPr>
        <a:xfrm>
          <a:off x="15481300" y="107422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454" name="楕円 453">
          <a:extLst>
            <a:ext uri="{FF2B5EF4-FFF2-40B4-BE49-F238E27FC236}">
              <a16:creationId xmlns:a16="http://schemas.microsoft.com/office/drawing/2014/main" id="{606A03E8-1C0E-4E7D-BB29-5DE991F3A8D2}"/>
            </a:ext>
          </a:extLst>
        </xdr:cNvPr>
        <xdr:cNvSpPr/>
      </xdr:nvSpPr>
      <xdr:spPr>
        <a:xfrm>
          <a:off x="1454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68580</xdr:rowOff>
    </xdr:from>
    <xdr:to>
      <xdr:col>81</xdr:col>
      <xdr:colOff>50800</xdr:colOff>
      <xdr:row>62</xdr:row>
      <xdr:rowOff>112395</xdr:rowOff>
    </xdr:to>
    <xdr:cxnSp macro="">
      <xdr:nvCxnSpPr>
        <xdr:cNvPr id="455" name="直線コネクタ 454">
          <a:extLst>
            <a:ext uri="{FF2B5EF4-FFF2-40B4-BE49-F238E27FC236}">
              <a16:creationId xmlns:a16="http://schemas.microsoft.com/office/drawing/2014/main" id="{4BAE8318-C3A7-4C0A-8CF3-38554A4CCD11}"/>
            </a:ext>
          </a:extLst>
        </xdr:cNvPr>
        <xdr:cNvCxnSpPr/>
      </xdr:nvCxnSpPr>
      <xdr:spPr>
        <a:xfrm>
          <a:off x="14592300" y="106984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456" name="楕円 455">
          <a:extLst>
            <a:ext uri="{FF2B5EF4-FFF2-40B4-BE49-F238E27FC236}">
              <a16:creationId xmlns:a16="http://schemas.microsoft.com/office/drawing/2014/main" id="{40852D50-F37D-43BC-B673-5BB57309A3FE}"/>
            </a:ext>
          </a:extLst>
        </xdr:cNvPr>
        <xdr:cNvSpPr/>
      </xdr:nvSpPr>
      <xdr:spPr>
        <a:xfrm>
          <a:off x="1365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22860</xdr:rowOff>
    </xdr:from>
    <xdr:to>
      <xdr:col>76</xdr:col>
      <xdr:colOff>114300</xdr:colOff>
      <xdr:row>62</xdr:row>
      <xdr:rowOff>68580</xdr:rowOff>
    </xdr:to>
    <xdr:cxnSp macro="">
      <xdr:nvCxnSpPr>
        <xdr:cNvPr id="457" name="直線コネクタ 456">
          <a:extLst>
            <a:ext uri="{FF2B5EF4-FFF2-40B4-BE49-F238E27FC236}">
              <a16:creationId xmlns:a16="http://schemas.microsoft.com/office/drawing/2014/main" id="{D94A5E12-0082-499B-82D9-B9674796AEF3}"/>
            </a:ext>
          </a:extLst>
        </xdr:cNvPr>
        <xdr:cNvCxnSpPr/>
      </xdr:nvCxnSpPr>
      <xdr:spPr>
        <a:xfrm>
          <a:off x="13703300" y="10652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132080</xdr:rowOff>
    </xdr:from>
    <xdr:to>
      <xdr:col>67</xdr:col>
      <xdr:colOff>101600</xdr:colOff>
      <xdr:row>62</xdr:row>
      <xdr:rowOff>62230</xdr:rowOff>
    </xdr:to>
    <xdr:sp macro="" textlink="">
      <xdr:nvSpPr>
        <xdr:cNvPr id="458" name="楕円 457">
          <a:extLst>
            <a:ext uri="{FF2B5EF4-FFF2-40B4-BE49-F238E27FC236}">
              <a16:creationId xmlns:a16="http://schemas.microsoft.com/office/drawing/2014/main" id="{7B4FF8C6-F902-4CC4-8480-35D1FCD58A42}"/>
            </a:ext>
          </a:extLst>
        </xdr:cNvPr>
        <xdr:cNvSpPr/>
      </xdr:nvSpPr>
      <xdr:spPr>
        <a:xfrm>
          <a:off x="12763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xdr:rowOff>
    </xdr:from>
    <xdr:to>
      <xdr:col>71</xdr:col>
      <xdr:colOff>177800</xdr:colOff>
      <xdr:row>62</xdr:row>
      <xdr:rowOff>22860</xdr:rowOff>
    </xdr:to>
    <xdr:cxnSp macro="">
      <xdr:nvCxnSpPr>
        <xdr:cNvPr id="459" name="直線コネクタ 458">
          <a:extLst>
            <a:ext uri="{FF2B5EF4-FFF2-40B4-BE49-F238E27FC236}">
              <a16:creationId xmlns:a16="http://schemas.microsoft.com/office/drawing/2014/main" id="{0253E978-4CA4-443D-946F-76C9FC83DF98}"/>
            </a:ext>
          </a:extLst>
        </xdr:cNvPr>
        <xdr:cNvCxnSpPr/>
      </xdr:nvCxnSpPr>
      <xdr:spPr>
        <a:xfrm>
          <a:off x="12814300" y="106413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460" name="n_1aveValue【学校施設】&#10;有形固定資産減価償却率">
          <a:extLst>
            <a:ext uri="{FF2B5EF4-FFF2-40B4-BE49-F238E27FC236}">
              <a16:creationId xmlns:a16="http://schemas.microsoft.com/office/drawing/2014/main" id="{7C3A197C-C8A0-477B-B1F5-EB865F51EB24}"/>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461" name="n_2aveValue【学校施設】&#10;有形固定資産減価償却率">
          <a:extLst>
            <a:ext uri="{FF2B5EF4-FFF2-40B4-BE49-F238E27FC236}">
              <a16:creationId xmlns:a16="http://schemas.microsoft.com/office/drawing/2014/main" id="{51CBDBB9-C3C3-49C5-9AA8-5653D544E2B9}"/>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462" name="n_3aveValue【学校施設】&#10;有形固定資産減価償却率">
          <a:extLst>
            <a:ext uri="{FF2B5EF4-FFF2-40B4-BE49-F238E27FC236}">
              <a16:creationId xmlns:a16="http://schemas.microsoft.com/office/drawing/2014/main" id="{10F27580-D035-439E-9CF0-01DBB1BCDC2A}"/>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463" name="n_4aveValue【学校施設】&#10;有形固定資産減価償却率">
          <a:extLst>
            <a:ext uri="{FF2B5EF4-FFF2-40B4-BE49-F238E27FC236}">
              <a16:creationId xmlns:a16="http://schemas.microsoft.com/office/drawing/2014/main" id="{AD0EB7D2-1C8D-4C1B-ABC5-CE3A0E8E1127}"/>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154322</xdr:rowOff>
    </xdr:from>
    <xdr:ext cx="405111" cy="259045"/>
    <xdr:sp macro="" textlink="">
      <xdr:nvSpPr>
        <xdr:cNvPr id="464" name="n_1mainValue【学校施設】&#10;有形固定資産減価償却率">
          <a:extLst>
            <a:ext uri="{FF2B5EF4-FFF2-40B4-BE49-F238E27FC236}">
              <a16:creationId xmlns:a16="http://schemas.microsoft.com/office/drawing/2014/main" id="{68F5A8AF-FD06-4681-AF1C-B5A4FE5ED950}"/>
            </a:ext>
          </a:extLst>
        </xdr:cNvPr>
        <xdr:cNvSpPr txBox="1"/>
      </xdr:nvSpPr>
      <xdr:spPr>
        <a:xfrm>
          <a:off x="152660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465" name="n_2mainValue【学校施設】&#10;有形固定資産減価償却率">
          <a:extLst>
            <a:ext uri="{FF2B5EF4-FFF2-40B4-BE49-F238E27FC236}">
              <a16:creationId xmlns:a16="http://schemas.microsoft.com/office/drawing/2014/main" id="{DB3FB5A1-C687-461A-B8AC-D25FC4EC687B}"/>
            </a:ext>
          </a:extLst>
        </xdr:cNvPr>
        <xdr:cNvSpPr txBox="1"/>
      </xdr:nvSpPr>
      <xdr:spPr>
        <a:xfrm>
          <a:off x="14389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466" name="n_3mainValue【学校施設】&#10;有形固定資産減価償却率">
          <a:extLst>
            <a:ext uri="{FF2B5EF4-FFF2-40B4-BE49-F238E27FC236}">
              <a16:creationId xmlns:a16="http://schemas.microsoft.com/office/drawing/2014/main" id="{0F375043-4377-4C77-B06E-9DF4C0966E5C}"/>
            </a:ext>
          </a:extLst>
        </xdr:cNvPr>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53357</xdr:rowOff>
    </xdr:from>
    <xdr:ext cx="405111" cy="259045"/>
    <xdr:sp macro="" textlink="">
      <xdr:nvSpPr>
        <xdr:cNvPr id="467" name="n_4mainValue【学校施設】&#10;有形固定資産減価償却率">
          <a:extLst>
            <a:ext uri="{FF2B5EF4-FFF2-40B4-BE49-F238E27FC236}">
              <a16:creationId xmlns:a16="http://schemas.microsoft.com/office/drawing/2014/main" id="{52AE12D7-F3AC-4280-BE28-5D82E21414B9}"/>
            </a:ext>
          </a:extLst>
        </xdr:cNvPr>
        <xdr:cNvSpPr txBox="1"/>
      </xdr:nvSpPr>
      <xdr:spPr>
        <a:xfrm>
          <a:off x="12611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2AF8EBA4-D6C6-4C49-A865-01CB03D3B87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AD7DCB0A-2984-4062-BCEE-1D7F96033B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99254245-0C12-4F06-AFBF-41605811E1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ACFD7585-6801-4530-B656-26B625A56D4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A83EDB51-58CF-491D-9F2D-C47FD8A524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57949FE6-B42C-405D-9492-4BE2D42D30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1DA3A42E-CC94-43F1-8B03-43A2DCBFE1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87ED955C-B84F-4F26-B3BA-7FEC2C0D722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7E8CE30A-F65C-4759-867C-C402A5ADEB5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6D8A712C-715B-4914-9E0D-58F0EE2E8F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992A3334-6670-4913-AE97-9C6372BB84F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2E07F603-86FD-4386-B26E-7A1FF98F713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2D6B935B-6213-48C6-9F7C-83D00386334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A7049A79-9676-4C51-85AF-15B622ABCEF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8F365685-27A4-4E8B-8D32-7BF82378DB2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98B225C6-6255-427F-A5E4-C1033E1F485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64D82561-A94A-4AA3-BFEF-940553C624F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063F6072-0D5D-4D27-8057-D8A74B9FDBB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089F7BD4-9274-4C7B-BD9F-9585DB1C477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7B4807FA-F0A1-4DD0-A22B-2881C19F42A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D244C485-87A9-4085-873D-A911D49F6A7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C4C8CDA3-1720-442D-BD51-FA2287DD9E2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8E46C505-E98F-4B9B-A830-6F9835AB4DA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BBB6CE0D-B485-44C1-BD13-D37691FA32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492" name="直線コネクタ 491">
          <a:extLst>
            <a:ext uri="{FF2B5EF4-FFF2-40B4-BE49-F238E27FC236}">
              <a16:creationId xmlns:a16="http://schemas.microsoft.com/office/drawing/2014/main" id="{CFD11580-85AE-4F8C-B91C-E5400A3608FF}"/>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493" name="【学校施設】&#10;一人当たり面積最小値テキスト">
          <a:extLst>
            <a:ext uri="{FF2B5EF4-FFF2-40B4-BE49-F238E27FC236}">
              <a16:creationId xmlns:a16="http://schemas.microsoft.com/office/drawing/2014/main" id="{D9ED0591-8AF2-40C9-BDD5-0D6769F0549F}"/>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494" name="直線コネクタ 493">
          <a:extLst>
            <a:ext uri="{FF2B5EF4-FFF2-40B4-BE49-F238E27FC236}">
              <a16:creationId xmlns:a16="http://schemas.microsoft.com/office/drawing/2014/main" id="{61F899E1-7ED8-4759-AEDD-5CDBB4D82449}"/>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495" name="【学校施設】&#10;一人当たり面積最大値テキスト">
          <a:extLst>
            <a:ext uri="{FF2B5EF4-FFF2-40B4-BE49-F238E27FC236}">
              <a16:creationId xmlns:a16="http://schemas.microsoft.com/office/drawing/2014/main" id="{89000D2F-17B1-42D3-9940-950621135529}"/>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496" name="直線コネクタ 495">
          <a:extLst>
            <a:ext uri="{FF2B5EF4-FFF2-40B4-BE49-F238E27FC236}">
              <a16:creationId xmlns:a16="http://schemas.microsoft.com/office/drawing/2014/main" id="{62FD1F2D-ED76-4737-8583-B0C7AB481E5C}"/>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497" name="【学校施設】&#10;一人当たり面積平均値テキスト">
          <a:extLst>
            <a:ext uri="{FF2B5EF4-FFF2-40B4-BE49-F238E27FC236}">
              <a16:creationId xmlns:a16="http://schemas.microsoft.com/office/drawing/2014/main" id="{E8029B09-8D7D-448E-BE3C-836D702A093D}"/>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98" name="フローチャート: 判断 497">
          <a:extLst>
            <a:ext uri="{FF2B5EF4-FFF2-40B4-BE49-F238E27FC236}">
              <a16:creationId xmlns:a16="http://schemas.microsoft.com/office/drawing/2014/main" id="{A378F90C-35E0-48E8-8A80-D90211FA397D}"/>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499" name="フローチャート: 判断 498">
          <a:extLst>
            <a:ext uri="{FF2B5EF4-FFF2-40B4-BE49-F238E27FC236}">
              <a16:creationId xmlns:a16="http://schemas.microsoft.com/office/drawing/2014/main" id="{2FDC16D6-E66B-430D-B3AD-B57811135424}"/>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00" name="フローチャート: 判断 499">
          <a:extLst>
            <a:ext uri="{FF2B5EF4-FFF2-40B4-BE49-F238E27FC236}">
              <a16:creationId xmlns:a16="http://schemas.microsoft.com/office/drawing/2014/main" id="{ACD379CA-A7D2-47DC-9F06-03747E430B45}"/>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01" name="フローチャート: 判断 500">
          <a:extLst>
            <a:ext uri="{FF2B5EF4-FFF2-40B4-BE49-F238E27FC236}">
              <a16:creationId xmlns:a16="http://schemas.microsoft.com/office/drawing/2014/main" id="{1FD86F8A-1200-4EE2-936F-6731BCABDA85}"/>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502" name="フローチャート: 判断 501">
          <a:extLst>
            <a:ext uri="{FF2B5EF4-FFF2-40B4-BE49-F238E27FC236}">
              <a16:creationId xmlns:a16="http://schemas.microsoft.com/office/drawing/2014/main" id="{0D963004-BC4A-4A18-9F8A-D21BCFC5D055}"/>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678985B6-A74F-4629-BBEC-4BDF6A38A3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0D80AB4-BFC6-4AA6-B3C8-095752D219B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DC6C72CE-B04A-443C-B321-FEF259958F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77032D65-0B97-411F-9DCB-C7B8FAC461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9C66A0E2-FE56-4938-BEC2-A0A441CC1E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131318</xdr:rowOff>
    </xdr:from>
    <xdr:to>
      <xdr:col>116</xdr:col>
      <xdr:colOff>114300</xdr:colOff>
      <xdr:row>62</xdr:row>
      <xdr:rowOff>61468</xdr:rowOff>
    </xdr:to>
    <xdr:sp macro="" textlink="">
      <xdr:nvSpPr>
        <xdr:cNvPr id="508" name="楕円 507">
          <a:extLst>
            <a:ext uri="{FF2B5EF4-FFF2-40B4-BE49-F238E27FC236}">
              <a16:creationId xmlns:a16="http://schemas.microsoft.com/office/drawing/2014/main" id="{A367FB8E-5E83-4DAD-B9FE-2A6186CCBD5B}"/>
            </a:ext>
          </a:extLst>
        </xdr:cNvPr>
        <xdr:cNvSpPr/>
      </xdr:nvSpPr>
      <xdr:spPr>
        <a:xfrm>
          <a:off x="221107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109745</xdr:rowOff>
    </xdr:from>
    <xdr:ext cx="469744" cy="259045"/>
    <xdr:sp macro="" textlink="">
      <xdr:nvSpPr>
        <xdr:cNvPr id="509" name="【学校施設】&#10;一人当たり面積該当値テキスト">
          <a:extLst>
            <a:ext uri="{FF2B5EF4-FFF2-40B4-BE49-F238E27FC236}">
              <a16:creationId xmlns:a16="http://schemas.microsoft.com/office/drawing/2014/main" id="{1869811D-6E27-4026-B9EF-83CD231FA8EC}"/>
            </a:ext>
          </a:extLst>
        </xdr:cNvPr>
        <xdr:cNvSpPr txBox="1"/>
      </xdr:nvSpPr>
      <xdr:spPr>
        <a:xfrm>
          <a:off x="22199600" y="1056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146177</xdr:rowOff>
    </xdr:from>
    <xdr:to>
      <xdr:col>112</xdr:col>
      <xdr:colOff>38100</xdr:colOff>
      <xdr:row>62</xdr:row>
      <xdr:rowOff>76327</xdr:rowOff>
    </xdr:to>
    <xdr:sp macro="" textlink="">
      <xdr:nvSpPr>
        <xdr:cNvPr id="510" name="楕円 509">
          <a:extLst>
            <a:ext uri="{FF2B5EF4-FFF2-40B4-BE49-F238E27FC236}">
              <a16:creationId xmlns:a16="http://schemas.microsoft.com/office/drawing/2014/main" id="{6DF2CF81-C38C-42AB-A049-BFAF413A2FDD}"/>
            </a:ext>
          </a:extLst>
        </xdr:cNvPr>
        <xdr:cNvSpPr/>
      </xdr:nvSpPr>
      <xdr:spPr>
        <a:xfrm>
          <a:off x="21272500" y="106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xdr:rowOff>
    </xdr:from>
    <xdr:to>
      <xdr:col>116</xdr:col>
      <xdr:colOff>63500</xdr:colOff>
      <xdr:row>62</xdr:row>
      <xdr:rowOff>25527</xdr:rowOff>
    </xdr:to>
    <xdr:cxnSp macro="">
      <xdr:nvCxnSpPr>
        <xdr:cNvPr id="511" name="直線コネクタ 510">
          <a:extLst>
            <a:ext uri="{FF2B5EF4-FFF2-40B4-BE49-F238E27FC236}">
              <a16:creationId xmlns:a16="http://schemas.microsoft.com/office/drawing/2014/main" id="{3E1F1559-9C79-4DED-A0A7-AA310FCD4E52}"/>
            </a:ext>
          </a:extLst>
        </xdr:cNvPr>
        <xdr:cNvCxnSpPr/>
      </xdr:nvCxnSpPr>
      <xdr:spPr>
        <a:xfrm flipV="1">
          <a:off x="21323300" y="10640568"/>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158369</xdr:rowOff>
    </xdr:from>
    <xdr:to>
      <xdr:col>107</xdr:col>
      <xdr:colOff>101600</xdr:colOff>
      <xdr:row>62</xdr:row>
      <xdr:rowOff>88519</xdr:rowOff>
    </xdr:to>
    <xdr:sp macro="" textlink="">
      <xdr:nvSpPr>
        <xdr:cNvPr id="512" name="楕円 511">
          <a:extLst>
            <a:ext uri="{FF2B5EF4-FFF2-40B4-BE49-F238E27FC236}">
              <a16:creationId xmlns:a16="http://schemas.microsoft.com/office/drawing/2014/main" id="{FC089646-4AEF-4A76-B109-5150186861E7}"/>
            </a:ext>
          </a:extLst>
        </xdr:cNvPr>
        <xdr:cNvSpPr/>
      </xdr:nvSpPr>
      <xdr:spPr>
        <a:xfrm>
          <a:off x="20383500" y="1061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25527</xdr:rowOff>
    </xdr:from>
    <xdr:to>
      <xdr:col>111</xdr:col>
      <xdr:colOff>177800</xdr:colOff>
      <xdr:row>62</xdr:row>
      <xdr:rowOff>37719</xdr:rowOff>
    </xdr:to>
    <xdr:cxnSp macro="">
      <xdr:nvCxnSpPr>
        <xdr:cNvPr id="513" name="直線コネクタ 512">
          <a:extLst>
            <a:ext uri="{FF2B5EF4-FFF2-40B4-BE49-F238E27FC236}">
              <a16:creationId xmlns:a16="http://schemas.microsoft.com/office/drawing/2014/main" id="{2B101A8D-2AD1-485C-887E-C1BD8AC7F6A4}"/>
            </a:ext>
          </a:extLst>
        </xdr:cNvPr>
        <xdr:cNvCxnSpPr/>
      </xdr:nvCxnSpPr>
      <xdr:spPr>
        <a:xfrm flipV="1">
          <a:off x="20434300" y="1065542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171323</xdr:rowOff>
    </xdr:from>
    <xdr:to>
      <xdr:col>102</xdr:col>
      <xdr:colOff>165100</xdr:colOff>
      <xdr:row>62</xdr:row>
      <xdr:rowOff>101473</xdr:rowOff>
    </xdr:to>
    <xdr:sp macro="" textlink="">
      <xdr:nvSpPr>
        <xdr:cNvPr id="514" name="楕円 513">
          <a:extLst>
            <a:ext uri="{FF2B5EF4-FFF2-40B4-BE49-F238E27FC236}">
              <a16:creationId xmlns:a16="http://schemas.microsoft.com/office/drawing/2014/main" id="{BF91C8A0-B9A6-437E-B421-D8C20DAD1016}"/>
            </a:ext>
          </a:extLst>
        </xdr:cNvPr>
        <xdr:cNvSpPr/>
      </xdr:nvSpPr>
      <xdr:spPr>
        <a:xfrm>
          <a:off x="19494500" y="106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37719</xdr:rowOff>
    </xdr:from>
    <xdr:to>
      <xdr:col>107</xdr:col>
      <xdr:colOff>50800</xdr:colOff>
      <xdr:row>62</xdr:row>
      <xdr:rowOff>50673</xdr:rowOff>
    </xdr:to>
    <xdr:cxnSp macro="">
      <xdr:nvCxnSpPr>
        <xdr:cNvPr id="515" name="直線コネクタ 514">
          <a:extLst>
            <a:ext uri="{FF2B5EF4-FFF2-40B4-BE49-F238E27FC236}">
              <a16:creationId xmlns:a16="http://schemas.microsoft.com/office/drawing/2014/main" id="{449A5E69-EFAC-43B4-9553-A051800DA54A}"/>
            </a:ext>
          </a:extLst>
        </xdr:cNvPr>
        <xdr:cNvCxnSpPr/>
      </xdr:nvCxnSpPr>
      <xdr:spPr>
        <a:xfrm flipV="1">
          <a:off x="19545300" y="1066761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11303</xdr:rowOff>
    </xdr:from>
    <xdr:to>
      <xdr:col>98</xdr:col>
      <xdr:colOff>38100</xdr:colOff>
      <xdr:row>62</xdr:row>
      <xdr:rowOff>112903</xdr:rowOff>
    </xdr:to>
    <xdr:sp macro="" textlink="">
      <xdr:nvSpPr>
        <xdr:cNvPr id="516" name="楕円 515">
          <a:extLst>
            <a:ext uri="{FF2B5EF4-FFF2-40B4-BE49-F238E27FC236}">
              <a16:creationId xmlns:a16="http://schemas.microsoft.com/office/drawing/2014/main" id="{B723096F-3914-4048-BF20-22C48A4FE75A}"/>
            </a:ext>
          </a:extLst>
        </xdr:cNvPr>
        <xdr:cNvSpPr/>
      </xdr:nvSpPr>
      <xdr:spPr>
        <a:xfrm>
          <a:off x="18605500" y="1064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50673</xdr:rowOff>
    </xdr:from>
    <xdr:to>
      <xdr:col>102</xdr:col>
      <xdr:colOff>114300</xdr:colOff>
      <xdr:row>62</xdr:row>
      <xdr:rowOff>62103</xdr:rowOff>
    </xdr:to>
    <xdr:cxnSp macro="">
      <xdr:nvCxnSpPr>
        <xdr:cNvPr id="517" name="直線コネクタ 516">
          <a:extLst>
            <a:ext uri="{FF2B5EF4-FFF2-40B4-BE49-F238E27FC236}">
              <a16:creationId xmlns:a16="http://schemas.microsoft.com/office/drawing/2014/main" id="{EE194BA0-8A76-44B0-83AA-2ED9A79C09F8}"/>
            </a:ext>
          </a:extLst>
        </xdr:cNvPr>
        <xdr:cNvCxnSpPr/>
      </xdr:nvCxnSpPr>
      <xdr:spPr>
        <a:xfrm flipV="1">
          <a:off x="18656300" y="1068057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518" name="n_1aveValue【学校施設】&#10;一人当たり面積">
          <a:extLst>
            <a:ext uri="{FF2B5EF4-FFF2-40B4-BE49-F238E27FC236}">
              <a16:creationId xmlns:a16="http://schemas.microsoft.com/office/drawing/2014/main" id="{8FD4159B-0415-4337-9C59-A3803A653213}"/>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519" name="n_2aveValue【学校施設】&#10;一人当たり面積">
          <a:extLst>
            <a:ext uri="{FF2B5EF4-FFF2-40B4-BE49-F238E27FC236}">
              <a16:creationId xmlns:a16="http://schemas.microsoft.com/office/drawing/2014/main" id="{1AD2029D-5E35-4D6E-A633-E0DFF200F689}"/>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20" name="n_3aveValue【学校施設】&#10;一人当たり面積">
          <a:extLst>
            <a:ext uri="{FF2B5EF4-FFF2-40B4-BE49-F238E27FC236}">
              <a16:creationId xmlns:a16="http://schemas.microsoft.com/office/drawing/2014/main" id="{784FA748-647B-4231-927B-D067117150F9}"/>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521" name="n_4aveValue【学校施設】&#10;一人当たり面積">
          <a:extLst>
            <a:ext uri="{FF2B5EF4-FFF2-40B4-BE49-F238E27FC236}">
              <a16:creationId xmlns:a16="http://schemas.microsoft.com/office/drawing/2014/main" id="{FBC92854-58BA-4536-8E10-84ED46832DF6}"/>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67454</xdr:rowOff>
    </xdr:from>
    <xdr:ext cx="469744" cy="259045"/>
    <xdr:sp macro="" textlink="">
      <xdr:nvSpPr>
        <xdr:cNvPr id="522" name="n_1mainValue【学校施設】&#10;一人当たり面積">
          <a:extLst>
            <a:ext uri="{FF2B5EF4-FFF2-40B4-BE49-F238E27FC236}">
              <a16:creationId xmlns:a16="http://schemas.microsoft.com/office/drawing/2014/main" id="{750A55EC-AE14-422C-828A-B62046F82E76}"/>
            </a:ext>
          </a:extLst>
        </xdr:cNvPr>
        <xdr:cNvSpPr txBox="1"/>
      </xdr:nvSpPr>
      <xdr:spPr>
        <a:xfrm>
          <a:off x="21075727" y="106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79646</xdr:rowOff>
    </xdr:from>
    <xdr:ext cx="469744" cy="259045"/>
    <xdr:sp macro="" textlink="">
      <xdr:nvSpPr>
        <xdr:cNvPr id="523" name="n_2mainValue【学校施設】&#10;一人当たり面積">
          <a:extLst>
            <a:ext uri="{FF2B5EF4-FFF2-40B4-BE49-F238E27FC236}">
              <a16:creationId xmlns:a16="http://schemas.microsoft.com/office/drawing/2014/main" id="{EBC32188-E3D8-4E6D-AB7F-C5628D7A1D38}"/>
            </a:ext>
          </a:extLst>
        </xdr:cNvPr>
        <xdr:cNvSpPr txBox="1"/>
      </xdr:nvSpPr>
      <xdr:spPr>
        <a:xfrm>
          <a:off x="20199427" y="1070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92600</xdr:rowOff>
    </xdr:from>
    <xdr:ext cx="469744" cy="259045"/>
    <xdr:sp macro="" textlink="">
      <xdr:nvSpPr>
        <xdr:cNvPr id="524" name="n_3mainValue【学校施設】&#10;一人当たり面積">
          <a:extLst>
            <a:ext uri="{FF2B5EF4-FFF2-40B4-BE49-F238E27FC236}">
              <a16:creationId xmlns:a16="http://schemas.microsoft.com/office/drawing/2014/main" id="{B21A4E99-5BA0-42D3-98F6-F14D152FA9BF}"/>
            </a:ext>
          </a:extLst>
        </xdr:cNvPr>
        <xdr:cNvSpPr txBox="1"/>
      </xdr:nvSpPr>
      <xdr:spPr>
        <a:xfrm>
          <a:off x="19310427" y="1072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104030</xdr:rowOff>
    </xdr:from>
    <xdr:ext cx="469744" cy="259045"/>
    <xdr:sp macro="" textlink="">
      <xdr:nvSpPr>
        <xdr:cNvPr id="525" name="n_4mainValue【学校施設】&#10;一人当たり面積">
          <a:extLst>
            <a:ext uri="{FF2B5EF4-FFF2-40B4-BE49-F238E27FC236}">
              <a16:creationId xmlns:a16="http://schemas.microsoft.com/office/drawing/2014/main" id="{E6B497E5-A266-42A6-B7D6-A95DD8F18CF2}"/>
            </a:ext>
          </a:extLst>
        </xdr:cNvPr>
        <xdr:cNvSpPr txBox="1"/>
      </xdr:nvSpPr>
      <xdr:spPr>
        <a:xfrm>
          <a:off x="18421427" y="1073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38E54C36-5051-4548-9EED-ED6B793C1CC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801CEAB3-352B-49F9-A1A6-8CD64FAE5C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5D223715-899B-4090-9994-1ECB1098A3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E21BFF69-FF37-4418-B692-CA37A8263B2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FAE29296-3AF8-4C04-99C3-CE604BCEA8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6AE60FBA-CEF5-4F51-80CE-8323C914F5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79C64F29-5FC8-4CD5-8140-7B4B479FA5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5B2F6099-CDDA-4E02-974D-3AE01A11849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F4900C07-4433-40DA-BBE1-B78B1EF70C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9F05EE51-4EB1-4DA5-8F58-AF6FE1FCD8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87581DF8-9D81-4A4F-8E82-775E24076BC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DC1FED27-D738-40FF-A8F4-E46231620C9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1DA14692-91EE-4613-9AC1-99B1C70F40F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C4D5043F-DF9A-42A6-AC0A-69F2A63D26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64E65A2C-F9D8-49ED-A4A5-327CC57955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FD4F4ADC-5200-482C-A1BA-32EADDF1AF7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5C692E73-1F57-44E6-A6FB-4C181F22AD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10BEBE4D-BE70-4CEE-B5E5-424B57080D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6D7F5A07-AF37-4CC6-B1A5-4AF1D543149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6BE2C6B8-2C28-4785-B4B1-C30BDAC88C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1122C024-564D-42D0-A697-4B758FBC565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103FC106-0C8F-4838-8DFB-2868EEB0DE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3EF4932-9847-4301-98AE-237DB14451B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499CEA12-6453-429C-A813-995416FD966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C6810149-0BDA-41DA-851F-D3A06A5D58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E7E9849C-DA78-4BA6-BE7B-03E4F01CDF2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3AC3B0EB-F630-4642-BABC-5C31C2262F4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D63D89B1-6331-440D-AC41-946ED80D447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3413122A-BED9-4013-893E-DA5BAAE62B3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ABF00BAE-B05D-4AED-9C06-966D7C53143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D3829E10-F6EF-461D-8925-E4DCE8BAE2D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5C8EA71F-661E-47BA-BEB0-82673AE390A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EB6E677B-FDE6-4375-8891-838CF084145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0FCBF3ED-FB27-4985-B85D-DCF4F9C25B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02DDE462-5447-4C21-A739-64A12157D61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B2CFDAB1-5CB9-48C7-9769-5691A68A9FD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7A018E6E-2471-43BB-AD1E-913EF0EA23C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F0071356-16AD-4D7F-946E-106911A6E39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FF7ED8A5-9E58-4297-9226-457A1A566D7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1069D58D-A807-4884-B968-098613F8965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7A6F0AB9-D110-4195-AB30-7333DFFB60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2FFD83C5-950F-4B88-88E8-94E81AD2CB03}"/>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AF6710E8-CC69-48B9-B497-5BE9363F396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8C80DE23-B104-4FF7-80D7-DBB44DCE92E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570" name="【公民館】&#10;有形固定資産減価償却率最大値テキスト">
          <a:extLst>
            <a:ext uri="{FF2B5EF4-FFF2-40B4-BE49-F238E27FC236}">
              <a16:creationId xmlns:a16="http://schemas.microsoft.com/office/drawing/2014/main" id="{06F57456-3CE5-4D08-85FB-B9CB7C96A4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571" name="直線コネクタ 570">
          <a:extLst>
            <a:ext uri="{FF2B5EF4-FFF2-40B4-BE49-F238E27FC236}">
              <a16:creationId xmlns:a16="http://schemas.microsoft.com/office/drawing/2014/main" id="{7AAFA70E-9C71-4C56-AC24-6DF8F7100467}"/>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572" name="【公民館】&#10;有形固定資産減価償却率平均値テキスト">
          <a:extLst>
            <a:ext uri="{FF2B5EF4-FFF2-40B4-BE49-F238E27FC236}">
              <a16:creationId xmlns:a16="http://schemas.microsoft.com/office/drawing/2014/main" id="{B146AFDB-D32D-4550-BB1F-4C764EB9B9A4}"/>
            </a:ext>
          </a:extLst>
        </xdr:cNvPr>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573" name="フローチャート: 判断 572">
          <a:extLst>
            <a:ext uri="{FF2B5EF4-FFF2-40B4-BE49-F238E27FC236}">
              <a16:creationId xmlns:a16="http://schemas.microsoft.com/office/drawing/2014/main" id="{27FC9222-A51F-4BC1-A377-8AD9CE75B852}"/>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574" name="フローチャート: 判断 573">
          <a:extLst>
            <a:ext uri="{FF2B5EF4-FFF2-40B4-BE49-F238E27FC236}">
              <a16:creationId xmlns:a16="http://schemas.microsoft.com/office/drawing/2014/main" id="{60D184BE-CF9C-486D-9A5A-3CC518548B6C}"/>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575" name="フローチャート: 判断 574">
          <a:extLst>
            <a:ext uri="{FF2B5EF4-FFF2-40B4-BE49-F238E27FC236}">
              <a16:creationId xmlns:a16="http://schemas.microsoft.com/office/drawing/2014/main" id="{0919E570-3C6F-483D-BAF7-8BD5B762C064}"/>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576" name="フローチャート: 判断 575">
          <a:extLst>
            <a:ext uri="{FF2B5EF4-FFF2-40B4-BE49-F238E27FC236}">
              <a16:creationId xmlns:a16="http://schemas.microsoft.com/office/drawing/2014/main" id="{56F651A6-8B77-4075-9FF2-D2EDAFAE54C8}"/>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126637</xdr:rowOff>
    </xdr:from>
    <xdr:to>
      <xdr:col>67</xdr:col>
      <xdr:colOff>101600</xdr:colOff>
      <xdr:row>106</xdr:row>
      <xdr:rowOff>56787</xdr:rowOff>
    </xdr:to>
    <xdr:sp macro="" textlink="">
      <xdr:nvSpPr>
        <xdr:cNvPr id="577" name="フローチャート: 判断 576">
          <a:extLst>
            <a:ext uri="{FF2B5EF4-FFF2-40B4-BE49-F238E27FC236}">
              <a16:creationId xmlns:a16="http://schemas.microsoft.com/office/drawing/2014/main" id="{58383A34-74B9-4A54-BB8E-BC071F5F95E8}"/>
            </a:ext>
          </a:extLst>
        </xdr:cNvPr>
        <xdr:cNvSpPr/>
      </xdr:nvSpPr>
      <xdr:spPr>
        <a:xfrm>
          <a:off x="12763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7EC549A7-A75A-408C-BCA0-5466FCCC0A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1F4E6A7A-0556-46D9-B59A-71D012A264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D0A3EE0C-7B2A-4DDB-8DA5-436B8BA8F1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7AB27ED2-205C-4C1D-823C-61C9B4400B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7DC85629-EB2A-4149-80F4-4DDAEFC7CB3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84182</xdr:rowOff>
    </xdr:from>
    <xdr:to>
      <xdr:col>85</xdr:col>
      <xdr:colOff>177800</xdr:colOff>
      <xdr:row>102</xdr:row>
      <xdr:rowOff>14332</xdr:rowOff>
    </xdr:to>
    <xdr:sp macro="" textlink="">
      <xdr:nvSpPr>
        <xdr:cNvPr id="583" name="楕円 582">
          <a:extLst>
            <a:ext uri="{FF2B5EF4-FFF2-40B4-BE49-F238E27FC236}">
              <a16:creationId xmlns:a16="http://schemas.microsoft.com/office/drawing/2014/main" id="{0C82C4F4-6D63-4291-916E-86EF9530375E}"/>
            </a:ext>
          </a:extLst>
        </xdr:cNvPr>
        <xdr:cNvSpPr/>
      </xdr:nvSpPr>
      <xdr:spPr>
        <a:xfrm>
          <a:off x="162687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107059</xdr:rowOff>
    </xdr:from>
    <xdr:ext cx="405111" cy="259045"/>
    <xdr:sp macro="" textlink="">
      <xdr:nvSpPr>
        <xdr:cNvPr id="584" name="【公民館】&#10;有形固定資産減価償却率該当値テキスト">
          <a:extLst>
            <a:ext uri="{FF2B5EF4-FFF2-40B4-BE49-F238E27FC236}">
              <a16:creationId xmlns:a16="http://schemas.microsoft.com/office/drawing/2014/main" id="{98DE88BB-3BEB-4083-8FDA-8D0096331830}"/>
            </a:ext>
          </a:extLst>
        </xdr:cNvPr>
        <xdr:cNvSpPr txBox="1"/>
      </xdr:nvSpPr>
      <xdr:spPr>
        <a:xfrm>
          <a:off x="16357600" y="172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23768</xdr:rowOff>
    </xdr:from>
    <xdr:to>
      <xdr:col>81</xdr:col>
      <xdr:colOff>101600</xdr:colOff>
      <xdr:row>101</xdr:row>
      <xdr:rowOff>125368</xdr:rowOff>
    </xdr:to>
    <xdr:sp macro="" textlink="">
      <xdr:nvSpPr>
        <xdr:cNvPr id="585" name="楕円 584">
          <a:extLst>
            <a:ext uri="{FF2B5EF4-FFF2-40B4-BE49-F238E27FC236}">
              <a16:creationId xmlns:a16="http://schemas.microsoft.com/office/drawing/2014/main" id="{830EAE74-5A23-4BF6-80C3-30D064C341F9}"/>
            </a:ext>
          </a:extLst>
        </xdr:cNvPr>
        <xdr:cNvSpPr/>
      </xdr:nvSpPr>
      <xdr:spPr>
        <a:xfrm>
          <a:off x="154305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74568</xdr:rowOff>
    </xdr:from>
    <xdr:to>
      <xdr:col>85</xdr:col>
      <xdr:colOff>127000</xdr:colOff>
      <xdr:row>101</xdr:row>
      <xdr:rowOff>134982</xdr:rowOff>
    </xdr:to>
    <xdr:cxnSp macro="">
      <xdr:nvCxnSpPr>
        <xdr:cNvPr id="586" name="直線コネクタ 585">
          <a:extLst>
            <a:ext uri="{FF2B5EF4-FFF2-40B4-BE49-F238E27FC236}">
              <a16:creationId xmlns:a16="http://schemas.microsoft.com/office/drawing/2014/main" id="{825A8989-8743-4B38-BAAB-9453CD63199B}"/>
            </a:ext>
          </a:extLst>
        </xdr:cNvPr>
        <xdr:cNvCxnSpPr/>
      </xdr:nvCxnSpPr>
      <xdr:spPr>
        <a:xfrm>
          <a:off x="15481300" y="17391018"/>
          <a:ext cx="838200" cy="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134801</xdr:rowOff>
    </xdr:from>
    <xdr:to>
      <xdr:col>76</xdr:col>
      <xdr:colOff>165100</xdr:colOff>
      <xdr:row>101</xdr:row>
      <xdr:rowOff>64951</xdr:rowOff>
    </xdr:to>
    <xdr:sp macro="" textlink="">
      <xdr:nvSpPr>
        <xdr:cNvPr id="587" name="楕円 586">
          <a:extLst>
            <a:ext uri="{FF2B5EF4-FFF2-40B4-BE49-F238E27FC236}">
              <a16:creationId xmlns:a16="http://schemas.microsoft.com/office/drawing/2014/main" id="{BF1DEA68-7B65-4525-8470-B06766C2EB7F}"/>
            </a:ext>
          </a:extLst>
        </xdr:cNvPr>
        <xdr:cNvSpPr/>
      </xdr:nvSpPr>
      <xdr:spPr>
        <a:xfrm>
          <a:off x="14541500" y="172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14151</xdr:rowOff>
    </xdr:from>
    <xdr:to>
      <xdr:col>81</xdr:col>
      <xdr:colOff>50800</xdr:colOff>
      <xdr:row>101</xdr:row>
      <xdr:rowOff>74568</xdr:rowOff>
    </xdr:to>
    <xdr:cxnSp macro="">
      <xdr:nvCxnSpPr>
        <xdr:cNvPr id="588" name="直線コネクタ 587">
          <a:extLst>
            <a:ext uri="{FF2B5EF4-FFF2-40B4-BE49-F238E27FC236}">
              <a16:creationId xmlns:a16="http://schemas.microsoft.com/office/drawing/2014/main" id="{04ED7407-8949-4A9E-A88A-73ECED6C80CE}"/>
            </a:ext>
          </a:extLst>
        </xdr:cNvPr>
        <xdr:cNvCxnSpPr/>
      </xdr:nvCxnSpPr>
      <xdr:spPr>
        <a:xfrm>
          <a:off x="14592300" y="1733060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74386</xdr:rowOff>
    </xdr:from>
    <xdr:to>
      <xdr:col>72</xdr:col>
      <xdr:colOff>38100</xdr:colOff>
      <xdr:row>101</xdr:row>
      <xdr:rowOff>4536</xdr:rowOff>
    </xdr:to>
    <xdr:sp macro="" textlink="">
      <xdr:nvSpPr>
        <xdr:cNvPr id="589" name="楕円 588">
          <a:extLst>
            <a:ext uri="{FF2B5EF4-FFF2-40B4-BE49-F238E27FC236}">
              <a16:creationId xmlns:a16="http://schemas.microsoft.com/office/drawing/2014/main" id="{240BDDF8-8D58-4E70-913D-CD4030DFE6DE}"/>
            </a:ext>
          </a:extLst>
        </xdr:cNvPr>
        <xdr:cNvSpPr/>
      </xdr:nvSpPr>
      <xdr:spPr>
        <a:xfrm>
          <a:off x="13652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125186</xdr:rowOff>
    </xdr:from>
    <xdr:to>
      <xdr:col>76</xdr:col>
      <xdr:colOff>114300</xdr:colOff>
      <xdr:row>101</xdr:row>
      <xdr:rowOff>14151</xdr:rowOff>
    </xdr:to>
    <xdr:cxnSp macro="">
      <xdr:nvCxnSpPr>
        <xdr:cNvPr id="590" name="直線コネクタ 589">
          <a:extLst>
            <a:ext uri="{FF2B5EF4-FFF2-40B4-BE49-F238E27FC236}">
              <a16:creationId xmlns:a16="http://schemas.microsoft.com/office/drawing/2014/main" id="{2E11D692-423F-4BE5-B720-ECEE9EDE86DB}"/>
            </a:ext>
          </a:extLst>
        </xdr:cNvPr>
        <xdr:cNvCxnSpPr/>
      </xdr:nvCxnSpPr>
      <xdr:spPr>
        <a:xfrm>
          <a:off x="13703300" y="1727018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13970</xdr:rowOff>
    </xdr:from>
    <xdr:to>
      <xdr:col>67</xdr:col>
      <xdr:colOff>101600</xdr:colOff>
      <xdr:row>100</xdr:row>
      <xdr:rowOff>115570</xdr:rowOff>
    </xdr:to>
    <xdr:sp macro="" textlink="">
      <xdr:nvSpPr>
        <xdr:cNvPr id="591" name="楕円 590">
          <a:extLst>
            <a:ext uri="{FF2B5EF4-FFF2-40B4-BE49-F238E27FC236}">
              <a16:creationId xmlns:a16="http://schemas.microsoft.com/office/drawing/2014/main" id="{232AF437-C2BE-4043-96C5-D92EB6B2C6C8}"/>
            </a:ext>
          </a:extLst>
        </xdr:cNvPr>
        <xdr:cNvSpPr/>
      </xdr:nvSpPr>
      <xdr:spPr>
        <a:xfrm>
          <a:off x="127635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64770</xdr:rowOff>
    </xdr:from>
    <xdr:to>
      <xdr:col>71</xdr:col>
      <xdr:colOff>177800</xdr:colOff>
      <xdr:row>100</xdr:row>
      <xdr:rowOff>125186</xdr:rowOff>
    </xdr:to>
    <xdr:cxnSp macro="">
      <xdr:nvCxnSpPr>
        <xdr:cNvPr id="592" name="直線コネクタ 591">
          <a:extLst>
            <a:ext uri="{FF2B5EF4-FFF2-40B4-BE49-F238E27FC236}">
              <a16:creationId xmlns:a16="http://schemas.microsoft.com/office/drawing/2014/main" id="{2175E8C1-BDA4-4C65-8EF1-7903CE4E564B}"/>
            </a:ext>
          </a:extLst>
        </xdr:cNvPr>
        <xdr:cNvCxnSpPr/>
      </xdr:nvCxnSpPr>
      <xdr:spPr>
        <a:xfrm>
          <a:off x="12814300" y="1720977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593" name="n_1aveValue【公民館】&#10;有形固定資産減価償却率">
          <a:extLst>
            <a:ext uri="{FF2B5EF4-FFF2-40B4-BE49-F238E27FC236}">
              <a16:creationId xmlns:a16="http://schemas.microsoft.com/office/drawing/2014/main" id="{2BCA917E-4F5D-4AAB-84E8-F6AA58201C80}"/>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594" name="n_2aveValue【公民館】&#10;有形固定資産減価償却率">
          <a:extLst>
            <a:ext uri="{FF2B5EF4-FFF2-40B4-BE49-F238E27FC236}">
              <a16:creationId xmlns:a16="http://schemas.microsoft.com/office/drawing/2014/main" id="{DDCB911C-6168-4BEC-B2D9-3A73E361A93B}"/>
            </a:ext>
          </a:extLst>
        </xdr:cNvPr>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595" name="n_3aveValue【公民館】&#10;有形固定資産減価償却率">
          <a:extLst>
            <a:ext uri="{FF2B5EF4-FFF2-40B4-BE49-F238E27FC236}">
              <a16:creationId xmlns:a16="http://schemas.microsoft.com/office/drawing/2014/main" id="{25C15EA7-3B44-4DBD-AAB7-9D119BEAAC5D}"/>
            </a:ext>
          </a:extLst>
        </xdr:cNvPr>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47914</xdr:rowOff>
    </xdr:from>
    <xdr:ext cx="405111" cy="259045"/>
    <xdr:sp macro="" textlink="">
      <xdr:nvSpPr>
        <xdr:cNvPr id="596" name="n_4aveValue【公民館】&#10;有形固定資産減価償却率">
          <a:extLst>
            <a:ext uri="{FF2B5EF4-FFF2-40B4-BE49-F238E27FC236}">
              <a16:creationId xmlns:a16="http://schemas.microsoft.com/office/drawing/2014/main" id="{77B1919E-9488-46CD-802E-F99B2DBEB178}"/>
            </a:ext>
          </a:extLst>
        </xdr:cNvPr>
        <xdr:cNvSpPr txBox="1"/>
      </xdr:nvSpPr>
      <xdr:spPr>
        <a:xfrm>
          <a:off x="12611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141895</xdr:rowOff>
    </xdr:from>
    <xdr:ext cx="405111" cy="259045"/>
    <xdr:sp macro="" textlink="">
      <xdr:nvSpPr>
        <xdr:cNvPr id="597" name="n_1mainValue【公民館】&#10;有形固定資産減価償却率">
          <a:extLst>
            <a:ext uri="{FF2B5EF4-FFF2-40B4-BE49-F238E27FC236}">
              <a16:creationId xmlns:a16="http://schemas.microsoft.com/office/drawing/2014/main" id="{6061D6BB-73AE-4EF3-A628-A38C2FD8D283}"/>
            </a:ext>
          </a:extLst>
        </xdr:cNvPr>
        <xdr:cNvSpPr txBox="1"/>
      </xdr:nvSpPr>
      <xdr:spPr>
        <a:xfrm>
          <a:off x="152660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81478</xdr:rowOff>
    </xdr:from>
    <xdr:ext cx="405111" cy="259045"/>
    <xdr:sp macro="" textlink="">
      <xdr:nvSpPr>
        <xdr:cNvPr id="598" name="n_2mainValue【公民館】&#10;有形固定資産減価償却率">
          <a:extLst>
            <a:ext uri="{FF2B5EF4-FFF2-40B4-BE49-F238E27FC236}">
              <a16:creationId xmlns:a16="http://schemas.microsoft.com/office/drawing/2014/main" id="{AF7F5620-B6EA-49BB-A2D4-36B1769FC10E}"/>
            </a:ext>
          </a:extLst>
        </xdr:cNvPr>
        <xdr:cNvSpPr txBox="1"/>
      </xdr:nvSpPr>
      <xdr:spPr>
        <a:xfrm>
          <a:off x="1438974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21063</xdr:rowOff>
    </xdr:from>
    <xdr:ext cx="405111" cy="259045"/>
    <xdr:sp macro="" textlink="">
      <xdr:nvSpPr>
        <xdr:cNvPr id="599" name="n_3mainValue【公民館】&#10;有形固定資産減価償却率">
          <a:extLst>
            <a:ext uri="{FF2B5EF4-FFF2-40B4-BE49-F238E27FC236}">
              <a16:creationId xmlns:a16="http://schemas.microsoft.com/office/drawing/2014/main" id="{5CF31641-8345-4E27-972B-202D853BC87D}"/>
            </a:ext>
          </a:extLst>
        </xdr:cNvPr>
        <xdr:cNvSpPr txBox="1"/>
      </xdr:nvSpPr>
      <xdr:spPr>
        <a:xfrm>
          <a:off x="135007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132097</xdr:rowOff>
    </xdr:from>
    <xdr:ext cx="340478" cy="259045"/>
    <xdr:sp macro="" textlink="">
      <xdr:nvSpPr>
        <xdr:cNvPr id="600" name="n_4mainValue【公民館】&#10;有形固定資産減価償却率">
          <a:extLst>
            <a:ext uri="{FF2B5EF4-FFF2-40B4-BE49-F238E27FC236}">
              <a16:creationId xmlns:a16="http://schemas.microsoft.com/office/drawing/2014/main" id="{D6909A1A-1545-48DA-9DA1-88AE71BF59D4}"/>
            </a:ext>
          </a:extLst>
        </xdr:cNvPr>
        <xdr:cNvSpPr txBox="1"/>
      </xdr:nvSpPr>
      <xdr:spPr>
        <a:xfrm>
          <a:off x="12644061" y="1693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411DCD3-8787-424D-A9AA-FB7A373340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D5E64946-6147-4EAE-A689-7993C3D57B6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881E2B9E-3D05-4856-B41B-AA1C329F84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C699727F-78B7-4B18-A8FC-FCFDC36E9B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441C2DB9-BDAB-44B8-AA6C-EC877EECC3A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125ECDBE-9922-4F84-81CC-000DD6A0E8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2B7B6077-D30B-4466-992A-3E7048E42D3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38B73269-BEEC-4AA7-A4E4-145DA604065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75CAFE8-7612-4BEB-8356-D462450C4E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535C302D-A445-44D3-9C97-3AC4BBB66D4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51D1A237-DA3C-440D-BE55-764B75F334C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0878CD76-848F-47C2-832A-31BC599EA67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3BEA29B2-8CC3-4B4D-993C-B7541B05CB4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A90338C0-B9F6-4BAF-886C-EBFF19EC739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45BC715D-2CD2-4248-AEC1-026028F16B1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99366798-A28E-4ADE-85F4-62D1543C298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D2A0D666-665F-4112-B187-9AE898D7BEB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A2888E37-F362-4861-B2F6-EB0DDF18447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FB9B5F78-3567-47EA-AB4F-2A68296F128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id="{C9016C33-9275-47AD-A52D-CF94DB0D08E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46EDD0BD-EB17-4519-980D-D734E6D9BF8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D3B49B08-8B10-4335-9FEA-B7D8C575A2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19B525AD-5ABC-4C2C-8CD4-6B062AFC69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24" name="直線コネクタ 623">
          <a:extLst>
            <a:ext uri="{FF2B5EF4-FFF2-40B4-BE49-F238E27FC236}">
              <a16:creationId xmlns:a16="http://schemas.microsoft.com/office/drawing/2014/main" id="{80ACC3B8-C0DC-486F-9255-57EC90A202C9}"/>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25" name="【公民館】&#10;一人当たり面積最小値テキスト">
          <a:extLst>
            <a:ext uri="{FF2B5EF4-FFF2-40B4-BE49-F238E27FC236}">
              <a16:creationId xmlns:a16="http://schemas.microsoft.com/office/drawing/2014/main" id="{F39BAADE-8B79-4170-8708-375B8CC830E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26" name="直線コネクタ 625">
          <a:extLst>
            <a:ext uri="{FF2B5EF4-FFF2-40B4-BE49-F238E27FC236}">
              <a16:creationId xmlns:a16="http://schemas.microsoft.com/office/drawing/2014/main" id="{C55927BC-3765-4B2F-8789-AA0169C9FB79}"/>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27" name="【公民館】&#10;一人当たり面積最大値テキスト">
          <a:extLst>
            <a:ext uri="{FF2B5EF4-FFF2-40B4-BE49-F238E27FC236}">
              <a16:creationId xmlns:a16="http://schemas.microsoft.com/office/drawing/2014/main" id="{997DEBDF-4A8E-4A3B-9691-9670D1D9EF2D}"/>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28" name="直線コネクタ 627">
          <a:extLst>
            <a:ext uri="{FF2B5EF4-FFF2-40B4-BE49-F238E27FC236}">
              <a16:creationId xmlns:a16="http://schemas.microsoft.com/office/drawing/2014/main" id="{8183ADC9-3F71-4630-AA5B-F96E6C3D7CCF}"/>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629" name="【公民館】&#10;一人当たり面積平均値テキスト">
          <a:extLst>
            <a:ext uri="{FF2B5EF4-FFF2-40B4-BE49-F238E27FC236}">
              <a16:creationId xmlns:a16="http://schemas.microsoft.com/office/drawing/2014/main" id="{90D0C469-9A6B-4BFB-977B-1578B618774F}"/>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630" name="フローチャート: 判断 629">
          <a:extLst>
            <a:ext uri="{FF2B5EF4-FFF2-40B4-BE49-F238E27FC236}">
              <a16:creationId xmlns:a16="http://schemas.microsoft.com/office/drawing/2014/main" id="{DF6DB079-38EF-4300-9CD1-E70E7B42BB24}"/>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31" name="フローチャート: 判断 630">
          <a:extLst>
            <a:ext uri="{FF2B5EF4-FFF2-40B4-BE49-F238E27FC236}">
              <a16:creationId xmlns:a16="http://schemas.microsoft.com/office/drawing/2014/main" id="{907B0D7A-6F41-48D1-8B0A-85599D8A6098}"/>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632" name="フローチャート: 判断 631">
          <a:extLst>
            <a:ext uri="{FF2B5EF4-FFF2-40B4-BE49-F238E27FC236}">
              <a16:creationId xmlns:a16="http://schemas.microsoft.com/office/drawing/2014/main" id="{06B26753-5751-4E91-A4DC-04B457383246}"/>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90170</xdr:rowOff>
    </xdr:from>
    <xdr:to>
      <xdr:col>102</xdr:col>
      <xdr:colOff>165100</xdr:colOff>
      <xdr:row>107</xdr:row>
      <xdr:rowOff>20320</xdr:rowOff>
    </xdr:to>
    <xdr:sp macro="" textlink="">
      <xdr:nvSpPr>
        <xdr:cNvPr id="633" name="フローチャート: 判断 632">
          <a:extLst>
            <a:ext uri="{FF2B5EF4-FFF2-40B4-BE49-F238E27FC236}">
              <a16:creationId xmlns:a16="http://schemas.microsoft.com/office/drawing/2014/main" id="{8E4B180B-1EC6-48F5-B673-15CA5C71348A}"/>
            </a:ext>
          </a:extLst>
        </xdr:cNvPr>
        <xdr:cNvSpPr/>
      </xdr:nvSpPr>
      <xdr:spPr>
        <a:xfrm>
          <a:off x="19494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634" name="フローチャート: 判断 633">
          <a:extLst>
            <a:ext uri="{FF2B5EF4-FFF2-40B4-BE49-F238E27FC236}">
              <a16:creationId xmlns:a16="http://schemas.microsoft.com/office/drawing/2014/main" id="{F8AB926B-117A-4357-B970-43163C044A8A}"/>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FE5A9F3E-FFDA-4F8B-9642-6D3650DE8CE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99A3B7DE-C854-4012-B934-FD037B6F516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2E202762-553F-4D4D-9A6B-21BBBA416B0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F44B72C9-C81A-44ED-8164-83CFD2DC367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BA0B5134-C4FC-4200-A566-998E97EFF5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40" name="楕円 639">
          <a:extLst>
            <a:ext uri="{FF2B5EF4-FFF2-40B4-BE49-F238E27FC236}">
              <a16:creationId xmlns:a16="http://schemas.microsoft.com/office/drawing/2014/main" id="{6CA6172A-C652-4273-8295-377EEA1322B9}"/>
            </a:ext>
          </a:extLst>
        </xdr:cNvPr>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25416</xdr:rowOff>
    </xdr:from>
    <xdr:ext cx="469744" cy="259045"/>
    <xdr:sp macro="" textlink="">
      <xdr:nvSpPr>
        <xdr:cNvPr id="641" name="【公民館】&#10;一人当たり面積該当値テキスト">
          <a:extLst>
            <a:ext uri="{FF2B5EF4-FFF2-40B4-BE49-F238E27FC236}">
              <a16:creationId xmlns:a16="http://schemas.microsoft.com/office/drawing/2014/main" id="{4EFED7B0-05C3-413C-B7E7-1ACA4CFD7AA5}"/>
            </a:ext>
          </a:extLst>
        </xdr:cNvPr>
        <xdr:cNvSpPr txBox="1"/>
      </xdr:nvSpPr>
      <xdr:spPr>
        <a:xfrm>
          <a:off x="22199600"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11430</xdr:rowOff>
    </xdr:from>
    <xdr:to>
      <xdr:col>112</xdr:col>
      <xdr:colOff>38100</xdr:colOff>
      <xdr:row>106</xdr:row>
      <xdr:rowOff>113030</xdr:rowOff>
    </xdr:to>
    <xdr:sp macro="" textlink="">
      <xdr:nvSpPr>
        <xdr:cNvPr id="642" name="楕円 641">
          <a:extLst>
            <a:ext uri="{FF2B5EF4-FFF2-40B4-BE49-F238E27FC236}">
              <a16:creationId xmlns:a16="http://schemas.microsoft.com/office/drawing/2014/main" id="{EE4ACDB6-F8A6-4EDF-AD7E-C9B30ACE7EDD}"/>
            </a:ext>
          </a:extLst>
        </xdr:cNvPr>
        <xdr:cNvSpPr/>
      </xdr:nvSpPr>
      <xdr:spPr>
        <a:xfrm>
          <a:off x="21272500" y="181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62230</xdr:rowOff>
    </xdr:to>
    <xdr:cxnSp macro="">
      <xdr:nvCxnSpPr>
        <xdr:cNvPr id="643" name="直線コネクタ 642">
          <a:extLst>
            <a:ext uri="{FF2B5EF4-FFF2-40B4-BE49-F238E27FC236}">
              <a16:creationId xmlns:a16="http://schemas.microsoft.com/office/drawing/2014/main" id="{FD895C33-F58C-4630-9A2E-17F275785EE6}"/>
            </a:ext>
          </a:extLst>
        </xdr:cNvPr>
        <xdr:cNvCxnSpPr/>
      </xdr:nvCxnSpPr>
      <xdr:spPr>
        <a:xfrm flipV="1">
          <a:off x="21323300" y="1822703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68580</xdr:rowOff>
    </xdr:from>
    <xdr:to>
      <xdr:col>107</xdr:col>
      <xdr:colOff>101600</xdr:colOff>
      <xdr:row>106</xdr:row>
      <xdr:rowOff>170180</xdr:rowOff>
    </xdr:to>
    <xdr:sp macro="" textlink="">
      <xdr:nvSpPr>
        <xdr:cNvPr id="644" name="楕円 643">
          <a:extLst>
            <a:ext uri="{FF2B5EF4-FFF2-40B4-BE49-F238E27FC236}">
              <a16:creationId xmlns:a16="http://schemas.microsoft.com/office/drawing/2014/main" id="{502993ED-94AA-45BD-A460-F90B9EADCE9C}"/>
            </a:ext>
          </a:extLst>
        </xdr:cNvPr>
        <xdr:cNvSpPr/>
      </xdr:nvSpPr>
      <xdr:spPr>
        <a:xfrm>
          <a:off x="20383500" y="1824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62230</xdr:rowOff>
    </xdr:from>
    <xdr:to>
      <xdr:col>111</xdr:col>
      <xdr:colOff>177800</xdr:colOff>
      <xdr:row>106</xdr:row>
      <xdr:rowOff>119380</xdr:rowOff>
    </xdr:to>
    <xdr:cxnSp macro="">
      <xdr:nvCxnSpPr>
        <xdr:cNvPr id="645" name="直線コネクタ 644">
          <a:extLst>
            <a:ext uri="{FF2B5EF4-FFF2-40B4-BE49-F238E27FC236}">
              <a16:creationId xmlns:a16="http://schemas.microsoft.com/office/drawing/2014/main" id="{A09ADC24-BB4F-413A-AD26-57C2B2D14FB3}"/>
            </a:ext>
          </a:extLst>
        </xdr:cNvPr>
        <xdr:cNvCxnSpPr/>
      </xdr:nvCxnSpPr>
      <xdr:spPr>
        <a:xfrm flipV="1">
          <a:off x="20434300" y="18235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74930</xdr:rowOff>
    </xdr:from>
    <xdr:to>
      <xdr:col>102</xdr:col>
      <xdr:colOff>165100</xdr:colOff>
      <xdr:row>107</xdr:row>
      <xdr:rowOff>5080</xdr:rowOff>
    </xdr:to>
    <xdr:sp macro="" textlink="">
      <xdr:nvSpPr>
        <xdr:cNvPr id="646" name="楕円 645">
          <a:extLst>
            <a:ext uri="{FF2B5EF4-FFF2-40B4-BE49-F238E27FC236}">
              <a16:creationId xmlns:a16="http://schemas.microsoft.com/office/drawing/2014/main" id="{3CB358C1-29E9-420D-8D4F-100D6F5D35FE}"/>
            </a:ext>
          </a:extLst>
        </xdr:cNvPr>
        <xdr:cNvSpPr/>
      </xdr:nvSpPr>
      <xdr:spPr>
        <a:xfrm>
          <a:off x="19494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119380</xdr:rowOff>
    </xdr:from>
    <xdr:to>
      <xdr:col>107</xdr:col>
      <xdr:colOff>50800</xdr:colOff>
      <xdr:row>106</xdr:row>
      <xdr:rowOff>125730</xdr:rowOff>
    </xdr:to>
    <xdr:cxnSp macro="">
      <xdr:nvCxnSpPr>
        <xdr:cNvPr id="647" name="直線コネクタ 646">
          <a:extLst>
            <a:ext uri="{FF2B5EF4-FFF2-40B4-BE49-F238E27FC236}">
              <a16:creationId xmlns:a16="http://schemas.microsoft.com/office/drawing/2014/main" id="{E2DC0FDC-A66C-4055-84E8-0209D194A9D1}"/>
            </a:ext>
          </a:extLst>
        </xdr:cNvPr>
        <xdr:cNvCxnSpPr/>
      </xdr:nvCxnSpPr>
      <xdr:spPr>
        <a:xfrm flipV="1">
          <a:off x="19545300" y="182930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80011</xdr:rowOff>
    </xdr:from>
    <xdr:to>
      <xdr:col>98</xdr:col>
      <xdr:colOff>38100</xdr:colOff>
      <xdr:row>107</xdr:row>
      <xdr:rowOff>10161</xdr:rowOff>
    </xdr:to>
    <xdr:sp macro="" textlink="">
      <xdr:nvSpPr>
        <xdr:cNvPr id="648" name="楕円 647">
          <a:extLst>
            <a:ext uri="{FF2B5EF4-FFF2-40B4-BE49-F238E27FC236}">
              <a16:creationId xmlns:a16="http://schemas.microsoft.com/office/drawing/2014/main" id="{47F18122-4EAD-4F88-9F19-959ABDF4C2E4}"/>
            </a:ext>
          </a:extLst>
        </xdr:cNvPr>
        <xdr:cNvSpPr/>
      </xdr:nvSpPr>
      <xdr:spPr>
        <a:xfrm>
          <a:off x="18605500" y="182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125730</xdr:rowOff>
    </xdr:from>
    <xdr:to>
      <xdr:col>102</xdr:col>
      <xdr:colOff>114300</xdr:colOff>
      <xdr:row>106</xdr:row>
      <xdr:rowOff>130811</xdr:rowOff>
    </xdr:to>
    <xdr:cxnSp macro="">
      <xdr:nvCxnSpPr>
        <xdr:cNvPr id="649" name="直線コネクタ 648">
          <a:extLst>
            <a:ext uri="{FF2B5EF4-FFF2-40B4-BE49-F238E27FC236}">
              <a16:creationId xmlns:a16="http://schemas.microsoft.com/office/drawing/2014/main" id="{2913D299-1C59-406F-88B8-28BBA63D0231}"/>
            </a:ext>
          </a:extLst>
        </xdr:cNvPr>
        <xdr:cNvCxnSpPr/>
      </xdr:nvCxnSpPr>
      <xdr:spPr>
        <a:xfrm flipV="1">
          <a:off x="18656300" y="182994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650" name="n_1aveValue【公民館】&#10;一人当たり面積">
          <a:extLst>
            <a:ext uri="{FF2B5EF4-FFF2-40B4-BE49-F238E27FC236}">
              <a16:creationId xmlns:a16="http://schemas.microsoft.com/office/drawing/2014/main" id="{592BAA0A-ED61-4273-9F92-66DA184ADD1B}"/>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651" name="n_2aveValue【公民館】&#10;一人当たり面積">
          <a:extLst>
            <a:ext uri="{FF2B5EF4-FFF2-40B4-BE49-F238E27FC236}">
              <a16:creationId xmlns:a16="http://schemas.microsoft.com/office/drawing/2014/main" id="{6E7970AF-E057-4DDA-9431-5785E2CC15D5}"/>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11447</xdr:rowOff>
    </xdr:from>
    <xdr:ext cx="469744" cy="259045"/>
    <xdr:sp macro="" textlink="">
      <xdr:nvSpPr>
        <xdr:cNvPr id="652" name="n_3aveValue【公民館】&#10;一人当たり面積">
          <a:extLst>
            <a:ext uri="{FF2B5EF4-FFF2-40B4-BE49-F238E27FC236}">
              <a16:creationId xmlns:a16="http://schemas.microsoft.com/office/drawing/2014/main" id="{1A152B20-E075-42C7-B979-CC7E78622182}"/>
            </a:ext>
          </a:extLst>
        </xdr:cNvPr>
        <xdr:cNvSpPr txBox="1"/>
      </xdr:nvSpPr>
      <xdr:spPr>
        <a:xfrm>
          <a:off x="19310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653" name="n_4aveValue【公民館】&#10;一人当たり面積">
          <a:extLst>
            <a:ext uri="{FF2B5EF4-FFF2-40B4-BE49-F238E27FC236}">
              <a16:creationId xmlns:a16="http://schemas.microsoft.com/office/drawing/2014/main" id="{1252B0E0-49CE-43EF-BECE-148A5EA2D201}"/>
            </a:ext>
          </a:extLst>
        </xdr:cNvPr>
        <xdr:cNvSpPr txBox="1"/>
      </xdr:nvSpPr>
      <xdr:spPr>
        <a:xfrm>
          <a:off x="18421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129557</xdr:rowOff>
    </xdr:from>
    <xdr:ext cx="469744" cy="259045"/>
    <xdr:sp macro="" textlink="">
      <xdr:nvSpPr>
        <xdr:cNvPr id="654" name="n_1mainValue【公民館】&#10;一人当たり面積">
          <a:extLst>
            <a:ext uri="{FF2B5EF4-FFF2-40B4-BE49-F238E27FC236}">
              <a16:creationId xmlns:a16="http://schemas.microsoft.com/office/drawing/2014/main" id="{8296A220-029A-4746-A8F5-5D7917138013}"/>
            </a:ext>
          </a:extLst>
        </xdr:cNvPr>
        <xdr:cNvSpPr txBox="1"/>
      </xdr:nvSpPr>
      <xdr:spPr>
        <a:xfrm>
          <a:off x="210757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15257</xdr:rowOff>
    </xdr:from>
    <xdr:ext cx="469744" cy="259045"/>
    <xdr:sp macro="" textlink="">
      <xdr:nvSpPr>
        <xdr:cNvPr id="655" name="n_2mainValue【公民館】&#10;一人当たり面積">
          <a:extLst>
            <a:ext uri="{FF2B5EF4-FFF2-40B4-BE49-F238E27FC236}">
              <a16:creationId xmlns:a16="http://schemas.microsoft.com/office/drawing/2014/main" id="{B448ED79-70D7-42CF-BEAD-788046684C98}"/>
            </a:ext>
          </a:extLst>
        </xdr:cNvPr>
        <xdr:cNvSpPr txBox="1"/>
      </xdr:nvSpPr>
      <xdr:spPr>
        <a:xfrm>
          <a:off x="201994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21607</xdr:rowOff>
    </xdr:from>
    <xdr:ext cx="469744" cy="259045"/>
    <xdr:sp macro="" textlink="">
      <xdr:nvSpPr>
        <xdr:cNvPr id="656" name="n_3mainValue【公民館】&#10;一人当たり面積">
          <a:extLst>
            <a:ext uri="{FF2B5EF4-FFF2-40B4-BE49-F238E27FC236}">
              <a16:creationId xmlns:a16="http://schemas.microsoft.com/office/drawing/2014/main" id="{C0BEF2FB-013D-497A-812C-141B94B229A8}"/>
            </a:ext>
          </a:extLst>
        </xdr:cNvPr>
        <xdr:cNvSpPr txBox="1"/>
      </xdr:nvSpPr>
      <xdr:spPr>
        <a:xfrm>
          <a:off x="19310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1288</xdr:rowOff>
    </xdr:from>
    <xdr:ext cx="469744" cy="259045"/>
    <xdr:sp macro="" textlink="">
      <xdr:nvSpPr>
        <xdr:cNvPr id="657" name="n_4mainValue【公民館】&#10;一人当たり面積">
          <a:extLst>
            <a:ext uri="{FF2B5EF4-FFF2-40B4-BE49-F238E27FC236}">
              <a16:creationId xmlns:a16="http://schemas.microsoft.com/office/drawing/2014/main" id="{D4415D06-4D93-4156-8943-D8A1AD1C1D1D}"/>
            </a:ext>
          </a:extLst>
        </xdr:cNvPr>
        <xdr:cNvSpPr txBox="1"/>
      </xdr:nvSpPr>
      <xdr:spPr>
        <a:xfrm>
          <a:off x="18421427" y="183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2D584CDE-8183-4D8A-BBF6-F0703981D5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267FFF91-D7D0-4A8D-B827-19FA54AF911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F5D2037C-6991-49EB-8809-A0AD834555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有形固定資産減価償却率については、道路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認定子ども園は類似団体と比較すると高くなっている一方、比較的近年整備した施設である公民館や橋りょう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トンネルについては低くなっている。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今後、道路、学校施設については個別管理計画に基づき維持管理、修繕、長寿命化を図り、橋りょう・トンネルについては、定期的な点検を実施し個別計画に基づき適正な管理を実施していく。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認定子ども園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に関しては、開設から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経過していることから維持管理に係る経費の増加に留意しつつ、子育て環境の整備に取り組んでいく。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DBC5B0-A91C-4BF1-B7DB-45606CAE8A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498EFE-C703-424E-891E-7BC5D22174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6D24E6-2F0F-4AB9-87B2-B9142D7DC33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B1FA8B-DFF9-4823-932A-A7B92C6E54E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8BC8DAE-4BAC-4B59-B371-7940A41BA6A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7EF8A9-84B0-40F1-87ED-B673A9565F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26CE37-53F6-42D4-836C-093A1012AB7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01CEA9-E3C2-4417-8E59-664A62397D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A2C559-5C29-481A-BA52-3BC08A32E77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BB5DBD-21CD-4E98-91B8-260B8B80C7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
10,767
31.71
5,152,458
4,905,508
241,067
3,558,236
3,977,617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286D19-94C0-44FA-9467-7ED12E1A083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FF09A5-EB9F-406A-81EF-2938B0514B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223835-2745-4C96-926A-7B5E90C4D2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CE9D7B-A55C-44FE-8A89-24ECE6602DC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0973C9-001E-44B7-93F5-DEFF88783B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1A90CF3-5283-4A34-85F8-52F8804144A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B01386-4BCE-4929-8E9E-D654DFCA23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032C80-8978-43B9-9E4B-502733B545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59F612-C822-4EF0-9880-2541817019C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E21515-956E-4A85-AE87-4596B08C31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091954-5059-4DC5-973C-7A2BC45608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594127-E651-4314-AC83-C49BA09222E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81C7E9-0180-4A5D-9A96-C75B7107B43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7C0AFC-576E-445D-8EB4-4E2BF243FFF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CFB963-C4D5-4185-BEAD-85F42DCA1B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687D88-45CA-428E-838A-E872F9E8C4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511740-F1BC-4F29-ACBD-4F0C634527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78A523-6843-45C6-8FD3-8366C62F44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AE8EDCC-F836-4CEB-B4A5-0985DF599E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D66C9B-4F6D-459D-B425-BDED5750EC0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366565-CFAB-4FE4-B011-98235DB8CA6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F70CA5-61ED-43E9-86AB-6DC161CC53B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1CD756-5A2A-497B-8082-AF24B4C629D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96309E-B307-475C-A742-B095A0E3B9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A769D6-EF01-4FEA-B455-28075BC5407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B093DB-91B5-408E-9E79-CE5BC3E4285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2F887DA-19CB-443B-862F-0E89F8B5F40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5BE53A8-113E-4023-B184-80A9AFA01D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17D9DA-0F95-4139-B470-E218CF135BC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83D21B3-7CBA-4155-B3FA-4C6AAA6562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998B2DF-E72C-4860-AF8D-1BAC4CF1C6F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5808B72-D313-4E16-A1F5-43E0636A022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477B032-9D36-4F25-8F94-6077C9DF0F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328A796-93C0-44FF-9D47-53321B8F8F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B4A3828-3E2D-4388-8871-33E8B6B92A4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9297DA1-8118-43BF-86B0-EE42554B69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9D0BC20-C9FB-4FED-AD3F-4D2BF74917C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0D84DF9-5B25-41BB-95A9-1C08B2BC4B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FF3DFA4-8966-4399-855E-21C4FA8286E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6112E6F-6C4A-4387-ABAF-BEAF647F52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1EFD81E-0442-4D84-8707-A7396C43FF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651C7C3-7070-471B-B62A-2B5FA68F8E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5604967-A010-458F-9DAD-405B71A143E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E9EC142-7DD5-49C4-845A-CC549E81EA5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1D868D7-651E-43B1-9CD8-78EE463BEA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A74506C-5D8C-4A18-BF36-1DC14849AE7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01A62B3-FDCF-4FF2-8CDF-BFD00CE97C6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9257B54-1E5D-4507-941F-1C3BE729C8C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A218618-ED16-4BC6-8698-E48566C676B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BDFB863-0C4B-417F-ABF6-9C6C67C687D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56F03840-46ED-412B-95E2-EAC66DB8E16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F654C0B-A6A8-4125-BC8E-116F6AE358C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ADDEFE0-F65D-40E0-892A-27F72364CEB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82B5800-3E87-4767-B396-E60E657407E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CB35338-EDD3-4193-87C7-C90C6289344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ABABA30-517E-465E-9625-96A6ACE8123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5D0AB9EC-3237-4735-A9E3-7A334D5F635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40ED865-FA93-483F-8BF3-8B52C0AD876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1F9E5F9F-7D72-4116-BA27-BE4B40ABADD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69198DE-790D-4657-9282-CF51947B829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B8D12933-31BE-4D04-94BC-B2A7DAE1A8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95D2BC6-8604-4AFB-8A29-8CDCE5585E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1E5634BD-1225-45A6-BE87-7BB4C37BCBF8}"/>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5510670-D576-468F-AD33-5B1DE9A6D11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E923CD4-EEAC-4FF1-98B2-2840C87B143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213B43FE-42A9-4715-835F-2BE18D5C8BC8}"/>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55F67471-FDA7-46B6-9F42-04F72570703D}"/>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13C6039-620C-4F63-AB10-AF7A6E91B3FC}"/>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21633195-0556-4098-848B-78E9927ADB9F}"/>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BDD4782A-C95D-4E36-92DE-CBC0F9EEF69D}"/>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61625C2B-775A-46DA-80D2-1698218C2CBE}"/>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83094</xdr:rowOff>
    </xdr:from>
    <xdr:to>
      <xdr:col>10</xdr:col>
      <xdr:colOff>165100</xdr:colOff>
      <xdr:row>62</xdr:row>
      <xdr:rowOff>13244</xdr:rowOff>
    </xdr:to>
    <xdr:sp macro="" textlink="">
      <xdr:nvSpPr>
        <xdr:cNvPr id="83" name="フローチャート: 判断 82">
          <a:extLst>
            <a:ext uri="{FF2B5EF4-FFF2-40B4-BE49-F238E27FC236}">
              <a16:creationId xmlns:a16="http://schemas.microsoft.com/office/drawing/2014/main" id="{0DB1AFA0-6993-4243-8AFC-A48479170B1B}"/>
            </a:ext>
          </a:extLst>
        </xdr:cNvPr>
        <xdr:cNvSpPr/>
      </xdr:nvSpPr>
      <xdr:spPr>
        <a:xfrm>
          <a:off x="1968500" y="1054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25B89CEB-4EA0-43B6-9BDE-03F8AB3BB4B4}"/>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9989DE8-0875-4A63-A948-219AD44333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75A77F3-7E36-45C8-A09B-E8778A1C3BF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59FB9AF-FF97-4849-8CDA-3BCCF316D5F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00D3EB2-0457-4895-B58A-B8E49BA1E08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6CE68A6-A47B-48A9-9D93-605EBB44F84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61867</xdr:rowOff>
    </xdr:from>
    <xdr:to>
      <xdr:col>24</xdr:col>
      <xdr:colOff>114300</xdr:colOff>
      <xdr:row>64</xdr:row>
      <xdr:rowOff>163467</xdr:rowOff>
    </xdr:to>
    <xdr:sp macro="" textlink="">
      <xdr:nvSpPr>
        <xdr:cNvPr id="90" name="楕円 89">
          <a:extLst>
            <a:ext uri="{FF2B5EF4-FFF2-40B4-BE49-F238E27FC236}">
              <a16:creationId xmlns:a16="http://schemas.microsoft.com/office/drawing/2014/main" id="{FA9D5ED7-DDF8-42CE-AB88-708725974491}"/>
            </a:ext>
          </a:extLst>
        </xdr:cNvPr>
        <xdr:cNvSpPr/>
      </xdr:nvSpPr>
      <xdr:spPr>
        <a:xfrm>
          <a:off x="4584700" y="110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148244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56E09A68-BAD1-4E22-8434-EAF19ED953CF}"/>
            </a:ext>
          </a:extLst>
        </xdr:cNvPr>
        <xdr:cNvSpPr txBox="1"/>
      </xdr:nvSpPr>
      <xdr:spPr>
        <a:xfrm>
          <a:off x="4673600" y="1094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58601</xdr:rowOff>
    </xdr:from>
    <xdr:to>
      <xdr:col>20</xdr:col>
      <xdr:colOff>38100</xdr:colOff>
      <xdr:row>64</xdr:row>
      <xdr:rowOff>160201</xdr:rowOff>
    </xdr:to>
    <xdr:sp macro="" textlink="">
      <xdr:nvSpPr>
        <xdr:cNvPr id="92" name="楕円 91">
          <a:extLst>
            <a:ext uri="{FF2B5EF4-FFF2-40B4-BE49-F238E27FC236}">
              <a16:creationId xmlns:a16="http://schemas.microsoft.com/office/drawing/2014/main" id="{5974C798-D53E-42B8-89C6-49A1E03D89FF}"/>
            </a:ext>
          </a:extLst>
        </xdr:cNvPr>
        <xdr:cNvSpPr/>
      </xdr:nvSpPr>
      <xdr:spPr>
        <a:xfrm>
          <a:off x="3746500" y="110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109401</xdr:rowOff>
    </xdr:from>
    <xdr:to>
      <xdr:col>24</xdr:col>
      <xdr:colOff>63500</xdr:colOff>
      <xdr:row>64</xdr:row>
      <xdr:rowOff>112667</xdr:rowOff>
    </xdr:to>
    <xdr:cxnSp macro="">
      <xdr:nvCxnSpPr>
        <xdr:cNvPr id="93" name="直線コネクタ 92">
          <a:extLst>
            <a:ext uri="{FF2B5EF4-FFF2-40B4-BE49-F238E27FC236}">
              <a16:creationId xmlns:a16="http://schemas.microsoft.com/office/drawing/2014/main" id="{46E4351C-DD36-4CCA-9623-CF1C604C68ED}"/>
            </a:ext>
          </a:extLst>
        </xdr:cNvPr>
        <xdr:cNvCxnSpPr/>
      </xdr:nvCxnSpPr>
      <xdr:spPr>
        <a:xfrm>
          <a:off x="3797300" y="1108220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55335</xdr:rowOff>
    </xdr:from>
    <xdr:to>
      <xdr:col>15</xdr:col>
      <xdr:colOff>101600</xdr:colOff>
      <xdr:row>64</xdr:row>
      <xdr:rowOff>156935</xdr:rowOff>
    </xdr:to>
    <xdr:sp macro="" textlink="">
      <xdr:nvSpPr>
        <xdr:cNvPr id="94" name="楕円 93">
          <a:extLst>
            <a:ext uri="{FF2B5EF4-FFF2-40B4-BE49-F238E27FC236}">
              <a16:creationId xmlns:a16="http://schemas.microsoft.com/office/drawing/2014/main" id="{7A4D02BF-248B-48E8-BA7E-A28751168981}"/>
            </a:ext>
          </a:extLst>
        </xdr:cNvPr>
        <xdr:cNvSpPr/>
      </xdr:nvSpPr>
      <xdr:spPr>
        <a:xfrm>
          <a:off x="2857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106135</xdr:rowOff>
    </xdr:from>
    <xdr:to>
      <xdr:col>19</xdr:col>
      <xdr:colOff>177800</xdr:colOff>
      <xdr:row>64</xdr:row>
      <xdr:rowOff>109401</xdr:rowOff>
    </xdr:to>
    <xdr:cxnSp macro="">
      <xdr:nvCxnSpPr>
        <xdr:cNvPr id="95" name="直線コネクタ 94">
          <a:extLst>
            <a:ext uri="{FF2B5EF4-FFF2-40B4-BE49-F238E27FC236}">
              <a16:creationId xmlns:a16="http://schemas.microsoft.com/office/drawing/2014/main" id="{B962DF50-1E04-480E-A921-FA0CE65528B4}"/>
            </a:ext>
          </a:extLst>
        </xdr:cNvPr>
        <xdr:cNvCxnSpPr/>
      </xdr:nvCxnSpPr>
      <xdr:spPr>
        <a:xfrm>
          <a:off x="2908300" y="1107893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53703</xdr:rowOff>
    </xdr:from>
    <xdr:to>
      <xdr:col>10</xdr:col>
      <xdr:colOff>165100</xdr:colOff>
      <xdr:row>64</xdr:row>
      <xdr:rowOff>155303</xdr:rowOff>
    </xdr:to>
    <xdr:sp macro="" textlink="">
      <xdr:nvSpPr>
        <xdr:cNvPr id="96" name="楕円 95">
          <a:extLst>
            <a:ext uri="{FF2B5EF4-FFF2-40B4-BE49-F238E27FC236}">
              <a16:creationId xmlns:a16="http://schemas.microsoft.com/office/drawing/2014/main" id="{06EA101A-1023-4D32-8D8C-CF9BA3FF2FCD}"/>
            </a:ext>
          </a:extLst>
        </xdr:cNvPr>
        <xdr:cNvSpPr/>
      </xdr:nvSpPr>
      <xdr:spPr>
        <a:xfrm>
          <a:off x="1968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104503</xdr:rowOff>
    </xdr:from>
    <xdr:to>
      <xdr:col>15</xdr:col>
      <xdr:colOff>50800</xdr:colOff>
      <xdr:row>64</xdr:row>
      <xdr:rowOff>106135</xdr:rowOff>
    </xdr:to>
    <xdr:cxnSp macro="">
      <xdr:nvCxnSpPr>
        <xdr:cNvPr id="97" name="直線コネクタ 96">
          <a:extLst>
            <a:ext uri="{FF2B5EF4-FFF2-40B4-BE49-F238E27FC236}">
              <a16:creationId xmlns:a16="http://schemas.microsoft.com/office/drawing/2014/main" id="{626FF99F-33A7-48B6-A6B8-8D88BC2908B1}"/>
            </a:ext>
          </a:extLst>
        </xdr:cNvPr>
        <xdr:cNvCxnSpPr/>
      </xdr:nvCxnSpPr>
      <xdr:spPr>
        <a:xfrm>
          <a:off x="2019300" y="110773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50437</xdr:rowOff>
    </xdr:from>
    <xdr:to>
      <xdr:col>6</xdr:col>
      <xdr:colOff>38100</xdr:colOff>
      <xdr:row>64</xdr:row>
      <xdr:rowOff>152037</xdr:rowOff>
    </xdr:to>
    <xdr:sp macro="" textlink="">
      <xdr:nvSpPr>
        <xdr:cNvPr id="98" name="楕円 97">
          <a:extLst>
            <a:ext uri="{FF2B5EF4-FFF2-40B4-BE49-F238E27FC236}">
              <a16:creationId xmlns:a16="http://schemas.microsoft.com/office/drawing/2014/main" id="{4950574B-5D55-4825-9D69-4751170C0169}"/>
            </a:ext>
          </a:extLst>
        </xdr:cNvPr>
        <xdr:cNvSpPr/>
      </xdr:nvSpPr>
      <xdr:spPr>
        <a:xfrm>
          <a:off x="1079500" y="1102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101237</xdr:rowOff>
    </xdr:from>
    <xdr:to>
      <xdr:col>10</xdr:col>
      <xdr:colOff>114300</xdr:colOff>
      <xdr:row>64</xdr:row>
      <xdr:rowOff>104503</xdr:rowOff>
    </xdr:to>
    <xdr:cxnSp macro="">
      <xdr:nvCxnSpPr>
        <xdr:cNvPr id="99" name="直線コネクタ 98">
          <a:extLst>
            <a:ext uri="{FF2B5EF4-FFF2-40B4-BE49-F238E27FC236}">
              <a16:creationId xmlns:a16="http://schemas.microsoft.com/office/drawing/2014/main" id="{4E3F8C1A-633C-431F-9F7A-0FC4B9ED7C81}"/>
            </a:ext>
          </a:extLst>
        </xdr:cNvPr>
        <xdr:cNvCxnSpPr/>
      </xdr:nvCxnSpPr>
      <xdr:spPr>
        <a:xfrm>
          <a:off x="1130300" y="110740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A09A0880-E89A-4B23-9979-B002F6ED0D15}"/>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0D3B4B28-13C4-46D7-82DB-2A0CA64FF6FA}"/>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29771</xdr:rowOff>
    </xdr:from>
    <xdr:ext cx="405111" cy="259045"/>
    <xdr:sp macro="" textlink="">
      <xdr:nvSpPr>
        <xdr:cNvPr id="102" name="n_3aveValue【体育館・プール】&#10;有形固定資産減価償却率">
          <a:extLst>
            <a:ext uri="{FF2B5EF4-FFF2-40B4-BE49-F238E27FC236}">
              <a16:creationId xmlns:a16="http://schemas.microsoft.com/office/drawing/2014/main" id="{6E493B23-84B5-4F80-B028-F1152135B4C5}"/>
            </a:ext>
          </a:extLst>
        </xdr:cNvPr>
        <xdr:cNvSpPr txBox="1"/>
      </xdr:nvSpPr>
      <xdr:spPr>
        <a:xfrm>
          <a:off x="1816744" y="1031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03" name="n_4aveValue【体育館・プール】&#10;有形固定資産減価償却率">
          <a:extLst>
            <a:ext uri="{FF2B5EF4-FFF2-40B4-BE49-F238E27FC236}">
              <a16:creationId xmlns:a16="http://schemas.microsoft.com/office/drawing/2014/main" id="{A1BF5941-3863-454A-BD72-184996751D23}"/>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151328</xdr:rowOff>
    </xdr:from>
    <xdr:ext cx="405111" cy="259045"/>
    <xdr:sp macro="" textlink="">
      <xdr:nvSpPr>
        <xdr:cNvPr id="104" name="n_1mainValue【体育館・プール】&#10;有形固定資産減価償却率">
          <a:extLst>
            <a:ext uri="{FF2B5EF4-FFF2-40B4-BE49-F238E27FC236}">
              <a16:creationId xmlns:a16="http://schemas.microsoft.com/office/drawing/2014/main" id="{4078652A-80FB-4AF4-8BDB-B867A3197FFB}"/>
            </a:ext>
          </a:extLst>
        </xdr:cNvPr>
        <xdr:cNvSpPr txBox="1"/>
      </xdr:nvSpPr>
      <xdr:spPr>
        <a:xfrm>
          <a:off x="3582044" y="1112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148062</xdr:rowOff>
    </xdr:from>
    <xdr:ext cx="405111" cy="259045"/>
    <xdr:sp macro="" textlink="">
      <xdr:nvSpPr>
        <xdr:cNvPr id="105" name="n_2mainValue【体育館・プール】&#10;有形固定資産減価償却率">
          <a:extLst>
            <a:ext uri="{FF2B5EF4-FFF2-40B4-BE49-F238E27FC236}">
              <a16:creationId xmlns:a16="http://schemas.microsoft.com/office/drawing/2014/main" id="{BCAA434C-F8D3-4EFA-96D7-B0B89C882E8B}"/>
            </a:ext>
          </a:extLst>
        </xdr:cNvPr>
        <xdr:cNvSpPr txBox="1"/>
      </xdr:nvSpPr>
      <xdr:spPr>
        <a:xfrm>
          <a:off x="27057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146430</xdr:rowOff>
    </xdr:from>
    <xdr:ext cx="405111" cy="259045"/>
    <xdr:sp macro="" textlink="">
      <xdr:nvSpPr>
        <xdr:cNvPr id="106" name="n_3mainValue【体育館・プール】&#10;有形固定資産減価償却率">
          <a:extLst>
            <a:ext uri="{FF2B5EF4-FFF2-40B4-BE49-F238E27FC236}">
              <a16:creationId xmlns:a16="http://schemas.microsoft.com/office/drawing/2014/main" id="{6EE8E68D-7CD2-469E-808A-CA4B29C1419A}"/>
            </a:ext>
          </a:extLst>
        </xdr:cNvPr>
        <xdr:cNvSpPr txBox="1"/>
      </xdr:nvSpPr>
      <xdr:spPr>
        <a:xfrm>
          <a:off x="1816744" y="1111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143164</xdr:rowOff>
    </xdr:from>
    <xdr:ext cx="405111" cy="259045"/>
    <xdr:sp macro="" textlink="">
      <xdr:nvSpPr>
        <xdr:cNvPr id="107" name="n_4mainValue【体育館・プール】&#10;有形固定資産減価償却率">
          <a:extLst>
            <a:ext uri="{FF2B5EF4-FFF2-40B4-BE49-F238E27FC236}">
              <a16:creationId xmlns:a16="http://schemas.microsoft.com/office/drawing/2014/main" id="{FD57F102-F89D-4EB0-B66E-B9309D2BA5E7}"/>
            </a:ext>
          </a:extLst>
        </xdr:cNvPr>
        <xdr:cNvSpPr txBox="1"/>
      </xdr:nvSpPr>
      <xdr:spPr>
        <a:xfrm>
          <a:off x="927744" y="1111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66EC0549-11F1-4FC3-8D2B-01BF54FD89F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D92A735C-271E-465D-9099-100FB1DE08D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1A18CC33-4290-41E5-B140-55429AA2411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9C5A404-A51F-4448-864F-FAC13A3E839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2AA74DD-DB0B-40A9-9F36-1C2091932B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6C0881CC-957C-42C0-9AF9-D4AE024B3C5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6553AD95-EDB8-4D51-BCA8-F84CC6DB6C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51206D1F-BF69-4D29-BF04-310415CBEB9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700A6327-1DD4-40F0-B13B-F369EE1C041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CA2D9C9E-F183-4FAC-BC7C-0FE81ED10C3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1C672D1F-2E89-4AD1-AE18-F01B0B466BC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709A7BDB-365B-446D-B4A5-408DF199022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DB9A7B9B-576E-4359-ACE0-450E3A4CCFB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64B325A6-2CFA-49D8-9B45-C374DFE4047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5D09A2B-F090-44BE-842A-D817CDC57C9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F7D1EF53-6BD8-45EC-B0EA-576F7883F21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B8D534C8-C933-41F1-ACEB-510636F410E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33E762C7-503C-4DBD-BFC4-F9617DD8BDD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DFC44605-B4E3-45DF-A512-F9DE52DE41E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894C9272-1A72-470E-B2AB-C8510B627E5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C893BD13-1617-4CFD-A1D6-0AB2BABCC46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7C15527A-C8CF-42D5-BD7B-94FA71C37B6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8E033FC-1DCB-44C8-ACE2-3F2F7FDB271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BFC28E1A-572B-4320-B1AC-52EFC47BFAD5}"/>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B053EBB1-821A-44A5-8CA8-C41B33D2F679}"/>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5AC1970C-8356-4E35-9327-57DD90E03648}"/>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3F611EA1-97CB-4348-A836-52C73EC15B95}"/>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47C9604A-2C5D-4AE9-A26B-BB4FEA01DF81}"/>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E0492779-2916-49F5-9ACD-637C2ECF1BEF}"/>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073D288C-767A-445A-AC67-DEEC0A54FCA3}"/>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66DA3E36-4946-45AE-BC76-773499ED43B5}"/>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FBDBCDA4-5FB0-472A-89C8-0BD3EC1470D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22860</xdr:rowOff>
    </xdr:from>
    <xdr:to>
      <xdr:col>41</xdr:col>
      <xdr:colOff>101600</xdr:colOff>
      <xdr:row>61</xdr:row>
      <xdr:rowOff>124460</xdr:rowOff>
    </xdr:to>
    <xdr:sp macro="" textlink="">
      <xdr:nvSpPr>
        <xdr:cNvPr id="140" name="フローチャート: 判断 139">
          <a:extLst>
            <a:ext uri="{FF2B5EF4-FFF2-40B4-BE49-F238E27FC236}">
              <a16:creationId xmlns:a16="http://schemas.microsoft.com/office/drawing/2014/main" id="{558605B7-C5C3-4C11-A6D8-40426F0C6ED3}"/>
            </a:ext>
          </a:extLst>
        </xdr:cNvPr>
        <xdr:cNvSpPr/>
      </xdr:nvSpPr>
      <xdr:spPr>
        <a:xfrm>
          <a:off x="7810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160020</xdr:rowOff>
    </xdr:from>
    <xdr:to>
      <xdr:col>36</xdr:col>
      <xdr:colOff>165100</xdr:colOff>
      <xdr:row>61</xdr:row>
      <xdr:rowOff>90170</xdr:rowOff>
    </xdr:to>
    <xdr:sp macro="" textlink="">
      <xdr:nvSpPr>
        <xdr:cNvPr id="141" name="フローチャート: 判断 140">
          <a:extLst>
            <a:ext uri="{FF2B5EF4-FFF2-40B4-BE49-F238E27FC236}">
              <a16:creationId xmlns:a16="http://schemas.microsoft.com/office/drawing/2014/main" id="{10566124-F260-498D-802D-909FEE093BF4}"/>
            </a:ext>
          </a:extLst>
        </xdr:cNvPr>
        <xdr:cNvSpPr/>
      </xdr:nvSpPr>
      <xdr:spPr>
        <a:xfrm>
          <a:off x="69215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8D62CEF-B3EC-4B9A-A168-16B11D23ED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0C5E47B-7261-4197-ACE5-FDBEC00DD3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36A11EB-ECE5-4BA7-B99B-5F4BE0B22E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B768FBE-73C0-4F9A-A70B-8B93468E5B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4CE1DDB-9D38-4125-BF9D-FCAF4FED49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160020</xdr:rowOff>
    </xdr:from>
    <xdr:to>
      <xdr:col>55</xdr:col>
      <xdr:colOff>50800</xdr:colOff>
      <xdr:row>62</xdr:row>
      <xdr:rowOff>90170</xdr:rowOff>
    </xdr:to>
    <xdr:sp macro="" textlink="">
      <xdr:nvSpPr>
        <xdr:cNvPr id="147" name="楕円 146">
          <a:extLst>
            <a:ext uri="{FF2B5EF4-FFF2-40B4-BE49-F238E27FC236}">
              <a16:creationId xmlns:a16="http://schemas.microsoft.com/office/drawing/2014/main" id="{6FFF491D-0BFE-4A68-A092-25295FDB5662}"/>
            </a:ext>
          </a:extLst>
        </xdr:cNvPr>
        <xdr:cNvSpPr/>
      </xdr:nvSpPr>
      <xdr:spPr>
        <a:xfrm>
          <a:off x="104267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138447</xdr:rowOff>
    </xdr:from>
    <xdr:ext cx="469744" cy="259045"/>
    <xdr:sp macro="" textlink="">
      <xdr:nvSpPr>
        <xdr:cNvPr id="148" name="【体育館・プール】&#10;一人当たり面積該当値テキスト">
          <a:extLst>
            <a:ext uri="{FF2B5EF4-FFF2-40B4-BE49-F238E27FC236}">
              <a16:creationId xmlns:a16="http://schemas.microsoft.com/office/drawing/2014/main" id="{9263F27A-42D5-4B50-A53D-EBC0B21C4119}"/>
            </a:ext>
          </a:extLst>
        </xdr:cNvPr>
        <xdr:cNvSpPr txBox="1"/>
      </xdr:nvSpPr>
      <xdr:spPr>
        <a:xfrm>
          <a:off x="10515600" y="1059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167640</xdr:rowOff>
    </xdr:from>
    <xdr:to>
      <xdr:col>50</xdr:col>
      <xdr:colOff>165100</xdr:colOff>
      <xdr:row>62</xdr:row>
      <xdr:rowOff>97790</xdr:rowOff>
    </xdr:to>
    <xdr:sp macro="" textlink="">
      <xdr:nvSpPr>
        <xdr:cNvPr id="149" name="楕円 148">
          <a:extLst>
            <a:ext uri="{FF2B5EF4-FFF2-40B4-BE49-F238E27FC236}">
              <a16:creationId xmlns:a16="http://schemas.microsoft.com/office/drawing/2014/main" id="{11FCA4EF-389A-45BE-BB4F-AC31C1FA858F}"/>
            </a:ext>
          </a:extLst>
        </xdr:cNvPr>
        <xdr:cNvSpPr/>
      </xdr:nvSpPr>
      <xdr:spPr>
        <a:xfrm>
          <a:off x="9588500" y="106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39370</xdr:rowOff>
    </xdr:from>
    <xdr:to>
      <xdr:col>55</xdr:col>
      <xdr:colOff>0</xdr:colOff>
      <xdr:row>62</xdr:row>
      <xdr:rowOff>46990</xdr:rowOff>
    </xdr:to>
    <xdr:cxnSp macro="">
      <xdr:nvCxnSpPr>
        <xdr:cNvPr id="150" name="直線コネクタ 149">
          <a:extLst>
            <a:ext uri="{FF2B5EF4-FFF2-40B4-BE49-F238E27FC236}">
              <a16:creationId xmlns:a16="http://schemas.microsoft.com/office/drawing/2014/main" id="{4705E34A-0589-4A55-B904-2C9506ACE24C}"/>
            </a:ext>
          </a:extLst>
        </xdr:cNvPr>
        <xdr:cNvCxnSpPr/>
      </xdr:nvCxnSpPr>
      <xdr:spPr>
        <a:xfrm flipV="1">
          <a:off x="9639300" y="106692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151" name="楕円 150">
          <a:extLst>
            <a:ext uri="{FF2B5EF4-FFF2-40B4-BE49-F238E27FC236}">
              <a16:creationId xmlns:a16="http://schemas.microsoft.com/office/drawing/2014/main" id="{A699D9B0-5BE8-4F6F-853D-D06FE64369CF}"/>
            </a:ext>
          </a:extLst>
        </xdr:cNvPr>
        <xdr:cNvSpPr/>
      </xdr:nvSpPr>
      <xdr:spPr>
        <a:xfrm>
          <a:off x="8699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46990</xdr:rowOff>
    </xdr:from>
    <xdr:to>
      <xdr:col>50</xdr:col>
      <xdr:colOff>114300</xdr:colOff>
      <xdr:row>62</xdr:row>
      <xdr:rowOff>53340</xdr:rowOff>
    </xdr:to>
    <xdr:cxnSp macro="">
      <xdr:nvCxnSpPr>
        <xdr:cNvPr id="152" name="直線コネクタ 151">
          <a:extLst>
            <a:ext uri="{FF2B5EF4-FFF2-40B4-BE49-F238E27FC236}">
              <a16:creationId xmlns:a16="http://schemas.microsoft.com/office/drawing/2014/main" id="{031B31CB-42B8-438D-8E41-9ED69495D7DE}"/>
            </a:ext>
          </a:extLst>
        </xdr:cNvPr>
        <xdr:cNvCxnSpPr/>
      </xdr:nvCxnSpPr>
      <xdr:spPr>
        <a:xfrm flipV="1">
          <a:off x="8750300" y="106768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8890</xdr:rowOff>
    </xdr:from>
    <xdr:to>
      <xdr:col>41</xdr:col>
      <xdr:colOff>101600</xdr:colOff>
      <xdr:row>62</xdr:row>
      <xdr:rowOff>110490</xdr:rowOff>
    </xdr:to>
    <xdr:sp macro="" textlink="">
      <xdr:nvSpPr>
        <xdr:cNvPr id="153" name="楕円 152">
          <a:extLst>
            <a:ext uri="{FF2B5EF4-FFF2-40B4-BE49-F238E27FC236}">
              <a16:creationId xmlns:a16="http://schemas.microsoft.com/office/drawing/2014/main" id="{4C491CC5-0126-482A-97F8-802705F12548}"/>
            </a:ext>
          </a:extLst>
        </xdr:cNvPr>
        <xdr:cNvSpPr/>
      </xdr:nvSpPr>
      <xdr:spPr>
        <a:xfrm>
          <a:off x="7810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53340</xdr:rowOff>
    </xdr:from>
    <xdr:to>
      <xdr:col>45</xdr:col>
      <xdr:colOff>177800</xdr:colOff>
      <xdr:row>62</xdr:row>
      <xdr:rowOff>59690</xdr:rowOff>
    </xdr:to>
    <xdr:cxnSp macro="">
      <xdr:nvCxnSpPr>
        <xdr:cNvPr id="154" name="直線コネクタ 153">
          <a:extLst>
            <a:ext uri="{FF2B5EF4-FFF2-40B4-BE49-F238E27FC236}">
              <a16:creationId xmlns:a16="http://schemas.microsoft.com/office/drawing/2014/main" id="{35208CAC-5202-4A21-B0D4-E6B60813D1BA}"/>
            </a:ext>
          </a:extLst>
        </xdr:cNvPr>
        <xdr:cNvCxnSpPr/>
      </xdr:nvCxnSpPr>
      <xdr:spPr>
        <a:xfrm flipV="1">
          <a:off x="7861300" y="106832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xdr:rowOff>
    </xdr:from>
    <xdr:to>
      <xdr:col>36</xdr:col>
      <xdr:colOff>165100</xdr:colOff>
      <xdr:row>62</xdr:row>
      <xdr:rowOff>115570</xdr:rowOff>
    </xdr:to>
    <xdr:sp macro="" textlink="">
      <xdr:nvSpPr>
        <xdr:cNvPr id="155" name="楕円 154">
          <a:extLst>
            <a:ext uri="{FF2B5EF4-FFF2-40B4-BE49-F238E27FC236}">
              <a16:creationId xmlns:a16="http://schemas.microsoft.com/office/drawing/2014/main" id="{00236609-4401-4B28-84F9-51E6F669DDA7}"/>
            </a:ext>
          </a:extLst>
        </xdr:cNvPr>
        <xdr:cNvSpPr/>
      </xdr:nvSpPr>
      <xdr:spPr>
        <a:xfrm>
          <a:off x="6921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59690</xdr:rowOff>
    </xdr:from>
    <xdr:to>
      <xdr:col>41</xdr:col>
      <xdr:colOff>50800</xdr:colOff>
      <xdr:row>62</xdr:row>
      <xdr:rowOff>64770</xdr:rowOff>
    </xdr:to>
    <xdr:cxnSp macro="">
      <xdr:nvCxnSpPr>
        <xdr:cNvPr id="156" name="直線コネクタ 155">
          <a:extLst>
            <a:ext uri="{FF2B5EF4-FFF2-40B4-BE49-F238E27FC236}">
              <a16:creationId xmlns:a16="http://schemas.microsoft.com/office/drawing/2014/main" id="{0D3F8D92-6963-4062-97C1-61C40C852065}"/>
            </a:ext>
          </a:extLst>
        </xdr:cNvPr>
        <xdr:cNvCxnSpPr/>
      </xdr:nvCxnSpPr>
      <xdr:spPr>
        <a:xfrm flipV="1">
          <a:off x="6972300" y="106895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661C4748-D0BE-4F45-9ECD-BB97DF528A5F}"/>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F6390778-6DB3-42AA-BF3B-492815AB3DD0}"/>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140987</xdr:rowOff>
    </xdr:from>
    <xdr:ext cx="469744" cy="259045"/>
    <xdr:sp macro="" textlink="">
      <xdr:nvSpPr>
        <xdr:cNvPr id="159" name="n_3aveValue【体育館・プール】&#10;一人当たり面積">
          <a:extLst>
            <a:ext uri="{FF2B5EF4-FFF2-40B4-BE49-F238E27FC236}">
              <a16:creationId xmlns:a16="http://schemas.microsoft.com/office/drawing/2014/main" id="{7930902C-E875-408D-A677-A9305006A352}"/>
            </a:ext>
          </a:extLst>
        </xdr:cNvPr>
        <xdr:cNvSpPr txBox="1"/>
      </xdr:nvSpPr>
      <xdr:spPr>
        <a:xfrm>
          <a:off x="76264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106697</xdr:rowOff>
    </xdr:from>
    <xdr:ext cx="469744" cy="259045"/>
    <xdr:sp macro="" textlink="">
      <xdr:nvSpPr>
        <xdr:cNvPr id="160" name="n_4aveValue【体育館・プール】&#10;一人当たり面積">
          <a:extLst>
            <a:ext uri="{FF2B5EF4-FFF2-40B4-BE49-F238E27FC236}">
              <a16:creationId xmlns:a16="http://schemas.microsoft.com/office/drawing/2014/main" id="{EAE41EAD-3319-4AEF-844D-7CFE85DEDC1C}"/>
            </a:ext>
          </a:extLst>
        </xdr:cNvPr>
        <xdr:cNvSpPr txBox="1"/>
      </xdr:nvSpPr>
      <xdr:spPr>
        <a:xfrm>
          <a:off x="6737427"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88917</xdr:rowOff>
    </xdr:from>
    <xdr:ext cx="469744" cy="259045"/>
    <xdr:sp macro="" textlink="">
      <xdr:nvSpPr>
        <xdr:cNvPr id="161" name="n_1mainValue【体育館・プール】&#10;一人当たり面積">
          <a:extLst>
            <a:ext uri="{FF2B5EF4-FFF2-40B4-BE49-F238E27FC236}">
              <a16:creationId xmlns:a16="http://schemas.microsoft.com/office/drawing/2014/main" id="{2AC7754B-4FC1-4C8E-ABFE-E22D8F9657EF}"/>
            </a:ext>
          </a:extLst>
        </xdr:cNvPr>
        <xdr:cNvSpPr txBox="1"/>
      </xdr:nvSpPr>
      <xdr:spPr>
        <a:xfrm>
          <a:off x="9391727" y="1071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162" name="n_2mainValue【体育館・プール】&#10;一人当たり面積">
          <a:extLst>
            <a:ext uri="{FF2B5EF4-FFF2-40B4-BE49-F238E27FC236}">
              <a16:creationId xmlns:a16="http://schemas.microsoft.com/office/drawing/2014/main" id="{9AFA6B58-4815-46F7-B6E6-585B2DFAFF64}"/>
            </a:ext>
          </a:extLst>
        </xdr:cNvPr>
        <xdr:cNvSpPr txBox="1"/>
      </xdr:nvSpPr>
      <xdr:spPr>
        <a:xfrm>
          <a:off x="8515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101617</xdr:rowOff>
    </xdr:from>
    <xdr:ext cx="469744" cy="259045"/>
    <xdr:sp macro="" textlink="">
      <xdr:nvSpPr>
        <xdr:cNvPr id="163" name="n_3mainValue【体育館・プール】&#10;一人当たり面積">
          <a:extLst>
            <a:ext uri="{FF2B5EF4-FFF2-40B4-BE49-F238E27FC236}">
              <a16:creationId xmlns:a16="http://schemas.microsoft.com/office/drawing/2014/main" id="{1BEEC2B2-1452-46E4-976E-574B1823CD97}"/>
            </a:ext>
          </a:extLst>
        </xdr:cNvPr>
        <xdr:cNvSpPr txBox="1"/>
      </xdr:nvSpPr>
      <xdr:spPr>
        <a:xfrm>
          <a:off x="76264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106697</xdr:rowOff>
    </xdr:from>
    <xdr:ext cx="469744" cy="259045"/>
    <xdr:sp macro="" textlink="">
      <xdr:nvSpPr>
        <xdr:cNvPr id="164" name="n_4mainValue【体育館・プール】&#10;一人当たり面積">
          <a:extLst>
            <a:ext uri="{FF2B5EF4-FFF2-40B4-BE49-F238E27FC236}">
              <a16:creationId xmlns:a16="http://schemas.microsoft.com/office/drawing/2014/main" id="{C8D13F2F-DBBD-450B-9225-06CE601903EE}"/>
            </a:ext>
          </a:extLst>
        </xdr:cNvPr>
        <xdr:cNvSpPr txBox="1"/>
      </xdr:nvSpPr>
      <xdr:spPr>
        <a:xfrm>
          <a:off x="6737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79B5DAE9-8D9D-4C67-B556-1359F5CD996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C8AF6B24-C235-44D8-84F6-D2C67DE7E5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E84A9FDC-DAC5-4755-A4D7-9BD62E899F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704A0ED2-8D64-4C96-901F-DF230637E63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909EF911-7997-47FA-8E99-DE5390A013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A6898427-2B87-4CEE-A85A-8629FC214A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5EA485F9-F1B1-488B-BCD2-9D94F47314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5573E2BE-7B9D-433F-94A4-433A9008F8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FD5D4F2E-5F14-4142-ABC1-CD966ED4DC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72B08237-342A-4390-A736-52DC608A200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779E9674-26E5-4F30-8A54-C54B152D0DA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DE0119E4-9B1A-4ED7-BAE7-756A9B24E30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873874F1-FAFE-4E09-BB06-64E501257F1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C5BBFDB9-8803-40F7-9491-0526AA72AF4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9C15598A-D172-416F-8D81-DDD9D694FE6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CEAF4E31-35A3-42D9-80E4-B8EB56757A6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A23D3D15-4E34-485F-BAB0-CA47263BECD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B1FAC2ED-1FC1-4820-ADF8-FC280EEE999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22396AF7-C0E1-4926-8E81-D2A563C12EE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24171FF1-406C-427B-AFED-A97FEF3BFA4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A81C3F3-3A5C-4D2B-A576-217CA82201F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0246F439-308D-48EA-BFAA-278C12DD6EC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AB89CC6F-6705-4724-8BF7-21C59EA9518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6B3955C7-65EA-47DD-B8BD-5CA6A1D9D7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1E17C4EA-6F94-43E0-8418-18E60F3B77B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a:extLst>
            <a:ext uri="{FF2B5EF4-FFF2-40B4-BE49-F238E27FC236}">
              <a16:creationId xmlns:a16="http://schemas.microsoft.com/office/drawing/2014/main" id="{35CCD816-807C-4CBB-B113-30BD61553612}"/>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5A41EE5F-E687-47E6-828D-DC97BCD4EC20}"/>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a:extLst>
            <a:ext uri="{FF2B5EF4-FFF2-40B4-BE49-F238E27FC236}">
              <a16:creationId xmlns:a16="http://schemas.microsoft.com/office/drawing/2014/main" id="{6AAFC479-7D9B-4A67-82BF-B236DA002B94}"/>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109B5FC7-9572-49C8-A78F-743974E6C08B}"/>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a:extLst>
            <a:ext uri="{FF2B5EF4-FFF2-40B4-BE49-F238E27FC236}">
              <a16:creationId xmlns:a16="http://schemas.microsoft.com/office/drawing/2014/main" id="{BFF5E88A-DA78-4D37-BCE1-C8249D4B30EB}"/>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ACF3666-D4AF-4B1D-BB35-BED890499EF9}"/>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a:extLst>
            <a:ext uri="{FF2B5EF4-FFF2-40B4-BE49-F238E27FC236}">
              <a16:creationId xmlns:a16="http://schemas.microsoft.com/office/drawing/2014/main" id="{13A35FE9-9C28-4805-B861-D4CD88C797D6}"/>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a:extLst>
            <a:ext uri="{FF2B5EF4-FFF2-40B4-BE49-F238E27FC236}">
              <a16:creationId xmlns:a16="http://schemas.microsoft.com/office/drawing/2014/main" id="{ED9DF4BC-A4AC-4D7D-BD29-EF0401CD316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a:extLst>
            <a:ext uri="{FF2B5EF4-FFF2-40B4-BE49-F238E27FC236}">
              <a16:creationId xmlns:a16="http://schemas.microsoft.com/office/drawing/2014/main" id="{B4CD96B5-F6A6-44F6-A341-A5239A1A0A26}"/>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168548</xdr:rowOff>
    </xdr:from>
    <xdr:to>
      <xdr:col>10</xdr:col>
      <xdr:colOff>165100</xdr:colOff>
      <xdr:row>83</xdr:row>
      <xdr:rowOff>98698</xdr:rowOff>
    </xdr:to>
    <xdr:sp macro="" textlink="">
      <xdr:nvSpPr>
        <xdr:cNvPr id="199" name="フローチャート: 判断 198">
          <a:extLst>
            <a:ext uri="{FF2B5EF4-FFF2-40B4-BE49-F238E27FC236}">
              <a16:creationId xmlns:a16="http://schemas.microsoft.com/office/drawing/2014/main" id="{9E7EAE01-544A-4D5E-BBDD-F9B1F211114D}"/>
            </a:ext>
          </a:extLst>
        </xdr:cNvPr>
        <xdr:cNvSpPr/>
      </xdr:nvSpPr>
      <xdr:spPr>
        <a:xfrm>
          <a:off x="196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83638</xdr:rowOff>
    </xdr:from>
    <xdr:to>
      <xdr:col>6</xdr:col>
      <xdr:colOff>38100</xdr:colOff>
      <xdr:row>83</xdr:row>
      <xdr:rowOff>13788</xdr:rowOff>
    </xdr:to>
    <xdr:sp macro="" textlink="">
      <xdr:nvSpPr>
        <xdr:cNvPr id="200" name="フローチャート: 判断 199">
          <a:extLst>
            <a:ext uri="{FF2B5EF4-FFF2-40B4-BE49-F238E27FC236}">
              <a16:creationId xmlns:a16="http://schemas.microsoft.com/office/drawing/2014/main" id="{1D0718A6-1FE9-4E97-9E6C-69FDCCD5807E}"/>
            </a:ext>
          </a:extLst>
        </xdr:cNvPr>
        <xdr:cNvSpPr/>
      </xdr:nvSpPr>
      <xdr:spPr>
        <a:xfrm>
          <a:off x="1079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0CFB35C-E41E-4318-95ED-E68BCA7A144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659644E-09AB-435C-828C-C4AE9A5389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A13F92C-BF48-4FD5-872B-BAC9BCFBAB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E54BBD5-D961-4627-8B06-5ED5728A04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D7BAC6A-BF52-45AA-8ACC-7B977FAAA9A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165281</xdr:rowOff>
    </xdr:from>
    <xdr:to>
      <xdr:col>24</xdr:col>
      <xdr:colOff>114300</xdr:colOff>
      <xdr:row>86</xdr:row>
      <xdr:rowOff>95431</xdr:rowOff>
    </xdr:to>
    <xdr:sp macro="" textlink="">
      <xdr:nvSpPr>
        <xdr:cNvPr id="206" name="楕円 205">
          <a:extLst>
            <a:ext uri="{FF2B5EF4-FFF2-40B4-BE49-F238E27FC236}">
              <a16:creationId xmlns:a16="http://schemas.microsoft.com/office/drawing/2014/main" id="{F61CDA64-2442-4614-BE66-B46E4B37FE10}"/>
            </a:ext>
          </a:extLst>
        </xdr:cNvPr>
        <xdr:cNvSpPr/>
      </xdr:nvSpPr>
      <xdr:spPr>
        <a:xfrm>
          <a:off x="45847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80208</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2CE1CD46-F4FC-4951-AF14-031FFABF63CE}"/>
            </a:ext>
          </a:extLst>
        </xdr:cNvPr>
        <xdr:cNvSpPr txBox="1"/>
      </xdr:nvSpPr>
      <xdr:spPr>
        <a:xfrm>
          <a:off x="4673600" y="1465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137523</xdr:rowOff>
    </xdr:from>
    <xdr:to>
      <xdr:col>20</xdr:col>
      <xdr:colOff>38100</xdr:colOff>
      <xdr:row>86</xdr:row>
      <xdr:rowOff>67673</xdr:rowOff>
    </xdr:to>
    <xdr:sp macro="" textlink="">
      <xdr:nvSpPr>
        <xdr:cNvPr id="208" name="楕円 207">
          <a:extLst>
            <a:ext uri="{FF2B5EF4-FFF2-40B4-BE49-F238E27FC236}">
              <a16:creationId xmlns:a16="http://schemas.microsoft.com/office/drawing/2014/main" id="{6F93449E-F7B2-42BF-A207-B20C9C19A79B}"/>
            </a:ext>
          </a:extLst>
        </xdr:cNvPr>
        <xdr:cNvSpPr/>
      </xdr:nvSpPr>
      <xdr:spPr>
        <a:xfrm>
          <a:off x="3746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16873</xdr:rowOff>
    </xdr:from>
    <xdr:to>
      <xdr:col>24</xdr:col>
      <xdr:colOff>63500</xdr:colOff>
      <xdr:row>86</xdr:row>
      <xdr:rowOff>44631</xdr:rowOff>
    </xdr:to>
    <xdr:cxnSp macro="">
      <xdr:nvCxnSpPr>
        <xdr:cNvPr id="209" name="直線コネクタ 208">
          <a:extLst>
            <a:ext uri="{FF2B5EF4-FFF2-40B4-BE49-F238E27FC236}">
              <a16:creationId xmlns:a16="http://schemas.microsoft.com/office/drawing/2014/main" id="{7C717A4E-D70F-4AC4-9119-470F56F425A0}"/>
            </a:ext>
          </a:extLst>
        </xdr:cNvPr>
        <xdr:cNvCxnSpPr/>
      </xdr:nvCxnSpPr>
      <xdr:spPr>
        <a:xfrm>
          <a:off x="3797300" y="1476157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109764</xdr:rowOff>
    </xdr:from>
    <xdr:to>
      <xdr:col>15</xdr:col>
      <xdr:colOff>101600</xdr:colOff>
      <xdr:row>86</xdr:row>
      <xdr:rowOff>39914</xdr:rowOff>
    </xdr:to>
    <xdr:sp macro="" textlink="">
      <xdr:nvSpPr>
        <xdr:cNvPr id="210" name="楕円 209">
          <a:extLst>
            <a:ext uri="{FF2B5EF4-FFF2-40B4-BE49-F238E27FC236}">
              <a16:creationId xmlns:a16="http://schemas.microsoft.com/office/drawing/2014/main" id="{B00D65D7-7A09-4B1A-9BDF-E47458006964}"/>
            </a:ext>
          </a:extLst>
        </xdr:cNvPr>
        <xdr:cNvSpPr/>
      </xdr:nvSpPr>
      <xdr:spPr>
        <a:xfrm>
          <a:off x="2857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160564</xdr:rowOff>
    </xdr:from>
    <xdr:to>
      <xdr:col>19</xdr:col>
      <xdr:colOff>177800</xdr:colOff>
      <xdr:row>86</xdr:row>
      <xdr:rowOff>16873</xdr:rowOff>
    </xdr:to>
    <xdr:cxnSp macro="">
      <xdr:nvCxnSpPr>
        <xdr:cNvPr id="211" name="直線コネクタ 210">
          <a:extLst>
            <a:ext uri="{FF2B5EF4-FFF2-40B4-BE49-F238E27FC236}">
              <a16:creationId xmlns:a16="http://schemas.microsoft.com/office/drawing/2014/main" id="{C48D4F5A-460C-43DE-BA72-50C0F6861196}"/>
            </a:ext>
          </a:extLst>
        </xdr:cNvPr>
        <xdr:cNvCxnSpPr/>
      </xdr:nvCxnSpPr>
      <xdr:spPr>
        <a:xfrm>
          <a:off x="2908300" y="1473381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82006</xdr:rowOff>
    </xdr:from>
    <xdr:to>
      <xdr:col>10</xdr:col>
      <xdr:colOff>165100</xdr:colOff>
      <xdr:row>86</xdr:row>
      <xdr:rowOff>12156</xdr:rowOff>
    </xdr:to>
    <xdr:sp macro="" textlink="">
      <xdr:nvSpPr>
        <xdr:cNvPr id="212" name="楕円 211">
          <a:extLst>
            <a:ext uri="{FF2B5EF4-FFF2-40B4-BE49-F238E27FC236}">
              <a16:creationId xmlns:a16="http://schemas.microsoft.com/office/drawing/2014/main" id="{9842CFC1-59FD-4721-A3B0-69B9F68AEBC9}"/>
            </a:ext>
          </a:extLst>
        </xdr:cNvPr>
        <xdr:cNvSpPr/>
      </xdr:nvSpPr>
      <xdr:spPr>
        <a:xfrm>
          <a:off x="1968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132806</xdr:rowOff>
    </xdr:from>
    <xdr:to>
      <xdr:col>15</xdr:col>
      <xdr:colOff>50800</xdr:colOff>
      <xdr:row>85</xdr:row>
      <xdr:rowOff>160564</xdr:rowOff>
    </xdr:to>
    <xdr:cxnSp macro="">
      <xdr:nvCxnSpPr>
        <xdr:cNvPr id="213" name="直線コネクタ 212">
          <a:extLst>
            <a:ext uri="{FF2B5EF4-FFF2-40B4-BE49-F238E27FC236}">
              <a16:creationId xmlns:a16="http://schemas.microsoft.com/office/drawing/2014/main" id="{88966C7D-3646-455A-9C77-49A94C522B5B}"/>
            </a:ext>
          </a:extLst>
        </xdr:cNvPr>
        <xdr:cNvCxnSpPr/>
      </xdr:nvCxnSpPr>
      <xdr:spPr>
        <a:xfrm>
          <a:off x="2019300" y="1470605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52614</xdr:rowOff>
    </xdr:from>
    <xdr:to>
      <xdr:col>6</xdr:col>
      <xdr:colOff>38100</xdr:colOff>
      <xdr:row>85</xdr:row>
      <xdr:rowOff>154214</xdr:rowOff>
    </xdr:to>
    <xdr:sp macro="" textlink="">
      <xdr:nvSpPr>
        <xdr:cNvPr id="214" name="楕円 213">
          <a:extLst>
            <a:ext uri="{FF2B5EF4-FFF2-40B4-BE49-F238E27FC236}">
              <a16:creationId xmlns:a16="http://schemas.microsoft.com/office/drawing/2014/main" id="{7EBBF967-7017-4910-BB7A-2812CA432228}"/>
            </a:ext>
          </a:extLst>
        </xdr:cNvPr>
        <xdr:cNvSpPr/>
      </xdr:nvSpPr>
      <xdr:spPr>
        <a:xfrm>
          <a:off x="10795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103414</xdr:rowOff>
    </xdr:from>
    <xdr:to>
      <xdr:col>10</xdr:col>
      <xdr:colOff>114300</xdr:colOff>
      <xdr:row>85</xdr:row>
      <xdr:rowOff>132806</xdr:rowOff>
    </xdr:to>
    <xdr:cxnSp macro="">
      <xdr:nvCxnSpPr>
        <xdr:cNvPr id="215" name="直線コネクタ 214">
          <a:extLst>
            <a:ext uri="{FF2B5EF4-FFF2-40B4-BE49-F238E27FC236}">
              <a16:creationId xmlns:a16="http://schemas.microsoft.com/office/drawing/2014/main" id="{D8BC10B1-06B3-4C54-A87C-B8E62E8E1EE7}"/>
            </a:ext>
          </a:extLst>
        </xdr:cNvPr>
        <xdr:cNvCxnSpPr/>
      </xdr:nvCxnSpPr>
      <xdr:spPr>
        <a:xfrm>
          <a:off x="1130300" y="146766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216" name="n_1aveValue【福祉施設】&#10;有形固定資産減価償却率">
          <a:extLst>
            <a:ext uri="{FF2B5EF4-FFF2-40B4-BE49-F238E27FC236}">
              <a16:creationId xmlns:a16="http://schemas.microsoft.com/office/drawing/2014/main" id="{4893F5FA-56DB-4F5C-A361-9337346FDF35}"/>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217" name="n_2aveValue【福祉施設】&#10;有形固定資産減価償却率">
          <a:extLst>
            <a:ext uri="{FF2B5EF4-FFF2-40B4-BE49-F238E27FC236}">
              <a16:creationId xmlns:a16="http://schemas.microsoft.com/office/drawing/2014/main" id="{C7AF01B5-C838-4915-AC47-FF7C0B45E989}"/>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115225</xdr:rowOff>
    </xdr:from>
    <xdr:ext cx="405111" cy="259045"/>
    <xdr:sp macro="" textlink="">
      <xdr:nvSpPr>
        <xdr:cNvPr id="218" name="n_3aveValue【福祉施設】&#10;有形固定資産減価償却率">
          <a:extLst>
            <a:ext uri="{FF2B5EF4-FFF2-40B4-BE49-F238E27FC236}">
              <a16:creationId xmlns:a16="http://schemas.microsoft.com/office/drawing/2014/main" id="{C1D36FB4-E622-4CFB-909F-6443442A9B6C}"/>
            </a:ext>
          </a:extLst>
        </xdr:cNvPr>
        <xdr:cNvSpPr txBox="1"/>
      </xdr:nvSpPr>
      <xdr:spPr>
        <a:xfrm>
          <a:off x="1816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30315</xdr:rowOff>
    </xdr:from>
    <xdr:ext cx="405111" cy="259045"/>
    <xdr:sp macro="" textlink="">
      <xdr:nvSpPr>
        <xdr:cNvPr id="219" name="n_4aveValue【福祉施設】&#10;有形固定資産減価償却率">
          <a:extLst>
            <a:ext uri="{FF2B5EF4-FFF2-40B4-BE49-F238E27FC236}">
              <a16:creationId xmlns:a16="http://schemas.microsoft.com/office/drawing/2014/main" id="{07860DE8-7F10-4DC9-9C4C-B33288748FFD}"/>
            </a:ext>
          </a:extLst>
        </xdr:cNvPr>
        <xdr:cNvSpPr txBox="1"/>
      </xdr:nvSpPr>
      <xdr:spPr>
        <a:xfrm>
          <a:off x="927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58800</xdr:rowOff>
    </xdr:from>
    <xdr:ext cx="405111" cy="259045"/>
    <xdr:sp macro="" textlink="">
      <xdr:nvSpPr>
        <xdr:cNvPr id="220" name="n_1mainValue【福祉施設】&#10;有形固定資産減価償却率">
          <a:extLst>
            <a:ext uri="{FF2B5EF4-FFF2-40B4-BE49-F238E27FC236}">
              <a16:creationId xmlns:a16="http://schemas.microsoft.com/office/drawing/2014/main" id="{5AAF1BE1-ED8D-4C64-8E35-CEF10E750E44}"/>
            </a:ext>
          </a:extLst>
        </xdr:cNvPr>
        <xdr:cNvSpPr txBox="1"/>
      </xdr:nvSpPr>
      <xdr:spPr>
        <a:xfrm>
          <a:off x="35820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31041</xdr:rowOff>
    </xdr:from>
    <xdr:ext cx="405111" cy="259045"/>
    <xdr:sp macro="" textlink="">
      <xdr:nvSpPr>
        <xdr:cNvPr id="221" name="n_2mainValue【福祉施設】&#10;有形固定資産減価償却率">
          <a:extLst>
            <a:ext uri="{FF2B5EF4-FFF2-40B4-BE49-F238E27FC236}">
              <a16:creationId xmlns:a16="http://schemas.microsoft.com/office/drawing/2014/main" id="{0E864678-F8EB-46BA-BA45-9EAB76B17C02}"/>
            </a:ext>
          </a:extLst>
        </xdr:cNvPr>
        <xdr:cNvSpPr txBox="1"/>
      </xdr:nvSpPr>
      <xdr:spPr>
        <a:xfrm>
          <a:off x="27057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3283</xdr:rowOff>
    </xdr:from>
    <xdr:ext cx="405111" cy="259045"/>
    <xdr:sp macro="" textlink="">
      <xdr:nvSpPr>
        <xdr:cNvPr id="222" name="n_3mainValue【福祉施設】&#10;有形固定資産減価償却率">
          <a:extLst>
            <a:ext uri="{FF2B5EF4-FFF2-40B4-BE49-F238E27FC236}">
              <a16:creationId xmlns:a16="http://schemas.microsoft.com/office/drawing/2014/main" id="{F6742C9B-9CDD-4FB1-819F-6901A911135A}"/>
            </a:ext>
          </a:extLst>
        </xdr:cNvPr>
        <xdr:cNvSpPr txBox="1"/>
      </xdr:nvSpPr>
      <xdr:spPr>
        <a:xfrm>
          <a:off x="1816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145341</xdr:rowOff>
    </xdr:from>
    <xdr:ext cx="405111" cy="259045"/>
    <xdr:sp macro="" textlink="">
      <xdr:nvSpPr>
        <xdr:cNvPr id="223" name="n_4mainValue【福祉施設】&#10;有形固定資産減価償却率">
          <a:extLst>
            <a:ext uri="{FF2B5EF4-FFF2-40B4-BE49-F238E27FC236}">
              <a16:creationId xmlns:a16="http://schemas.microsoft.com/office/drawing/2014/main" id="{628FE710-B4CB-4E33-B9C6-B26732DEB9DA}"/>
            </a:ext>
          </a:extLst>
        </xdr:cNvPr>
        <xdr:cNvSpPr txBox="1"/>
      </xdr:nvSpPr>
      <xdr:spPr>
        <a:xfrm>
          <a:off x="927744" y="1471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AF1146F7-FCDB-4B58-A6CA-762F1F0A98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29F4ABA-8BAB-4696-8D9D-7129FEBD535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15417C4E-B1FB-4C41-B1C1-E1D0F528CBB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8B28EA6F-D1E7-48D4-A3E6-B02D10C56C0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54CC78BA-41D9-4EBB-8F76-E34DD6CDCB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4B78ABCA-578B-4087-9C03-A1CBA01F79B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560EB36E-7810-4EF3-A6A4-E80F45E2D4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21B2C596-9BFE-479C-A189-D16007D44F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588E0485-C413-40D1-BF67-EF9DC3326EB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50B8AF33-7E2A-4151-A5FE-C627B6D8864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712B6AF9-83D3-4099-8B98-92B7C3D3899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FD65B744-52DB-4F56-A96E-3B8D562DBD2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E9A3833C-A678-4A6C-8E8E-0AF59ADB9CA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BA358AA8-2D50-4DD3-8FC3-9BEC4F62783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AC504868-FB08-4EFD-B60B-68F5459296C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DBE32156-E7C1-43CD-9A51-CD6088D8771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53C2FB24-DDDE-4DF8-A241-784E685AF29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54936126-88F9-43CF-B7AF-D79CA6A9C98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CB8CE3AF-6570-4A2A-9382-B8398560D03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074AA886-EF08-4F63-AE8A-FEBCE387A3A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CBE9570B-F13D-459C-9E05-F7EDF5D92B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A5F8DCFF-842A-4A14-AA7E-5B70062CCCA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69D6D74E-127E-45FE-9E3E-84CF414AE9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a:extLst>
            <a:ext uri="{FF2B5EF4-FFF2-40B4-BE49-F238E27FC236}">
              <a16:creationId xmlns:a16="http://schemas.microsoft.com/office/drawing/2014/main" id="{CB6EABA2-BEAA-4D15-8AAB-36E0BFE027DD}"/>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a:extLst>
            <a:ext uri="{FF2B5EF4-FFF2-40B4-BE49-F238E27FC236}">
              <a16:creationId xmlns:a16="http://schemas.microsoft.com/office/drawing/2014/main" id="{37388BEF-732E-4CF5-A83D-1E4E306191FB}"/>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a:extLst>
            <a:ext uri="{FF2B5EF4-FFF2-40B4-BE49-F238E27FC236}">
              <a16:creationId xmlns:a16="http://schemas.microsoft.com/office/drawing/2014/main" id="{F1C994DC-8888-42CB-83D1-FF3EE3EA451F}"/>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a:extLst>
            <a:ext uri="{FF2B5EF4-FFF2-40B4-BE49-F238E27FC236}">
              <a16:creationId xmlns:a16="http://schemas.microsoft.com/office/drawing/2014/main" id="{192272F8-8947-4D4C-BAA6-C422EC326A3B}"/>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a:extLst>
            <a:ext uri="{FF2B5EF4-FFF2-40B4-BE49-F238E27FC236}">
              <a16:creationId xmlns:a16="http://schemas.microsoft.com/office/drawing/2014/main" id="{9D0415BD-43AF-4707-BBDD-195607F365F0}"/>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2" name="【福祉施設】&#10;一人当たり面積平均値テキスト">
          <a:extLst>
            <a:ext uri="{FF2B5EF4-FFF2-40B4-BE49-F238E27FC236}">
              <a16:creationId xmlns:a16="http://schemas.microsoft.com/office/drawing/2014/main" id="{0DF626C4-2E07-46FD-86F0-E21BC6136678}"/>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a:extLst>
            <a:ext uri="{FF2B5EF4-FFF2-40B4-BE49-F238E27FC236}">
              <a16:creationId xmlns:a16="http://schemas.microsoft.com/office/drawing/2014/main" id="{34C62935-CBFA-474A-95CE-5B8C90BFC946}"/>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a:extLst>
            <a:ext uri="{FF2B5EF4-FFF2-40B4-BE49-F238E27FC236}">
              <a16:creationId xmlns:a16="http://schemas.microsoft.com/office/drawing/2014/main" id="{C1A3CC5A-23FD-4A6E-9C78-309812BB70C5}"/>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a:extLst>
            <a:ext uri="{FF2B5EF4-FFF2-40B4-BE49-F238E27FC236}">
              <a16:creationId xmlns:a16="http://schemas.microsoft.com/office/drawing/2014/main" id="{067C5B6D-650C-46FE-8B21-4770690AF22B}"/>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256" name="フローチャート: 判断 255">
          <a:extLst>
            <a:ext uri="{FF2B5EF4-FFF2-40B4-BE49-F238E27FC236}">
              <a16:creationId xmlns:a16="http://schemas.microsoft.com/office/drawing/2014/main" id="{D22FA1BA-4454-4E21-9A4B-92ABFEA7ACC8}"/>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257" name="フローチャート: 判断 256">
          <a:extLst>
            <a:ext uri="{FF2B5EF4-FFF2-40B4-BE49-F238E27FC236}">
              <a16:creationId xmlns:a16="http://schemas.microsoft.com/office/drawing/2014/main" id="{893F0A3E-04CB-4189-86FB-25EFFF638841}"/>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E0905D6-0501-4386-BFBE-E3D92F917F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DD6A4E9-49C3-4A62-B28E-FDABFA12510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1459282-2BAD-4E6D-B32F-8730B62603A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22465E9B-EAF4-4967-B6D6-1903F00538D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22A2D93D-EFB7-4E26-82EA-7859F34938D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146050</xdr:rowOff>
    </xdr:from>
    <xdr:to>
      <xdr:col>55</xdr:col>
      <xdr:colOff>50800</xdr:colOff>
      <xdr:row>86</xdr:row>
      <xdr:rowOff>76200</xdr:rowOff>
    </xdr:to>
    <xdr:sp macro="" textlink="">
      <xdr:nvSpPr>
        <xdr:cNvPr id="263" name="楕円 262">
          <a:extLst>
            <a:ext uri="{FF2B5EF4-FFF2-40B4-BE49-F238E27FC236}">
              <a16:creationId xmlns:a16="http://schemas.microsoft.com/office/drawing/2014/main" id="{14AB4413-0973-4E68-B8F4-C804A58AC9E9}"/>
            </a:ext>
          </a:extLst>
        </xdr:cNvPr>
        <xdr:cNvSpPr/>
      </xdr:nvSpPr>
      <xdr:spPr>
        <a:xfrm>
          <a:off x="104267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264" name="【福祉施設】&#10;一人当たり面積該当値テキスト">
          <a:extLst>
            <a:ext uri="{FF2B5EF4-FFF2-40B4-BE49-F238E27FC236}">
              <a16:creationId xmlns:a16="http://schemas.microsoft.com/office/drawing/2014/main" id="{A1115C8C-76AB-41C8-A7FF-948058B3C718}"/>
            </a:ext>
          </a:extLst>
        </xdr:cNvPr>
        <xdr:cNvSpPr txBox="1"/>
      </xdr:nvSpPr>
      <xdr:spPr>
        <a:xfrm>
          <a:off x="10515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147320</xdr:rowOff>
    </xdr:from>
    <xdr:to>
      <xdr:col>50</xdr:col>
      <xdr:colOff>165100</xdr:colOff>
      <xdr:row>86</xdr:row>
      <xdr:rowOff>77470</xdr:rowOff>
    </xdr:to>
    <xdr:sp macro="" textlink="">
      <xdr:nvSpPr>
        <xdr:cNvPr id="265" name="楕円 264">
          <a:extLst>
            <a:ext uri="{FF2B5EF4-FFF2-40B4-BE49-F238E27FC236}">
              <a16:creationId xmlns:a16="http://schemas.microsoft.com/office/drawing/2014/main" id="{3AEE407E-A820-4491-B231-B08356B34DFB}"/>
            </a:ext>
          </a:extLst>
        </xdr:cNvPr>
        <xdr:cNvSpPr/>
      </xdr:nvSpPr>
      <xdr:spPr>
        <a:xfrm>
          <a:off x="958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25400</xdr:rowOff>
    </xdr:from>
    <xdr:to>
      <xdr:col>55</xdr:col>
      <xdr:colOff>0</xdr:colOff>
      <xdr:row>86</xdr:row>
      <xdr:rowOff>26670</xdr:rowOff>
    </xdr:to>
    <xdr:cxnSp macro="">
      <xdr:nvCxnSpPr>
        <xdr:cNvPr id="266" name="直線コネクタ 265">
          <a:extLst>
            <a:ext uri="{FF2B5EF4-FFF2-40B4-BE49-F238E27FC236}">
              <a16:creationId xmlns:a16="http://schemas.microsoft.com/office/drawing/2014/main" id="{75C099BF-9BE9-4BC2-9A6D-0506EC0CB717}"/>
            </a:ext>
          </a:extLst>
        </xdr:cNvPr>
        <xdr:cNvCxnSpPr/>
      </xdr:nvCxnSpPr>
      <xdr:spPr>
        <a:xfrm flipV="1">
          <a:off x="9639300" y="147701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148589</xdr:rowOff>
    </xdr:from>
    <xdr:to>
      <xdr:col>46</xdr:col>
      <xdr:colOff>38100</xdr:colOff>
      <xdr:row>86</xdr:row>
      <xdr:rowOff>78739</xdr:rowOff>
    </xdr:to>
    <xdr:sp macro="" textlink="">
      <xdr:nvSpPr>
        <xdr:cNvPr id="267" name="楕円 266">
          <a:extLst>
            <a:ext uri="{FF2B5EF4-FFF2-40B4-BE49-F238E27FC236}">
              <a16:creationId xmlns:a16="http://schemas.microsoft.com/office/drawing/2014/main" id="{F790369B-B5D7-4EB8-82AB-6C3B81229A24}"/>
            </a:ext>
          </a:extLst>
        </xdr:cNvPr>
        <xdr:cNvSpPr/>
      </xdr:nvSpPr>
      <xdr:spPr>
        <a:xfrm>
          <a:off x="8699500" y="147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26670</xdr:rowOff>
    </xdr:from>
    <xdr:to>
      <xdr:col>50</xdr:col>
      <xdr:colOff>114300</xdr:colOff>
      <xdr:row>86</xdr:row>
      <xdr:rowOff>27939</xdr:rowOff>
    </xdr:to>
    <xdr:cxnSp macro="">
      <xdr:nvCxnSpPr>
        <xdr:cNvPr id="268" name="直線コネクタ 267">
          <a:extLst>
            <a:ext uri="{FF2B5EF4-FFF2-40B4-BE49-F238E27FC236}">
              <a16:creationId xmlns:a16="http://schemas.microsoft.com/office/drawing/2014/main" id="{40F9F93E-B8FF-4AD4-BED0-B749383C960F}"/>
            </a:ext>
          </a:extLst>
        </xdr:cNvPr>
        <xdr:cNvCxnSpPr/>
      </xdr:nvCxnSpPr>
      <xdr:spPr>
        <a:xfrm flipV="1">
          <a:off x="8750300" y="147713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149861</xdr:rowOff>
    </xdr:from>
    <xdr:to>
      <xdr:col>41</xdr:col>
      <xdr:colOff>101600</xdr:colOff>
      <xdr:row>86</xdr:row>
      <xdr:rowOff>80011</xdr:rowOff>
    </xdr:to>
    <xdr:sp macro="" textlink="">
      <xdr:nvSpPr>
        <xdr:cNvPr id="269" name="楕円 268">
          <a:extLst>
            <a:ext uri="{FF2B5EF4-FFF2-40B4-BE49-F238E27FC236}">
              <a16:creationId xmlns:a16="http://schemas.microsoft.com/office/drawing/2014/main" id="{1674DCD0-996F-4EA5-8E87-05BA8B9B0992}"/>
            </a:ext>
          </a:extLst>
        </xdr:cNvPr>
        <xdr:cNvSpPr/>
      </xdr:nvSpPr>
      <xdr:spPr>
        <a:xfrm>
          <a:off x="78105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27939</xdr:rowOff>
    </xdr:from>
    <xdr:to>
      <xdr:col>45</xdr:col>
      <xdr:colOff>177800</xdr:colOff>
      <xdr:row>86</xdr:row>
      <xdr:rowOff>29211</xdr:rowOff>
    </xdr:to>
    <xdr:cxnSp macro="">
      <xdr:nvCxnSpPr>
        <xdr:cNvPr id="270" name="直線コネクタ 269">
          <a:extLst>
            <a:ext uri="{FF2B5EF4-FFF2-40B4-BE49-F238E27FC236}">
              <a16:creationId xmlns:a16="http://schemas.microsoft.com/office/drawing/2014/main" id="{7C2F9249-91BE-45BC-A4A5-F29D9FB3894A}"/>
            </a:ext>
          </a:extLst>
        </xdr:cNvPr>
        <xdr:cNvCxnSpPr/>
      </xdr:nvCxnSpPr>
      <xdr:spPr>
        <a:xfrm flipV="1">
          <a:off x="7861300" y="147726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151130</xdr:rowOff>
    </xdr:from>
    <xdr:to>
      <xdr:col>36</xdr:col>
      <xdr:colOff>165100</xdr:colOff>
      <xdr:row>86</xdr:row>
      <xdr:rowOff>81280</xdr:rowOff>
    </xdr:to>
    <xdr:sp macro="" textlink="">
      <xdr:nvSpPr>
        <xdr:cNvPr id="271" name="楕円 270">
          <a:extLst>
            <a:ext uri="{FF2B5EF4-FFF2-40B4-BE49-F238E27FC236}">
              <a16:creationId xmlns:a16="http://schemas.microsoft.com/office/drawing/2014/main" id="{F473602C-922C-4945-802C-D8AD379D3B63}"/>
            </a:ext>
          </a:extLst>
        </xdr:cNvPr>
        <xdr:cNvSpPr/>
      </xdr:nvSpPr>
      <xdr:spPr>
        <a:xfrm>
          <a:off x="6921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29211</xdr:rowOff>
    </xdr:from>
    <xdr:to>
      <xdr:col>41</xdr:col>
      <xdr:colOff>50800</xdr:colOff>
      <xdr:row>86</xdr:row>
      <xdr:rowOff>30480</xdr:rowOff>
    </xdr:to>
    <xdr:cxnSp macro="">
      <xdr:nvCxnSpPr>
        <xdr:cNvPr id="272" name="直線コネクタ 271">
          <a:extLst>
            <a:ext uri="{FF2B5EF4-FFF2-40B4-BE49-F238E27FC236}">
              <a16:creationId xmlns:a16="http://schemas.microsoft.com/office/drawing/2014/main" id="{3E21D9D0-33CF-47D6-9E77-BB4510E6D099}"/>
            </a:ext>
          </a:extLst>
        </xdr:cNvPr>
        <xdr:cNvCxnSpPr/>
      </xdr:nvCxnSpPr>
      <xdr:spPr>
        <a:xfrm flipV="1">
          <a:off x="6972300" y="147739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3" name="n_1aveValue【福祉施設】&#10;一人当たり面積">
          <a:extLst>
            <a:ext uri="{FF2B5EF4-FFF2-40B4-BE49-F238E27FC236}">
              <a16:creationId xmlns:a16="http://schemas.microsoft.com/office/drawing/2014/main" id="{DC631B80-746D-4297-B2C9-AAE585C96970}"/>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4" name="n_2aveValue【福祉施設】&#10;一人当たり面積">
          <a:extLst>
            <a:ext uri="{FF2B5EF4-FFF2-40B4-BE49-F238E27FC236}">
              <a16:creationId xmlns:a16="http://schemas.microsoft.com/office/drawing/2014/main" id="{3F0C8AC4-2F2F-4155-88BD-4354DDCF37D1}"/>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275" name="n_3aveValue【福祉施設】&#10;一人当たり面積">
          <a:extLst>
            <a:ext uri="{FF2B5EF4-FFF2-40B4-BE49-F238E27FC236}">
              <a16:creationId xmlns:a16="http://schemas.microsoft.com/office/drawing/2014/main" id="{B90EE4D8-13EF-46B8-950E-A8FE2A58A7E9}"/>
            </a:ext>
          </a:extLst>
        </xdr:cNvPr>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276" name="n_4aveValue【福祉施設】&#10;一人当たり面積">
          <a:extLst>
            <a:ext uri="{FF2B5EF4-FFF2-40B4-BE49-F238E27FC236}">
              <a16:creationId xmlns:a16="http://schemas.microsoft.com/office/drawing/2014/main" id="{AC7FBE6C-4B7A-441B-803C-D737954D260D}"/>
            </a:ext>
          </a:extLst>
        </xdr:cNvPr>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68597</xdr:rowOff>
    </xdr:from>
    <xdr:ext cx="469744" cy="259045"/>
    <xdr:sp macro="" textlink="">
      <xdr:nvSpPr>
        <xdr:cNvPr id="277" name="n_1mainValue【福祉施設】&#10;一人当たり面積">
          <a:extLst>
            <a:ext uri="{FF2B5EF4-FFF2-40B4-BE49-F238E27FC236}">
              <a16:creationId xmlns:a16="http://schemas.microsoft.com/office/drawing/2014/main" id="{94C92CEF-6579-470B-9EDF-7E5756A33498}"/>
            </a:ext>
          </a:extLst>
        </xdr:cNvPr>
        <xdr:cNvSpPr txBox="1"/>
      </xdr:nvSpPr>
      <xdr:spPr>
        <a:xfrm>
          <a:off x="9391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69866</xdr:rowOff>
    </xdr:from>
    <xdr:ext cx="469744" cy="259045"/>
    <xdr:sp macro="" textlink="">
      <xdr:nvSpPr>
        <xdr:cNvPr id="278" name="n_2mainValue【福祉施設】&#10;一人当たり面積">
          <a:extLst>
            <a:ext uri="{FF2B5EF4-FFF2-40B4-BE49-F238E27FC236}">
              <a16:creationId xmlns:a16="http://schemas.microsoft.com/office/drawing/2014/main" id="{EFE73F13-44F7-48E9-8493-15F003FC11AC}"/>
            </a:ext>
          </a:extLst>
        </xdr:cNvPr>
        <xdr:cNvSpPr txBox="1"/>
      </xdr:nvSpPr>
      <xdr:spPr>
        <a:xfrm>
          <a:off x="8515427" y="1481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71138</xdr:rowOff>
    </xdr:from>
    <xdr:ext cx="469744" cy="259045"/>
    <xdr:sp macro="" textlink="">
      <xdr:nvSpPr>
        <xdr:cNvPr id="279" name="n_3mainValue【福祉施設】&#10;一人当たり面積">
          <a:extLst>
            <a:ext uri="{FF2B5EF4-FFF2-40B4-BE49-F238E27FC236}">
              <a16:creationId xmlns:a16="http://schemas.microsoft.com/office/drawing/2014/main" id="{B6D13C7D-1A59-4055-87D5-7E6350234CFE}"/>
            </a:ext>
          </a:extLst>
        </xdr:cNvPr>
        <xdr:cNvSpPr txBox="1"/>
      </xdr:nvSpPr>
      <xdr:spPr>
        <a:xfrm>
          <a:off x="7626427"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72407</xdr:rowOff>
    </xdr:from>
    <xdr:ext cx="469744" cy="259045"/>
    <xdr:sp macro="" textlink="">
      <xdr:nvSpPr>
        <xdr:cNvPr id="280" name="n_4mainValue【福祉施設】&#10;一人当たり面積">
          <a:extLst>
            <a:ext uri="{FF2B5EF4-FFF2-40B4-BE49-F238E27FC236}">
              <a16:creationId xmlns:a16="http://schemas.microsoft.com/office/drawing/2014/main" id="{B846CC61-1B43-46BB-AE11-97BD2ADDB6BE}"/>
            </a:ext>
          </a:extLst>
        </xdr:cNvPr>
        <xdr:cNvSpPr txBox="1"/>
      </xdr:nvSpPr>
      <xdr:spPr>
        <a:xfrm>
          <a:off x="6737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54500775-D6D6-4337-80AF-F4893142065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BD76BE77-D9E0-4885-A963-61F0B0BF4CA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39EE3056-5391-4F17-9954-3FFB2AE7627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F7354C6E-EEFA-43E5-8E4E-DC841A23C4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F750BA12-3CD7-42F1-949F-2B8C5C3FE56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98A763A-13F0-4A36-B245-2A28F7BB28E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20530146-E672-442A-B745-207AB56D610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A16BD2F3-EBA8-433D-9503-EC9A51A36FC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F1A10BDF-6635-4D6E-B304-3C4E12B7C6E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EA45BDA6-202A-44ED-8175-8A2F586069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F0410C49-810E-4856-86E4-BB9CB1CB6D7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0FE5FA9F-5291-49BA-920D-0912B31340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0C5195B7-5E7B-4635-9A83-0C5A2364CF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8181E5B2-C89E-4DD1-9861-53521AC7C4B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FA9F0C70-F209-43EB-B1CF-AF041931877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A559F3B4-F07C-485F-80DC-9D133FC9BD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A13F2FB1-BF5A-4909-8396-8B38D78A852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1D6BD8DB-909B-45C4-840A-F2703B144D6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10EA292A-704C-47D4-948D-B59E013918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A99CFBD4-F3D3-43BE-938B-9F187EB7904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67727311-F4C9-4B05-A7C4-18B1D65FAAA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4D2A7604-D34F-4C20-A679-39EB3EB43BA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2D2E1B66-7B13-420F-9B17-4887E71903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382BCED6-0ACC-41DE-8C75-7E6E4B3EAAE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a:extLst>
            <a:ext uri="{FF2B5EF4-FFF2-40B4-BE49-F238E27FC236}">
              <a16:creationId xmlns:a16="http://schemas.microsoft.com/office/drawing/2014/main" id="{D7D2184E-2D5D-4047-B55C-B54B71A72FA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a:extLst>
            <a:ext uri="{FF2B5EF4-FFF2-40B4-BE49-F238E27FC236}">
              <a16:creationId xmlns:a16="http://schemas.microsoft.com/office/drawing/2014/main" id="{965A1FD1-544C-453D-A8B9-4FCA97258D6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a:extLst>
            <a:ext uri="{FF2B5EF4-FFF2-40B4-BE49-F238E27FC236}">
              <a16:creationId xmlns:a16="http://schemas.microsoft.com/office/drawing/2014/main" id="{5622FA89-6C28-450E-ACD6-220A73E5C4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a:extLst>
            <a:ext uri="{FF2B5EF4-FFF2-40B4-BE49-F238E27FC236}">
              <a16:creationId xmlns:a16="http://schemas.microsoft.com/office/drawing/2014/main" id="{6DDD112D-7533-467F-879F-1345CF3A5A0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a:extLst>
            <a:ext uri="{FF2B5EF4-FFF2-40B4-BE49-F238E27FC236}">
              <a16:creationId xmlns:a16="http://schemas.microsoft.com/office/drawing/2014/main" id="{A8CC19BE-71A7-47CB-8204-7472183B90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a:extLst>
            <a:ext uri="{FF2B5EF4-FFF2-40B4-BE49-F238E27FC236}">
              <a16:creationId xmlns:a16="http://schemas.microsoft.com/office/drawing/2014/main" id="{45A66E43-63BF-418D-A21D-DBDA161E4A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a:extLst>
            <a:ext uri="{FF2B5EF4-FFF2-40B4-BE49-F238E27FC236}">
              <a16:creationId xmlns:a16="http://schemas.microsoft.com/office/drawing/2014/main" id="{B4B66261-C042-4DD7-A98D-391E9AB559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a:extLst>
            <a:ext uri="{FF2B5EF4-FFF2-40B4-BE49-F238E27FC236}">
              <a16:creationId xmlns:a16="http://schemas.microsoft.com/office/drawing/2014/main" id="{03A966CA-8E18-49BF-8562-020B397CADE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a:extLst>
            <a:ext uri="{FF2B5EF4-FFF2-40B4-BE49-F238E27FC236}">
              <a16:creationId xmlns:a16="http://schemas.microsoft.com/office/drawing/2014/main" id="{9885B335-883B-4DDA-9DD9-6BCC9A9A9AD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a:extLst>
            <a:ext uri="{FF2B5EF4-FFF2-40B4-BE49-F238E27FC236}">
              <a16:creationId xmlns:a16="http://schemas.microsoft.com/office/drawing/2014/main" id="{7E0DB498-E28E-4FA2-9C67-51D11A15894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a:extLst>
            <a:ext uri="{FF2B5EF4-FFF2-40B4-BE49-F238E27FC236}">
              <a16:creationId xmlns:a16="http://schemas.microsoft.com/office/drawing/2014/main" id="{6D7F065C-E2E6-47BB-9F52-87D502A8F0E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a:extLst>
            <a:ext uri="{FF2B5EF4-FFF2-40B4-BE49-F238E27FC236}">
              <a16:creationId xmlns:a16="http://schemas.microsoft.com/office/drawing/2014/main" id="{C776DF79-E99C-4768-BDCC-1380724172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a:extLst>
            <a:ext uri="{FF2B5EF4-FFF2-40B4-BE49-F238E27FC236}">
              <a16:creationId xmlns:a16="http://schemas.microsoft.com/office/drawing/2014/main" id="{B1E13761-E106-49A1-B463-86F2CE8E19E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a:extLst>
            <a:ext uri="{FF2B5EF4-FFF2-40B4-BE49-F238E27FC236}">
              <a16:creationId xmlns:a16="http://schemas.microsoft.com/office/drawing/2014/main" id="{6A8E77CC-ACAA-4CFF-A0C6-A89248F5985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a:extLst>
            <a:ext uri="{FF2B5EF4-FFF2-40B4-BE49-F238E27FC236}">
              <a16:creationId xmlns:a16="http://schemas.microsoft.com/office/drawing/2014/main" id="{9B4E0E79-EE93-4DDC-8059-3414267F8C6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a:extLst>
            <a:ext uri="{FF2B5EF4-FFF2-40B4-BE49-F238E27FC236}">
              <a16:creationId xmlns:a16="http://schemas.microsoft.com/office/drawing/2014/main" id="{33D35C06-371A-470C-93D4-D606574DA31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a:extLst>
            <a:ext uri="{FF2B5EF4-FFF2-40B4-BE49-F238E27FC236}">
              <a16:creationId xmlns:a16="http://schemas.microsoft.com/office/drawing/2014/main" id="{1B78812F-1485-42DB-8B34-66B59920AE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a:extLst>
            <a:ext uri="{FF2B5EF4-FFF2-40B4-BE49-F238E27FC236}">
              <a16:creationId xmlns:a16="http://schemas.microsoft.com/office/drawing/2014/main" id="{E13D4A1F-6A69-43D7-AEF9-E2B071DB44A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3" name="テキスト ボックス 322">
          <a:extLst>
            <a:ext uri="{FF2B5EF4-FFF2-40B4-BE49-F238E27FC236}">
              <a16:creationId xmlns:a16="http://schemas.microsoft.com/office/drawing/2014/main" id="{38588DFF-EFA7-4380-9270-AD61197B8D4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4" name="直線コネクタ 323">
          <a:extLst>
            <a:ext uri="{FF2B5EF4-FFF2-40B4-BE49-F238E27FC236}">
              <a16:creationId xmlns:a16="http://schemas.microsoft.com/office/drawing/2014/main" id="{B70CF484-6CD3-40C9-B8CB-9B9DE6CF548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5" name="テキスト ボックス 324">
          <a:extLst>
            <a:ext uri="{FF2B5EF4-FFF2-40B4-BE49-F238E27FC236}">
              <a16:creationId xmlns:a16="http://schemas.microsoft.com/office/drawing/2014/main" id="{01FCD7F9-B884-42CD-9B0E-7AE4E8CAE5C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6" name="直線コネクタ 325">
          <a:extLst>
            <a:ext uri="{FF2B5EF4-FFF2-40B4-BE49-F238E27FC236}">
              <a16:creationId xmlns:a16="http://schemas.microsoft.com/office/drawing/2014/main" id="{1E8A43C2-1974-41CD-814E-FDB492A3316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7" name="テキスト ボックス 326">
          <a:extLst>
            <a:ext uri="{FF2B5EF4-FFF2-40B4-BE49-F238E27FC236}">
              <a16:creationId xmlns:a16="http://schemas.microsoft.com/office/drawing/2014/main" id="{7B948B7A-98C0-4820-881C-4F04182B4CA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8" name="直線コネクタ 327">
          <a:extLst>
            <a:ext uri="{FF2B5EF4-FFF2-40B4-BE49-F238E27FC236}">
              <a16:creationId xmlns:a16="http://schemas.microsoft.com/office/drawing/2014/main" id="{D6A32187-5A91-4BD5-8C7B-B00CB0F58DE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9" name="テキスト ボックス 328">
          <a:extLst>
            <a:ext uri="{FF2B5EF4-FFF2-40B4-BE49-F238E27FC236}">
              <a16:creationId xmlns:a16="http://schemas.microsoft.com/office/drawing/2014/main" id="{F45669FC-524C-4396-A9A7-FD2C87BABAA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0" name="直線コネクタ 329">
          <a:extLst>
            <a:ext uri="{FF2B5EF4-FFF2-40B4-BE49-F238E27FC236}">
              <a16:creationId xmlns:a16="http://schemas.microsoft.com/office/drawing/2014/main" id="{F43CD6F7-15DB-479C-815A-57277D3C2EC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1" name="テキスト ボックス 330">
          <a:extLst>
            <a:ext uri="{FF2B5EF4-FFF2-40B4-BE49-F238E27FC236}">
              <a16:creationId xmlns:a16="http://schemas.microsoft.com/office/drawing/2014/main" id="{3622DD32-CC31-4BF2-85DE-EBDF8E22E06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2" name="直線コネクタ 331">
          <a:extLst>
            <a:ext uri="{FF2B5EF4-FFF2-40B4-BE49-F238E27FC236}">
              <a16:creationId xmlns:a16="http://schemas.microsoft.com/office/drawing/2014/main" id="{CAE58F8F-22EC-453D-ACBD-85CA6BAD4F4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33" name="テキスト ボックス 332">
          <a:extLst>
            <a:ext uri="{FF2B5EF4-FFF2-40B4-BE49-F238E27FC236}">
              <a16:creationId xmlns:a16="http://schemas.microsoft.com/office/drawing/2014/main" id="{76A40096-CE62-40F2-9E97-1720B986882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CB6F79BB-F802-4332-B4EF-AFC4A6B7C37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79C71F9A-804B-4F75-9202-D69FCFC7C6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336" name="直線コネクタ 335">
          <a:extLst>
            <a:ext uri="{FF2B5EF4-FFF2-40B4-BE49-F238E27FC236}">
              <a16:creationId xmlns:a16="http://schemas.microsoft.com/office/drawing/2014/main" id="{53887FB7-0A4E-4618-949F-6EB1212F771F}"/>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337" name="【保健センター・保健所】&#10;有形固定資産減価償却率最小値テキスト">
          <a:extLst>
            <a:ext uri="{FF2B5EF4-FFF2-40B4-BE49-F238E27FC236}">
              <a16:creationId xmlns:a16="http://schemas.microsoft.com/office/drawing/2014/main" id="{79D90CC4-3F24-4957-9FA1-B7FFE451A4A3}"/>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338" name="直線コネクタ 337">
          <a:extLst>
            <a:ext uri="{FF2B5EF4-FFF2-40B4-BE49-F238E27FC236}">
              <a16:creationId xmlns:a16="http://schemas.microsoft.com/office/drawing/2014/main" id="{B0653E03-5605-4983-A204-7B2CB98B4FBE}"/>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339" name="【保健センター・保健所】&#10;有形固定資産減価償却率最大値テキスト">
          <a:extLst>
            <a:ext uri="{FF2B5EF4-FFF2-40B4-BE49-F238E27FC236}">
              <a16:creationId xmlns:a16="http://schemas.microsoft.com/office/drawing/2014/main" id="{610CD7C4-8078-4988-AE63-A7073A21C593}"/>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40" name="直線コネクタ 339">
          <a:extLst>
            <a:ext uri="{FF2B5EF4-FFF2-40B4-BE49-F238E27FC236}">
              <a16:creationId xmlns:a16="http://schemas.microsoft.com/office/drawing/2014/main" id="{AE60AB08-3D57-4D12-A987-95BE5C80360E}"/>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DA7AC6CD-D5CB-4F95-9654-D46E1F5CC425}"/>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342" name="フローチャート: 判断 341">
          <a:extLst>
            <a:ext uri="{FF2B5EF4-FFF2-40B4-BE49-F238E27FC236}">
              <a16:creationId xmlns:a16="http://schemas.microsoft.com/office/drawing/2014/main" id="{E04059B2-754C-426D-AAEC-F4058B9EC719}"/>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343" name="フローチャート: 判断 342">
          <a:extLst>
            <a:ext uri="{FF2B5EF4-FFF2-40B4-BE49-F238E27FC236}">
              <a16:creationId xmlns:a16="http://schemas.microsoft.com/office/drawing/2014/main" id="{37CF3224-5695-4EB6-907A-A6A4A1187974}"/>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344" name="フローチャート: 判断 343">
          <a:extLst>
            <a:ext uri="{FF2B5EF4-FFF2-40B4-BE49-F238E27FC236}">
              <a16:creationId xmlns:a16="http://schemas.microsoft.com/office/drawing/2014/main" id="{F9C85486-9175-4D4E-B780-3CCE00C0B4B9}"/>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49530</xdr:rowOff>
    </xdr:from>
    <xdr:to>
      <xdr:col>72</xdr:col>
      <xdr:colOff>38100</xdr:colOff>
      <xdr:row>59</xdr:row>
      <xdr:rowOff>151130</xdr:rowOff>
    </xdr:to>
    <xdr:sp macro="" textlink="">
      <xdr:nvSpPr>
        <xdr:cNvPr id="345" name="フローチャート: 判断 344">
          <a:extLst>
            <a:ext uri="{FF2B5EF4-FFF2-40B4-BE49-F238E27FC236}">
              <a16:creationId xmlns:a16="http://schemas.microsoft.com/office/drawing/2014/main" id="{146C3DE3-37D9-43E2-AA74-3FAA28ED1552}"/>
            </a:ext>
          </a:extLst>
        </xdr:cNvPr>
        <xdr:cNvSpPr/>
      </xdr:nvSpPr>
      <xdr:spPr>
        <a:xfrm>
          <a:off x="136525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46990</xdr:rowOff>
    </xdr:from>
    <xdr:to>
      <xdr:col>67</xdr:col>
      <xdr:colOff>101600</xdr:colOff>
      <xdr:row>59</xdr:row>
      <xdr:rowOff>148590</xdr:rowOff>
    </xdr:to>
    <xdr:sp macro="" textlink="">
      <xdr:nvSpPr>
        <xdr:cNvPr id="346" name="フローチャート: 判断 345">
          <a:extLst>
            <a:ext uri="{FF2B5EF4-FFF2-40B4-BE49-F238E27FC236}">
              <a16:creationId xmlns:a16="http://schemas.microsoft.com/office/drawing/2014/main" id="{DEA25D29-DA0E-4399-924E-1D255356D45F}"/>
            </a:ext>
          </a:extLst>
        </xdr:cNvPr>
        <xdr:cNvSpPr/>
      </xdr:nvSpPr>
      <xdr:spPr>
        <a:xfrm>
          <a:off x="12763500" y="101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B0C41519-721E-4408-A9BC-FC2E01C9A14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3381947D-6994-4BCE-BFDF-1433A5D389E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C774DD79-225F-440A-B10E-BC92588B950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3AB5ED74-5AEA-451C-BD57-78118C9A48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DE8EF098-7602-4A68-9E4F-03F9656A0F7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352" name="楕円 351">
          <a:extLst>
            <a:ext uri="{FF2B5EF4-FFF2-40B4-BE49-F238E27FC236}">
              <a16:creationId xmlns:a16="http://schemas.microsoft.com/office/drawing/2014/main" id="{6F686D30-95CE-4858-98D6-FE9CE40D65D7}"/>
            </a:ext>
          </a:extLst>
        </xdr:cNvPr>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88FA56AB-E60E-4593-95BB-20FDEE50B5BB}"/>
            </a:ext>
          </a:extLst>
        </xdr:cNvPr>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19050</xdr:rowOff>
    </xdr:from>
    <xdr:to>
      <xdr:col>81</xdr:col>
      <xdr:colOff>101600</xdr:colOff>
      <xdr:row>60</xdr:row>
      <xdr:rowOff>120650</xdr:rowOff>
    </xdr:to>
    <xdr:sp macro="" textlink="">
      <xdr:nvSpPr>
        <xdr:cNvPr id="354" name="楕円 353">
          <a:extLst>
            <a:ext uri="{FF2B5EF4-FFF2-40B4-BE49-F238E27FC236}">
              <a16:creationId xmlns:a16="http://schemas.microsoft.com/office/drawing/2014/main" id="{2ECB42F9-8172-4E9E-B4F8-FE90D9A8153C}"/>
            </a:ext>
          </a:extLst>
        </xdr:cNvPr>
        <xdr:cNvSpPr/>
      </xdr:nvSpPr>
      <xdr:spPr>
        <a:xfrm>
          <a:off x="154305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69850</xdr:rowOff>
    </xdr:from>
    <xdr:to>
      <xdr:col>85</xdr:col>
      <xdr:colOff>127000</xdr:colOff>
      <xdr:row>60</xdr:row>
      <xdr:rowOff>91440</xdr:rowOff>
    </xdr:to>
    <xdr:cxnSp macro="">
      <xdr:nvCxnSpPr>
        <xdr:cNvPr id="355" name="直線コネクタ 354">
          <a:extLst>
            <a:ext uri="{FF2B5EF4-FFF2-40B4-BE49-F238E27FC236}">
              <a16:creationId xmlns:a16="http://schemas.microsoft.com/office/drawing/2014/main" id="{F6B4342F-3681-470A-AD92-2A3336DD7FB6}"/>
            </a:ext>
          </a:extLst>
        </xdr:cNvPr>
        <xdr:cNvCxnSpPr/>
      </xdr:nvCxnSpPr>
      <xdr:spPr>
        <a:xfrm>
          <a:off x="15481300" y="1035685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168910</xdr:rowOff>
    </xdr:from>
    <xdr:to>
      <xdr:col>76</xdr:col>
      <xdr:colOff>165100</xdr:colOff>
      <xdr:row>60</xdr:row>
      <xdr:rowOff>99060</xdr:rowOff>
    </xdr:to>
    <xdr:sp macro="" textlink="">
      <xdr:nvSpPr>
        <xdr:cNvPr id="356" name="楕円 355">
          <a:extLst>
            <a:ext uri="{FF2B5EF4-FFF2-40B4-BE49-F238E27FC236}">
              <a16:creationId xmlns:a16="http://schemas.microsoft.com/office/drawing/2014/main" id="{182A753C-5D89-47D5-B7A6-C6A7A3CAD251}"/>
            </a:ext>
          </a:extLst>
        </xdr:cNvPr>
        <xdr:cNvSpPr/>
      </xdr:nvSpPr>
      <xdr:spPr>
        <a:xfrm>
          <a:off x="14541500" y="102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48260</xdr:rowOff>
    </xdr:from>
    <xdr:to>
      <xdr:col>81</xdr:col>
      <xdr:colOff>50800</xdr:colOff>
      <xdr:row>60</xdr:row>
      <xdr:rowOff>69850</xdr:rowOff>
    </xdr:to>
    <xdr:cxnSp macro="">
      <xdr:nvCxnSpPr>
        <xdr:cNvPr id="357" name="直線コネクタ 356">
          <a:extLst>
            <a:ext uri="{FF2B5EF4-FFF2-40B4-BE49-F238E27FC236}">
              <a16:creationId xmlns:a16="http://schemas.microsoft.com/office/drawing/2014/main" id="{64D5EF27-A6EC-4A5E-B3EC-0194CCCB21DF}"/>
            </a:ext>
          </a:extLst>
        </xdr:cNvPr>
        <xdr:cNvCxnSpPr/>
      </xdr:nvCxnSpPr>
      <xdr:spPr>
        <a:xfrm>
          <a:off x="14592300" y="1033526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147320</xdr:rowOff>
    </xdr:from>
    <xdr:to>
      <xdr:col>72</xdr:col>
      <xdr:colOff>38100</xdr:colOff>
      <xdr:row>60</xdr:row>
      <xdr:rowOff>77470</xdr:rowOff>
    </xdr:to>
    <xdr:sp macro="" textlink="">
      <xdr:nvSpPr>
        <xdr:cNvPr id="358" name="楕円 357">
          <a:extLst>
            <a:ext uri="{FF2B5EF4-FFF2-40B4-BE49-F238E27FC236}">
              <a16:creationId xmlns:a16="http://schemas.microsoft.com/office/drawing/2014/main" id="{93030DB8-24B0-41B1-AC24-9EAA3EB1B874}"/>
            </a:ext>
          </a:extLst>
        </xdr:cNvPr>
        <xdr:cNvSpPr/>
      </xdr:nvSpPr>
      <xdr:spPr>
        <a:xfrm>
          <a:off x="13652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26670</xdr:rowOff>
    </xdr:from>
    <xdr:to>
      <xdr:col>76</xdr:col>
      <xdr:colOff>114300</xdr:colOff>
      <xdr:row>60</xdr:row>
      <xdr:rowOff>48260</xdr:rowOff>
    </xdr:to>
    <xdr:cxnSp macro="">
      <xdr:nvCxnSpPr>
        <xdr:cNvPr id="359" name="直線コネクタ 358">
          <a:extLst>
            <a:ext uri="{FF2B5EF4-FFF2-40B4-BE49-F238E27FC236}">
              <a16:creationId xmlns:a16="http://schemas.microsoft.com/office/drawing/2014/main" id="{34FC8A7E-CC71-4F29-88C2-4B0562FC3821}"/>
            </a:ext>
          </a:extLst>
        </xdr:cNvPr>
        <xdr:cNvCxnSpPr/>
      </xdr:nvCxnSpPr>
      <xdr:spPr>
        <a:xfrm>
          <a:off x="13703300" y="1031367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127000</xdr:rowOff>
    </xdr:from>
    <xdr:to>
      <xdr:col>67</xdr:col>
      <xdr:colOff>101600</xdr:colOff>
      <xdr:row>60</xdr:row>
      <xdr:rowOff>57150</xdr:rowOff>
    </xdr:to>
    <xdr:sp macro="" textlink="">
      <xdr:nvSpPr>
        <xdr:cNvPr id="360" name="楕円 359">
          <a:extLst>
            <a:ext uri="{FF2B5EF4-FFF2-40B4-BE49-F238E27FC236}">
              <a16:creationId xmlns:a16="http://schemas.microsoft.com/office/drawing/2014/main" id="{DF60A4E7-D16A-405F-B9E7-75B910C06734}"/>
            </a:ext>
          </a:extLst>
        </xdr:cNvPr>
        <xdr:cNvSpPr/>
      </xdr:nvSpPr>
      <xdr:spPr>
        <a:xfrm>
          <a:off x="127635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6350</xdr:rowOff>
    </xdr:from>
    <xdr:to>
      <xdr:col>71</xdr:col>
      <xdr:colOff>177800</xdr:colOff>
      <xdr:row>60</xdr:row>
      <xdr:rowOff>26670</xdr:rowOff>
    </xdr:to>
    <xdr:cxnSp macro="">
      <xdr:nvCxnSpPr>
        <xdr:cNvPr id="361" name="直線コネクタ 360">
          <a:extLst>
            <a:ext uri="{FF2B5EF4-FFF2-40B4-BE49-F238E27FC236}">
              <a16:creationId xmlns:a16="http://schemas.microsoft.com/office/drawing/2014/main" id="{BCE87F6B-1D8F-443F-90B4-2B747619191A}"/>
            </a:ext>
          </a:extLst>
        </xdr:cNvPr>
        <xdr:cNvCxnSpPr/>
      </xdr:nvCxnSpPr>
      <xdr:spPr>
        <a:xfrm>
          <a:off x="12814300" y="102933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0E1E7888-D4F4-4C77-BDA8-484927CC8930}"/>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6B1E2E2C-5F14-4735-A771-E5E8AEC842FD}"/>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167657</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05D1907D-CC82-4E14-8B0A-CB8B57A434F2}"/>
            </a:ext>
          </a:extLst>
        </xdr:cNvPr>
        <xdr:cNvSpPr txBox="1"/>
      </xdr:nvSpPr>
      <xdr:spPr>
        <a:xfrm>
          <a:off x="135007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165117</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DE937C6B-F3CD-4CB5-A351-D4993180C46C}"/>
            </a:ext>
          </a:extLst>
        </xdr:cNvPr>
        <xdr:cNvSpPr txBox="1"/>
      </xdr:nvSpPr>
      <xdr:spPr>
        <a:xfrm>
          <a:off x="12611744" y="993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111777</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399B6C61-14AA-4E6D-9003-95FA1A2E26FC}"/>
            </a:ext>
          </a:extLst>
        </xdr:cNvPr>
        <xdr:cNvSpPr txBox="1"/>
      </xdr:nvSpPr>
      <xdr:spPr>
        <a:xfrm>
          <a:off x="15266044"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90187</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ED9F008A-E853-419D-8E07-123FB538F5C7}"/>
            </a:ext>
          </a:extLst>
        </xdr:cNvPr>
        <xdr:cNvSpPr txBox="1"/>
      </xdr:nvSpPr>
      <xdr:spPr>
        <a:xfrm>
          <a:off x="143897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7838266D-6A57-496D-82A5-61396CB6C074}"/>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235D53FD-0C96-4877-A873-96743A5EA7AC}"/>
            </a:ext>
          </a:extLst>
        </xdr:cNvPr>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4463571D-E389-4C1E-AD77-137B342FFF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327DAE63-01D3-420B-9104-FDF15435266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F18A1B47-ABEE-48F3-8C65-985DF4AA1AB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B8225EA7-C877-4079-87B6-119D873E3E1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99B9BEAA-E536-4171-A8F4-9804AD2CD3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4B6D4E8C-95E5-4130-B75E-400D3380BE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F1A8315D-56CD-42AC-86F8-341C8DD5779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34918AB3-AC32-44D9-8CF1-1BC970EE6A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1A122435-F74E-4367-AB4E-73D7905CEAA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0F891A6E-2031-4EF4-983F-19D7B470B5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0" name="直線コネクタ 379">
          <a:extLst>
            <a:ext uri="{FF2B5EF4-FFF2-40B4-BE49-F238E27FC236}">
              <a16:creationId xmlns:a16="http://schemas.microsoft.com/office/drawing/2014/main" id="{4BE67634-A318-4836-8C48-E64B204410E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1" name="テキスト ボックス 380">
          <a:extLst>
            <a:ext uri="{FF2B5EF4-FFF2-40B4-BE49-F238E27FC236}">
              <a16:creationId xmlns:a16="http://schemas.microsoft.com/office/drawing/2014/main" id="{49290FB5-EAA8-4A1F-A7B5-82600EC5DD2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2" name="直線コネクタ 381">
          <a:extLst>
            <a:ext uri="{FF2B5EF4-FFF2-40B4-BE49-F238E27FC236}">
              <a16:creationId xmlns:a16="http://schemas.microsoft.com/office/drawing/2014/main" id="{4023F120-5D8F-4C8D-AD64-6F172344091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3" name="テキスト ボックス 382">
          <a:extLst>
            <a:ext uri="{FF2B5EF4-FFF2-40B4-BE49-F238E27FC236}">
              <a16:creationId xmlns:a16="http://schemas.microsoft.com/office/drawing/2014/main" id="{A87A235D-C985-4306-852C-8C9C86EBC07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4" name="直線コネクタ 383">
          <a:extLst>
            <a:ext uri="{FF2B5EF4-FFF2-40B4-BE49-F238E27FC236}">
              <a16:creationId xmlns:a16="http://schemas.microsoft.com/office/drawing/2014/main" id="{24BBE511-94E8-4F59-94B9-8BD68BB86E4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5" name="テキスト ボックス 384">
          <a:extLst>
            <a:ext uri="{FF2B5EF4-FFF2-40B4-BE49-F238E27FC236}">
              <a16:creationId xmlns:a16="http://schemas.microsoft.com/office/drawing/2014/main" id="{EADD778A-E5BE-4B34-BB6E-4EF8E0789E0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6" name="直線コネクタ 385">
          <a:extLst>
            <a:ext uri="{FF2B5EF4-FFF2-40B4-BE49-F238E27FC236}">
              <a16:creationId xmlns:a16="http://schemas.microsoft.com/office/drawing/2014/main" id="{F12FD51B-77E3-4347-BCDA-9173FA7A019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7" name="テキスト ボックス 386">
          <a:extLst>
            <a:ext uri="{FF2B5EF4-FFF2-40B4-BE49-F238E27FC236}">
              <a16:creationId xmlns:a16="http://schemas.microsoft.com/office/drawing/2014/main" id="{BA56FD31-6C72-4392-99EB-57B9CE0EA81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8" name="直線コネクタ 387">
          <a:extLst>
            <a:ext uri="{FF2B5EF4-FFF2-40B4-BE49-F238E27FC236}">
              <a16:creationId xmlns:a16="http://schemas.microsoft.com/office/drawing/2014/main" id="{C9A0045E-7440-40B9-BF6C-B61181638B2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9" name="テキスト ボックス 388">
          <a:extLst>
            <a:ext uri="{FF2B5EF4-FFF2-40B4-BE49-F238E27FC236}">
              <a16:creationId xmlns:a16="http://schemas.microsoft.com/office/drawing/2014/main" id="{6011AA39-A527-4542-B221-AEC532493D2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a:extLst>
            <a:ext uri="{FF2B5EF4-FFF2-40B4-BE49-F238E27FC236}">
              <a16:creationId xmlns:a16="http://schemas.microsoft.com/office/drawing/2014/main" id="{25044EE5-CA93-49E0-8AE3-4C167695860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1" name="テキスト ボックス 390">
          <a:extLst>
            <a:ext uri="{FF2B5EF4-FFF2-40B4-BE49-F238E27FC236}">
              <a16:creationId xmlns:a16="http://schemas.microsoft.com/office/drawing/2014/main" id="{1B790366-2963-47FE-860D-783ED7ADE45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保健センター・保健所】&#10;一人当たり面積グラフ枠">
          <a:extLst>
            <a:ext uri="{FF2B5EF4-FFF2-40B4-BE49-F238E27FC236}">
              <a16:creationId xmlns:a16="http://schemas.microsoft.com/office/drawing/2014/main" id="{8C99C0A9-0E45-4FFA-BAA8-2D1C98ED68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393" name="直線コネクタ 392">
          <a:extLst>
            <a:ext uri="{FF2B5EF4-FFF2-40B4-BE49-F238E27FC236}">
              <a16:creationId xmlns:a16="http://schemas.microsoft.com/office/drawing/2014/main" id="{B50A1988-9BA0-4FB3-AF54-D79EFE7C5AAD}"/>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394" name="【保健センター・保健所】&#10;一人当たり面積最小値テキスト">
          <a:extLst>
            <a:ext uri="{FF2B5EF4-FFF2-40B4-BE49-F238E27FC236}">
              <a16:creationId xmlns:a16="http://schemas.microsoft.com/office/drawing/2014/main" id="{44F5BA38-029F-4945-AA6D-C0DFB98EB389}"/>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395" name="直線コネクタ 394">
          <a:extLst>
            <a:ext uri="{FF2B5EF4-FFF2-40B4-BE49-F238E27FC236}">
              <a16:creationId xmlns:a16="http://schemas.microsoft.com/office/drawing/2014/main" id="{8FEE3433-7567-45E8-A286-A7B0CB131992}"/>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396" name="【保健センター・保健所】&#10;一人当たり面積最大値テキスト">
          <a:extLst>
            <a:ext uri="{FF2B5EF4-FFF2-40B4-BE49-F238E27FC236}">
              <a16:creationId xmlns:a16="http://schemas.microsoft.com/office/drawing/2014/main" id="{820C2AB3-59EF-4E73-90AA-C67BCA45CF03}"/>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397" name="直線コネクタ 396">
          <a:extLst>
            <a:ext uri="{FF2B5EF4-FFF2-40B4-BE49-F238E27FC236}">
              <a16:creationId xmlns:a16="http://schemas.microsoft.com/office/drawing/2014/main" id="{BB96A6C7-AE16-4E4A-BA40-B65793F63FF4}"/>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102887</xdr:rowOff>
    </xdr:from>
    <xdr:ext cx="469744" cy="259045"/>
    <xdr:sp macro="" textlink="">
      <xdr:nvSpPr>
        <xdr:cNvPr id="398" name="【保健センター・保健所】&#10;一人当たり面積平均値テキスト">
          <a:extLst>
            <a:ext uri="{FF2B5EF4-FFF2-40B4-BE49-F238E27FC236}">
              <a16:creationId xmlns:a16="http://schemas.microsoft.com/office/drawing/2014/main" id="{722EA1AB-B757-4261-BFD5-6644462B8C33}"/>
            </a:ext>
          </a:extLst>
        </xdr:cNvPr>
        <xdr:cNvSpPr txBox="1"/>
      </xdr:nvSpPr>
      <xdr:spPr>
        <a:xfrm>
          <a:off x="22199600" y="1056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399" name="フローチャート: 判断 398">
          <a:extLst>
            <a:ext uri="{FF2B5EF4-FFF2-40B4-BE49-F238E27FC236}">
              <a16:creationId xmlns:a16="http://schemas.microsoft.com/office/drawing/2014/main" id="{A5557E55-1752-4A36-A430-2B4107D6D1F0}"/>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400" name="フローチャート: 判断 399">
          <a:extLst>
            <a:ext uri="{FF2B5EF4-FFF2-40B4-BE49-F238E27FC236}">
              <a16:creationId xmlns:a16="http://schemas.microsoft.com/office/drawing/2014/main" id="{25075C51-91A0-4700-9375-C6BC82FC01E3}"/>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401" name="フローチャート: 判断 400">
          <a:extLst>
            <a:ext uri="{FF2B5EF4-FFF2-40B4-BE49-F238E27FC236}">
              <a16:creationId xmlns:a16="http://schemas.microsoft.com/office/drawing/2014/main" id="{64D7EE4D-F333-45D4-86AD-3C1E062987C6}"/>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124460</xdr:rowOff>
    </xdr:from>
    <xdr:to>
      <xdr:col>102</xdr:col>
      <xdr:colOff>165100</xdr:colOff>
      <xdr:row>62</xdr:row>
      <xdr:rowOff>54610</xdr:rowOff>
    </xdr:to>
    <xdr:sp macro="" textlink="">
      <xdr:nvSpPr>
        <xdr:cNvPr id="402" name="フローチャート: 判断 401">
          <a:extLst>
            <a:ext uri="{FF2B5EF4-FFF2-40B4-BE49-F238E27FC236}">
              <a16:creationId xmlns:a16="http://schemas.microsoft.com/office/drawing/2014/main" id="{B0EEDCBE-52F7-4783-8D03-943162C0A9DD}"/>
            </a:ext>
          </a:extLst>
        </xdr:cNvPr>
        <xdr:cNvSpPr/>
      </xdr:nvSpPr>
      <xdr:spPr>
        <a:xfrm>
          <a:off x="19494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113030</xdr:rowOff>
    </xdr:from>
    <xdr:to>
      <xdr:col>98</xdr:col>
      <xdr:colOff>38100</xdr:colOff>
      <xdr:row>62</xdr:row>
      <xdr:rowOff>43180</xdr:rowOff>
    </xdr:to>
    <xdr:sp macro="" textlink="">
      <xdr:nvSpPr>
        <xdr:cNvPr id="403" name="フローチャート: 判断 402">
          <a:extLst>
            <a:ext uri="{FF2B5EF4-FFF2-40B4-BE49-F238E27FC236}">
              <a16:creationId xmlns:a16="http://schemas.microsoft.com/office/drawing/2014/main" id="{49FFBF8A-3975-42C0-B088-E713F8CD3C57}"/>
            </a:ext>
          </a:extLst>
        </xdr:cNvPr>
        <xdr:cNvSpPr/>
      </xdr:nvSpPr>
      <xdr:spPr>
        <a:xfrm>
          <a:off x="18605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F62DD7B3-9B3A-462C-85B6-42FABBE836A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1F5C0537-82A5-4D85-A425-9194068D1D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1E5F9C1D-4BFC-41F9-9581-F305480676C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C402BA66-7017-4B8C-8166-0A85A099EB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11FEF011-10A6-4588-91FC-0F8D76CE1C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166370</xdr:rowOff>
    </xdr:from>
    <xdr:to>
      <xdr:col>116</xdr:col>
      <xdr:colOff>114300</xdr:colOff>
      <xdr:row>60</xdr:row>
      <xdr:rowOff>96520</xdr:rowOff>
    </xdr:to>
    <xdr:sp macro="" textlink="">
      <xdr:nvSpPr>
        <xdr:cNvPr id="409" name="楕円 408">
          <a:extLst>
            <a:ext uri="{FF2B5EF4-FFF2-40B4-BE49-F238E27FC236}">
              <a16:creationId xmlns:a16="http://schemas.microsoft.com/office/drawing/2014/main" id="{A91BDA29-8038-4ABE-8165-4E9DD4C260E3}"/>
            </a:ext>
          </a:extLst>
        </xdr:cNvPr>
        <xdr:cNvSpPr/>
      </xdr:nvSpPr>
      <xdr:spPr>
        <a:xfrm>
          <a:off x="22110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17797</xdr:rowOff>
    </xdr:from>
    <xdr:ext cx="469744" cy="259045"/>
    <xdr:sp macro="" textlink="">
      <xdr:nvSpPr>
        <xdr:cNvPr id="410" name="【保健センター・保健所】&#10;一人当たり面積該当値テキスト">
          <a:extLst>
            <a:ext uri="{FF2B5EF4-FFF2-40B4-BE49-F238E27FC236}">
              <a16:creationId xmlns:a16="http://schemas.microsoft.com/office/drawing/2014/main" id="{E24D7316-7D7B-4180-9697-21B9B8E8F56E}"/>
            </a:ext>
          </a:extLst>
        </xdr:cNvPr>
        <xdr:cNvSpPr txBox="1"/>
      </xdr:nvSpPr>
      <xdr:spPr>
        <a:xfrm>
          <a:off x="22199600"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xdr:rowOff>
    </xdr:from>
    <xdr:to>
      <xdr:col>112</xdr:col>
      <xdr:colOff>38100</xdr:colOff>
      <xdr:row>60</xdr:row>
      <xdr:rowOff>107950</xdr:rowOff>
    </xdr:to>
    <xdr:sp macro="" textlink="">
      <xdr:nvSpPr>
        <xdr:cNvPr id="411" name="楕円 410">
          <a:extLst>
            <a:ext uri="{FF2B5EF4-FFF2-40B4-BE49-F238E27FC236}">
              <a16:creationId xmlns:a16="http://schemas.microsoft.com/office/drawing/2014/main" id="{92FD5AA1-1044-4CBF-8D5F-BF5E051C0214}"/>
            </a:ext>
          </a:extLst>
        </xdr:cNvPr>
        <xdr:cNvSpPr/>
      </xdr:nvSpPr>
      <xdr:spPr>
        <a:xfrm>
          <a:off x="2127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45720</xdr:rowOff>
    </xdr:from>
    <xdr:to>
      <xdr:col>116</xdr:col>
      <xdr:colOff>63500</xdr:colOff>
      <xdr:row>60</xdr:row>
      <xdr:rowOff>57150</xdr:rowOff>
    </xdr:to>
    <xdr:cxnSp macro="">
      <xdr:nvCxnSpPr>
        <xdr:cNvPr id="412" name="直線コネクタ 411">
          <a:extLst>
            <a:ext uri="{FF2B5EF4-FFF2-40B4-BE49-F238E27FC236}">
              <a16:creationId xmlns:a16="http://schemas.microsoft.com/office/drawing/2014/main" id="{EA82F5B9-BF3E-435B-9A1D-044F7C77B0D6}"/>
            </a:ext>
          </a:extLst>
        </xdr:cNvPr>
        <xdr:cNvCxnSpPr/>
      </xdr:nvCxnSpPr>
      <xdr:spPr>
        <a:xfrm flipV="1">
          <a:off x="21323300" y="103327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17780</xdr:rowOff>
    </xdr:from>
    <xdr:to>
      <xdr:col>107</xdr:col>
      <xdr:colOff>101600</xdr:colOff>
      <xdr:row>60</xdr:row>
      <xdr:rowOff>119380</xdr:rowOff>
    </xdr:to>
    <xdr:sp macro="" textlink="">
      <xdr:nvSpPr>
        <xdr:cNvPr id="413" name="楕円 412">
          <a:extLst>
            <a:ext uri="{FF2B5EF4-FFF2-40B4-BE49-F238E27FC236}">
              <a16:creationId xmlns:a16="http://schemas.microsoft.com/office/drawing/2014/main" id="{04BB274E-F848-43BD-A867-107DEB1BFB2E}"/>
            </a:ext>
          </a:extLst>
        </xdr:cNvPr>
        <xdr:cNvSpPr/>
      </xdr:nvSpPr>
      <xdr:spPr>
        <a:xfrm>
          <a:off x="2038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57150</xdr:rowOff>
    </xdr:from>
    <xdr:to>
      <xdr:col>111</xdr:col>
      <xdr:colOff>177800</xdr:colOff>
      <xdr:row>60</xdr:row>
      <xdr:rowOff>68580</xdr:rowOff>
    </xdr:to>
    <xdr:cxnSp macro="">
      <xdr:nvCxnSpPr>
        <xdr:cNvPr id="414" name="直線コネクタ 413">
          <a:extLst>
            <a:ext uri="{FF2B5EF4-FFF2-40B4-BE49-F238E27FC236}">
              <a16:creationId xmlns:a16="http://schemas.microsoft.com/office/drawing/2014/main" id="{6C1FD693-73F3-4BF6-9B5D-40FD26359657}"/>
            </a:ext>
          </a:extLst>
        </xdr:cNvPr>
        <xdr:cNvCxnSpPr/>
      </xdr:nvCxnSpPr>
      <xdr:spPr>
        <a:xfrm flipV="1">
          <a:off x="20434300" y="10344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29210</xdr:rowOff>
    </xdr:from>
    <xdr:to>
      <xdr:col>102</xdr:col>
      <xdr:colOff>165100</xdr:colOff>
      <xdr:row>60</xdr:row>
      <xdr:rowOff>130810</xdr:rowOff>
    </xdr:to>
    <xdr:sp macro="" textlink="">
      <xdr:nvSpPr>
        <xdr:cNvPr id="415" name="楕円 414">
          <a:extLst>
            <a:ext uri="{FF2B5EF4-FFF2-40B4-BE49-F238E27FC236}">
              <a16:creationId xmlns:a16="http://schemas.microsoft.com/office/drawing/2014/main" id="{F8966AFC-4413-4466-8858-CCE88F2DA442}"/>
            </a:ext>
          </a:extLst>
        </xdr:cNvPr>
        <xdr:cNvSpPr/>
      </xdr:nvSpPr>
      <xdr:spPr>
        <a:xfrm>
          <a:off x="19494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68580</xdr:rowOff>
    </xdr:from>
    <xdr:to>
      <xdr:col>107</xdr:col>
      <xdr:colOff>50800</xdr:colOff>
      <xdr:row>60</xdr:row>
      <xdr:rowOff>80010</xdr:rowOff>
    </xdr:to>
    <xdr:cxnSp macro="">
      <xdr:nvCxnSpPr>
        <xdr:cNvPr id="416" name="直線コネクタ 415">
          <a:extLst>
            <a:ext uri="{FF2B5EF4-FFF2-40B4-BE49-F238E27FC236}">
              <a16:creationId xmlns:a16="http://schemas.microsoft.com/office/drawing/2014/main" id="{07F778D5-F224-44F6-A78C-69D43C96A0D0}"/>
            </a:ext>
          </a:extLst>
        </xdr:cNvPr>
        <xdr:cNvCxnSpPr/>
      </xdr:nvCxnSpPr>
      <xdr:spPr>
        <a:xfrm flipV="1">
          <a:off x="19545300" y="103555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40640</xdr:rowOff>
    </xdr:from>
    <xdr:to>
      <xdr:col>98</xdr:col>
      <xdr:colOff>38100</xdr:colOff>
      <xdr:row>60</xdr:row>
      <xdr:rowOff>142240</xdr:rowOff>
    </xdr:to>
    <xdr:sp macro="" textlink="">
      <xdr:nvSpPr>
        <xdr:cNvPr id="417" name="楕円 416">
          <a:extLst>
            <a:ext uri="{FF2B5EF4-FFF2-40B4-BE49-F238E27FC236}">
              <a16:creationId xmlns:a16="http://schemas.microsoft.com/office/drawing/2014/main" id="{BE604A87-36BA-444F-B916-46F9ED621F4B}"/>
            </a:ext>
          </a:extLst>
        </xdr:cNvPr>
        <xdr:cNvSpPr/>
      </xdr:nvSpPr>
      <xdr:spPr>
        <a:xfrm>
          <a:off x="18605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80010</xdr:rowOff>
    </xdr:from>
    <xdr:to>
      <xdr:col>102</xdr:col>
      <xdr:colOff>114300</xdr:colOff>
      <xdr:row>60</xdr:row>
      <xdr:rowOff>91440</xdr:rowOff>
    </xdr:to>
    <xdr:cxnSp macro="">
      <xdr:nvCxnSpPr>
        <xdr:cNvPr id="418" name="直線コネクタ 417">
          <a:extLst>
            <a:ext uri="{FF2B5EF4-FFF2-40B4-BE49-F238E27FC236}">
              <a16:creationId xmlns:a16="http://schemas.microsoft.com/office/drawing/2014/main" id="{0FD1E767-2FE2-410C-AC14-63C2F34E4CF5}"/>
            </a:ext>
          </a:extLst>
        </xdr:cNvPr>
        <xdr:cNvCxnSpPr/>
      </xdr:nvCxnSpPr>
      <xdr:spPr>
        <a:xfrm flipV="1">
          <a:off x="18656300" y="103670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26687</xdr:rowOff>
    </xdr:from>
    <xdr:ext cx="469744" cy="259045"/>
    <xdr:sp macro="" textlink="">
      <xdr:nvSpPr>
        <xdr:cNvPr id="419" name="n_1aveValue【保健センター・保健所】&#10;一人当たり面積">
          <a:extLst>
            <a:ext uri="{FF2B5EF4-FFF2-40B4-BE49-F238E27FC236}">
              <a16:creationId xmlns:a16="http://schemas.microsoft.com/office/drawing/2014/main" id="{6F622001-85A7-4ED5-B90B-C3A2F7938771}"/>
            </a:ext>
          </a:extLst>
        </xdr:cNvPr>
        <xdr:cNvSpPr txBox="1"/>
      </xdr:nvSpPr>
      <xdr:spPr>
        <a:xfrm>
          <a:off x="210757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53357</xdr:rowOff>
    </xdr:from>
    <xdr:ext cx="469744" cy="259045"/>
    <xdr:sp macro="" textlink="">
      <xdr:nvSpPr>
        <xdr:cNvPr id="420" name="n_2aveValue【保健センター・保健所】&#10;一人当たり面積">
          <a:extLst>
            <a:ext uri="{FF2B5EF4-FFF2-40B4-BE49-F238E27FC236}">
              <a16:creationId xmlns:a16="http://schemas.microsoft.com/office/drawing/2014/main" id="{6B1D5421-8CCE-462C-A167-3F690D3329C9}"/>
            </a:ext>
          </a:extLst>
        </xdr:cNvPr>
        <xdr:cNvSpPr txBox="1"/>
      </xdr:nvSpPr>
      <xdr:spPr>
        <a:xfrm>
          <a:off x="20199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45737</xdr:rowOff>
    </xdr:from>
    <xdr:ext cx="469744" cy="259045"/>
    <xdr:sp macro="" textlink="">
      <xdr:nvSpPr>
        <xdr:cNvPr id="421" name="n_3aveValue【保健センター・保健所】&#10;一人当たり面積">
          <a:extLst>
            <a:ext uri="{FF2B5EF4-FFF2-40B4-BE49-F238E27FC236}">
              <a16:creationId xmlns:a16="http://schemas.microsoft.com/office/drawing/2014/main" id="{A8AC518E-5B33-4B5D-A709-D21A010FA466}"/>
            </a:ext>
          </a:extLst>
        </xdr:cNvPr>
        <xdr:cNvSpPr txBox="1"/>
      </xdr:nvSpPr>
      <xdr:spPr>
        <a:xfrm>
          <a:off x="19310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34307</xdr:rowOff>
    </xdr:from>
    <xdr:ext cx="469744" cy="259045"/>
    <xdr:sp macro="" textlink="">
      <xdr:nvSpPr>
        <xdr:cNvPr id="422" name="n_4aveValue【保健センター・保健所】&#10;一人当たり面積">
          <a:extLst>
            <a:ext uri="{FF2B5EF4-FFF2-40B4-BE49-F238E27FC236}">
              <a16:creationId xmlns:a16="http://schemas.microsoft.com/office/drawing/2014/main" id="{CEF6705F-ACAE-47CE-AFE6-8EE51782551B}"/>
            </a:ext>
          </a:extLst>
        </xdr:cNvPr>
        <xdr:cNvSpPr txBox="1"/>
      </xdr:nvSpPr>
      <xdr:spPr>
        <a:xfrm>
          <a:off x="18421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124477</xdr:rowOff>
    </xdr:from>
    <xdr:ext cx="469744" cy="259045"/>
    <xdr:sp macro="" textlink="">
      <xdr:nvSpPr>
        <xdr:cNvPr id="423" name="n_1mainValue【保健センター・保健所】&#10;一人当たり面積">
          <a:extLst>
            <a:ext uri="{FF2B5EF4-FFF2-40B4-BE49-F238E27FC236}">
              <a16:creationId xmlns:a16="http://schemas.microsoft.com/office/drawing/2014/main" id="{805022C4-497C-4DB3-A8DD-74171BC6EAE7}"/>
            </a:ext>
          </a:extLst>
        </xdr:cNvPr>
        <xdr:cNvSpPr txBox="1"/>
      </xdr:nvSpPr>
      <xdr:spPr>
        <a:xfrm>
          <a:off x="210757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424" name="n_2mainValue【保健センター・保健所】&#10;一人当たり面積">
          <a:extLst>
            <a:ext uri="{FF2B5EF4-FFF2-40B4-BE49-F238E27FC236}">
              <a16:creationId xmlns:a16="http://schemas.microsoft.com/office/drawing/2014/main" id="{C86B483C-FC17-4FBE-ABEE-A4D559F46036}"/>
            </a:ext>
          </a:extLst>
        </xdr:cNvPr>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147337</xdr:rowOff>
    </xdr:from>
    <xdr:ext cx="469744" cy="259045"/>
    <xdr:sp macro="" textlink="">
      <xdr:nvSpPr>
        <xdr:cNvPr id="425" name="n_3mainValue【保健センター・保健所】&#10;一人当たり面積">
          <a:extLst>
            <a:ext uri="{FF2B5EF4-FFF2-40B4-BE49-F238E27FC236}">
              <a16:creationId xmlns:a16="http://schemas.microsoft.com/office/drawing/2014/main" id="{EA076F62-3D61-41BB-8DE9-B5611053EBA4}"/>
            </a:ext>
          </a:extLst>
        </xdr:cNvPr>
        <xdr:cNvSpPr txBox="1"/>
      </xdr:nvSpPr>
      <xdr:spPr>
        <a:xfrm>
          <a:off x="193104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158767</xdr:rowOff>
    </xdr:from>
    <xdr:ext cx="469744" cy="259045"/>
    <xdr:sp macro="" textlink="">
      <xdr:nvSpPr>
        <xdr:cNvPr id="426" name="n_4mainValue【保健センター・保健所】&#10;一人当たり面積">
          <a:extLst>
            <a:ext uri="{FF2B5EF4-FFF2-40B4-BE49-F238E27FC236}">
              <a16:creationId xmlns:a16="http://schemas.microsoft.com/office/drawing/2014/main" id="{6752CC02-171B-467A-9F9E-8CB037AF3516}"/>
            </a:ext>
          </a:extLst>
        </xdr:cNvPr>
        <xdr:cNvSpPr txBox="1"/>
      </xdr:nvSpPr>
      <xdr:spPr>
        <a:xfrm>
          <a:off x="18421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F998AFF0-BB37-4825-BD03-87F6110B212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DD7CDFC6-A575-4C58-A01D-AB2797B79C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C6178F7B-3B8E-4585-B34E-08BADD709A3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B4219F2D-1672-4D70-99E0-1135408562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B16261ED-0737-4C22-8F10-0D0FB2A8E0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44478FFC-DC05-4515-B59B-480D399250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1B3C3F99-6AB3-49FE-AF92-8091FC371E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B3562ADA-133D-40C0-A08D-64D3EC76B2B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a:extLst>
            <a:ext uri="{FF2B5EF4-FFF2-40B4-BE49-F238E27FC236}">
              <a16:creationId xmlns:a16="http://schemas.microsoft.com/office/drawing/2014/main" id="{9C50F1BA-F22F-494C-A789-8DEC7B5ED51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a:extLst>
            <a:ext uri="{FF2B5EF4-FFF2-40B4-BE49-F238E27FC236}">
              <a16:creationId xmlns:a16="http://schemas.microsoft.com/office/drawing/2014/main" id="{F1C05302-10BE-428B-8511-7318D7101EF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a:extLst>
            <a:ext uri="{FF2B5EF4-FFF2-40B4-BE49-F238E27FC236}">
              <a16:creationId xmlns:a16="http://schemas.microsoft.com/office/drawing/2014/main" id="{D7870551-C6E9-438F-AA73-8663C826051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8" name="直線コネクタ 437">
          <a:extLst>
            <a:ext uri="{FF2B5EF4-FFF2-40B4-BE49-F238E27FC236}">
              <a16:creationId xmlns:a16="http://schemas.microsoft.com/office/drawing/2014/main" id="{6F3B5005-E5EB-4CC4-A5EF-2896651053B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9" name="テキスト ボックス 438">
          <a:extLst>
            <a:ext uri="{FF2B5EF4-FFF2-40B4-BE49-F238E27FC236}">
              <a16:creationId xmlns:a16="http://schemas.microsoft.com/office/drawing/2014/main" id="{58F49AE6-36A7-4776-91AB-8006326534A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0" name="直線コネクタ 439">
          <a:extLst>
            <a:ext uri="{FF2B5EF4-FFF2-40B4-BE49-F238E27FC236}">
              <a16:creationId xmlns:a16="http://schemas.microsoft.com/office/drawing/2014/main" id="{F039E6C3-0575-4906-AC98-4346D073A59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1" name="テキスト ボックス 440">
          <a:extLst>
            <a:ext uri="{FF2B5EF4-FFF2-40B4-BE49-F238E27FC236}">
              <a16:creationId xmlns:a16="http://schemas.microsoft.com/office/drawing/2014/main" id="{C91EBBDA-F63B-4E39-908F-DD28E6BDCFE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2" name="直線コネクタ 441">
          <a:extLst>
            <a:ext uri="{FF2B5EF4-FFF2-40B4-BE49-F238E27FC236}">
              <a16:creationId xmlns:a16="http://schemas.microsoft.com/office/drawing/2014/main" id="{17A58967-3317-4031-B6BE-38596C575A8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3" name="テキスト ボックス 442">
          <a:extLst>
            <a:ext uri="{FF2B5EF4-FFF2-40B4-BE49-F238E27FC236}">
              <a16:creationId xmlns:a16="http://schemas.microsoft.com/office/drawing/2014/main" id="{9447A274-3487-422F-B064-549926D03D6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4" name="直線コネクタ 443">
          <a:extLst>
            <a:ext uri="{FF2B5EF4-FFF2-40B4-BE49-F238E27FC236}">
              <a16:creationId xmlns:a16="http://schemas.microsoft.com/office/drawing/2014/main" id="{2BE3161F-70DC-404D-A2C6-47AD26182A2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5" name="テキスト ボックス 444">
          <a:extLst>
            <a:ext uri="{FF2B5EF4-FFF2-40B4-BE49-F238E27FC236}">
              <a16:creationId xmlns:a16="http://schemas.microsoft.com/office/drawing/2014/main" id="{8B858B9C-2392-4D76-8707-EA23A3ADA4C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6" name="直線コネクタ 445">
          <a:extLst>
            <a:ext uri="{FF2B5EF4-FFF2-40B4-BE49-F238E27FC236}">
              <a16:creationId xmlns:a16="http://schemas.microsoft.com/office/drawing/2014/main" id="{45B176A6-143E-4203-93DE-C5D021AA1C2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7" name="テキスト ボックス 446">
          <a:extLst>
            <a:ext uri="{FF2B5EF4-FFF2-40B4-BE49-F238E27FC236}">
              <a16:creationId xmlns:a16="http://schemas.microsoft.com/office/drawing/2014/main" id="{0B362C7E-4ED4-4EC0-A3B0-6ECB291C709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D530A598-3CFE-43D5-96E0-D6D6C937D63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9" name="テキスト ボックス 448">
          <a:extLst>
            <a:ext uri="{FF2B5EF4-FFF2-40B4-BE49-F238E27FC236}">
              <a16:creationId xmlns:a16="http://schemas.microsoft.com/office/drawing/2014/main" id="{C16AECE3-E2DD-4A8C-9EEB-DD3C9947E7D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id="{D321D4C3-4557-433D-A770-398C2E1D3DE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451" name="直線コネクタ 450">
          <a:extLst>
            <a:ext uri="{FF2B5EF4-FFF2-40B4-BE49-F238E27FC236}">
              <a16:creationId xmlns:a16="http://schemas.microsoft.com/office/drawing/2014/main" id="{B4905807-4FED-430F-97E8-55CE71C382F3}"/>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452" name="【消防施設】&#10;有形固定資産減価償却率最小値テキスト">
          <a:extLst>
            <a:ext uri="{FF2B5EF4-FFF2-40B4-BE49-F238E27FC236}">
              <a16:creationId xmlns:a16="http://schemas.microsoft.com/office/drawing/2014/main" id="{01270A79-EFEF-4DA0-93F7-58984118303F}"/>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453" name="直線コネクタ 452">
          <a:extLst>
            <a:ext uri="{FF2B5EF4-FFF2-40B4-BE49-F238E27FC236}">
              <a16:creationId xmlns:a16="http://schemas.microsoft.com/office/drawing/2014/main" id="{783F9C09-F75F-4B9B-BAFD-3C5082B154B8}"/>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454" name="【消防施設】&#10;有形固定資産減価償却率最大値テキスト">
          <a:extLst>
            <a:ext uri="{FF2B5EF4-FFF2-40B4-BE49-F238E27FC236}">
              <a16:creationId xmlns:a16="http://schemas.microsoft.com/office/drawing/2014/main" id="{C070EBB3-B7A1-4C51-9322-2866EC2E851F}"/>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455" name="直線コネクタ 454">
          <a:extLst>
            <a:ext uri="{FF2B5EF4-FFF2-40B4-BE49-F238E27FC236}">
              <a16:creationId xmlns:a16="http://schemas.microsoft.com/office/drawing/2014/main" id="{5C28B334-5018-4BCC-A4FD-5761F2BE8B21}"/>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456" name="【消防施設】&#10;有形固定資産減価償却率平均値テキスト">
          <a:extLst>
            <a:ext uri="{FF2B5EF4-FFF2-40B4-BE49-F238E27FC236}">
              <a16:creationId xmlns:a16="http://schemas.microsoft.com/office/drawing/2014/main" id="{E4944AA0-B8F4-4F98-BB19-4DFE82A98EB5}"/>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457" name="フローチャート: 判断 456">
          <a:extLst>
            <a:ext uri="{FF2B5EF4-FFF2-40B4-BE49-F238E27FC236}">
              <a16:creationId xmlns:a16="http://schemas.microsoft.com/office/drawing/2014/main" id="{883A3F55-0607-449F-845C-BF59F6AE0CD9}"/>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58" name="フローチャート: 判断 457">
          <a:extLst>
            <a:ext uri="{FF2B5EF4-FFF2-40B4-BE49-F238E27FC236}">
              <a16:creationId xmlns:a16="http://schemas.microsoft.com/office/drawing/2014/main" id="{75A6109F-A6B5-40BD-80BE-B7845A8A38FE}"/>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459" name="フローチャート: 判断 458">
          <a:extLst>
            <a:ext uri="{FF2B5EF4-FFF2-40B4-BE49-F238E27FC236}">
              <a16:creationId xmlns:a16="http://schemas.microsoft.com/office/drawing/2014/main" id="{6D25EE13-117B-43AE-98E5-E5F1186149DB}"/>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460" name="フローチャート: 判断 459">
          <a:extLst>
            <a:ext uri="{FF2B5EF4-FFF2-40B4-BE49-F238E27FC236}">
              <a16:creationId xmlns:a16="http://schemas.microsoft.com/office/drawing/2014/main" id="{31547F43-4534-4FA4-98B0-36F78C3DF84B}"/>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461" name="フローチャート: 判断 460">
          <a:extLst>
            <a:ext uri="{FF2B5EF4-FFF2-40B4-BE49-F238E27FC236}">
              <a16:creationId xmlns:a16="http://schemas.microsoft.com/office/drawing/2014/main" id="{5CE7B0FD-C9CF-49B2-9E1F-40BBEC2FD4A1}"/>
            </a:ext>
          </a:extLst>
        </xdr:cNvPr>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AF9FCD0D-57DE-4C0B-9225-310CC4B6F9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81C5BC1-832A-4786-B7BC-BD22F1AD9AF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D88873AB-5896-44A4-B7D3-1CDB37975E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9444BC7B-8F7C-448D-81F0-9C573832B82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99611648-884D-469A-9A58-0271A01DBB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61595</xdr:rowOff>
    </xdr:from>
    <xdr:to>
      <xdr:col>85</xdr:col>
      <xdr:colOff>177800</xdr:colOff>
      <xdr:row>85</xdr:row>
      <xdr:rowOff>163195</xdr:rowOff>
    </xdr:to>
    <xdr:sp macro="" textlink="">
      <xdr:nvSpPr>
        <xdr:cNvPr id="467" name="楕円 466">
          <a:extLst>
            <a:ext uri="{FF2B5EF4-FFF2-40B4-BE49-F238E27FC236}">
              <a16:creationId xmlns:a16="http://schemas.microsoft.com/office/drawing/2014/main" id="{62CC8E63-F32F-4986-9D79-738EF09E743F}"/>
            </a:ext>
          </a:extLst>
        </xdr:cNvPr>
        <xdr:cNvSpPr/>
      </xdr:nvSpPr>
      <xdr:spPr>
        <a:xfrm>
          <a:off x="162687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147972</xdr:rowOff>
    </xdr:from>
    <xdr:ext cx="405111" cy="259045"/>
    <xdr:sp macro="" textlink="">
      <xdr:nvSpPr>
        <xdr:cNvPr id="468" name="【消防施設】&#10;有形固定資産減価償却率該当値テキスト">
          <a:extLst>
            <a:ext uri="{FF2B5EF4-FFF2-40B4-BE49-F238E27FC236}">
              <a16:creationId xmlns:a16="http://schemas.microsoft.com/office/drawing/2014/main" id="{E493E36F-F31F-4492-B016-8766A7DD9E29}"/>
            </a:ext>
          </a:extLst>
        </xdr:cNvPr>
        <xdr:cNvSpPr txBox="1"/>
      </xdr:nvSpPr>
      <xdr:spPr>
        <a:xfrm>
          <a:off x="16357600" y="1454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25400</xdr:rowOff>
    </xdr:from>
    <xdr:to>
      <xdr:col>81</xdr:col>
      <xdr:colOff>101600</xdr:colOff>
      <xdr:row>85</xdr:row>
      <xdr:rowOff>127000</xdr:rowOff>
    </xdr:to>
    <xdr:sp macro="" textlink="">
      <xdr:nvSpPr>
        <xdr:cNvPr id="469" name="楕円 468">
          <a:extLst>
            <a:ext uri="{FF2B5EF4-FFF2-40B4-BE49-F238E27FC236}">
              <a16:creationId xmlns:a16="http://schemas.microsoft.com/office/drawing/2014/main" id="{4E2E6466-53AE-4AD2-B914-E5BB67378661}"/>
            </a:ext>
          </a:extLst>
        </xdr:cNvPr>
        <xdr:cNvSpPr/>
      </xdr:nvSpPr>
      <xdr:spPr>
        <a:xfrm>
          <a:off x="15430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76200</xdr:rowOff>
    </xdr:from>
    <xdr:to>
      <xdr:col>85</xdr:col>
      <xdr:colOff>127000</xdr:colOff>
      <xdr:row>85</xdr:row>
      <xdr:rowOff>112395</xdr:rowOff>
    </xdr:to>
    <xdr:cxnSp macro="">
      <xdr:nvCxnSpPr>
        <xdr:cNvPr id="470" name="直線コネクタ 469">
          <a:extLst>
            <a:ext uri="{FF2B5EF4-FFF2-40B4-BE49-F238E27FC236}">
              <a16:creationId xmlns:a16="http://schemas.microsoft.com/office/drawing/2014/main" id="{E6843F66-158C-4A12-8BD8-C175E2D26776}"/>
            </a:ext>
          </a:extLst>
        </xdr:cNvPr>
        <xdr:cNvCxnSpPr/>
      </xdr:nvCxnSpPr>
      <xdr:spPr>
        <a:xfrm>
          <a:off x="15481300" y="146494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156845</xdr:rowOff>
    </xdr:from>
    <xdr:to>
      <xdr:col>76</xdr:col>
      <xdr:colOff>165100</xdr:colOff>
      <xdr:row>85</xdr:row>
      <xdr:rowOff>86995</xdr:rowOff>
    </xdr:to>
    <xdr:sp macro="" textlink="">
      <xdr:nvSpPr>
        <xdr:cNvPr id="471" name="楕円 470">
          <a:extLst>
            <a:ext uri="{FF2B5EF4-FFF2-40B4-BE49-F238E27FC236}">
              <a16:creationId xmlns:a16="http://schemas.microsoft.com/office/drawing/2014/main" id="{F149699A-EEAC-4CFB-BAE5-AC7CC2BF017F}"/>
            </a:ext>
          </a:extLst>
        </xdr:cNvPr>
        <xdr:cNvSpPr/>
      </xdr:nvSpPr>
      <xdr:spPr>
        <a:xfrm>
          <a:off x="14541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36195</xdr:rowOff>
    </xdr:from>
    <xdr:to>
      <xdr:col>81</xdr:col>
      <xdr:colOff>50800</xdr:colOff>
      <xdr:row>85</xdr:row>
      <xdr:rowOff>76200</xdr:rowOff>
    </xdr:to>
    <xdr:cxnSp macro="">
      <xdr:nvCxnSpPr>
        <xdr:cNvPr id="472" name="直線コネクタ 471">
          <a:extLst>
            <a:ext uri="{FF2B5EF4-FFF2-40B4-BE49-F238E27FC236}">
              <a16:creationId xmlns:a16="http://schemas.microsoft.com/office/drawing/2014/main" id="{F92A1B35-8E6D-43A2-A1B1-55CD109FC1EA}"/>
            </a:ext>
          </a:extLst>
        </xdr:cNvPr>
        <xdr:cNvCxnSpPr/>
      </xdr:nvCxnSpPr>
      <xdr:spPr>
        <a:xfrm>
          <a:off x="14592300" y="146094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113030</xdr:rowOff>
    </xdr:from>
    <xdr:to>
      <xdr:col>72</xdr:col>
      <xdr:colOff>38100</xdr:colOff>
      <xdr:row>85</xdr:row>
      <xdr:rowOff>43180</xdr:rowOff>
    </xdr:to>
    <xdr:sp macro="" textlink="">
      <xdr:nvSpPr>
        <xdr:cNvPr id="473" name="楕円 472">
          <a:extLst>
            <a:ext uri="{FF2B5EF4-FFF2-40B4-BE49-F238E27FC236}">
              <a16:creationId xmlns:a16="http://schemas.microsoft.com/office/drawing/2014/main" id="{E339E1E8-6EB7-4CFF-85FD-3153B602CF47}"/>
            </a:ext>
          </a:extLst>
        </xdr:cNvPr>
        <xdr:cNvSpPr/>
      </xdr:nvSpPr>
      <xdr:spPr>
        <a:xfrm>
          <a:off x="1365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163830</xdr:rowOff>
    </xdr:from>
    <xdr:to>
      <xdr:col>76</xdr:col>
      <xdr:colOff>114300</xdr:colOff>
      <xdr:row>85</xdr:row>
      <xdr:rowOff>36195</xdr:rowOff>
    </xdr:to>
    <xdr:cxnSp macro="">
      <xdr:nvCxnSpPr>
        <xdr:cNvPr id="474" name="直線コネクタ 473">
          <a:extLst>
            <a:ext uri="{FF2B5EF4-FFF2-40B4-BE49-F238E27FC236}">
              <a16:creationId xmlns:a16="http://schemas.microsoft.com/office/drawing/2014/main" id="{6156DC6F-7A17-4BD2-AD11-28F42678EE14}"/>
            </a:ext>
          </a:extLst>
        </xdr:cNvPr>
        <xdr:cNvCxnSpPr/>
      </xdr:nvCxnSpPr>
      <xdr:spPr>
        <a:xfrm>
          <a:off x="13703300" y="14565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99695</xdr:rowOff>
    </xdr:from>
    <xdr:to>
      <xdr:col>67</xdr:col>
      <xdr:colOff>101600</xdr:colOff>
      <xdr:row>85</xdr:row>
      <xdr:rowOff>29845</xdr:rowOff>
    </xdr:to>
    <xdr:sp macro="" textlink="">
      <xdr:nvSpPr>
        <xdr:cNvPr id="475" name="楕円 474">
          <a:extLst>
            <a:ext uri="{FF2B5EF4-FFF2-40B4-BE49-F238E27FC236}">
              <a16:creationId xmlns:a16="http://schemas.microsoft.com/office/drawing/2014/main" id="{3781112E-6716-4174-9B56-059246A8AA4D}"/>
            </a:ext>
          </a:extLst>
        </xdr:cNvPr>
        <xdr:cNvSpPr/>
      </xdr:nvSpPr>
      <xdr:spPr>
        <a:xfrm>
          <a:off x="12763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150495</xdr:rowOff>
    </xdr:from>
    <xdr:to>
      <xdr:col>71</xdr:col>
      <xdr:colOff>177800</xdr:colOff>
      <xdr:row>84</xdr:row>
      <xdr:rowOff>163830</xdr:rowOff>
    </xdr:to>
    <xdr:cxnSp macro="">
      <xdr:nvCxnSpPr>
        <xdr:cNvPr id="476" name="直線コネクタ 475">
          <a:extLst>
            <a:ext uri="{FF2B5EF4-FFF2-40B4-BE49-F238E27FC236}">
              <a16:creationId xmlns:a16="http://schemas.microsoft.com/office/drawing/2014/main" id="{24A4174C-F7D1-408B-B422-8733DA25CD2D}"/>
            </a:ext>
          </a:extLst>
        </xdr:cNvPr>
        <xdr:cNvCxnSpPr/>
      </xdr:nvCxnSpPr>
      <xdr:spPr>
        <a:xfrm>
          <a:off x="12814300" y="145522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477" name="n_1aveValue【消防施設】&#10;有形固定資産減価償却率">
          <a:extLst>
            <a:ext uri="{FF2B5EF4-FFF2-40B4-BE49-F238E27FC236}">
              <a16:creationId xmlns:a16="http://schemas.microsoft.com/office/drawing/2014/main" id="{151506BC-1E77-4F63-AF68-7A1BD7AA61D9}"/>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478" name="n_2aveValue【消防施設】&#10;有形固定資産減価償却率">
          <a:extLst>
            <a:ext uri="{FF2B5EF4-FFF2-40B4-BE49-F238E27FC236}">
              <a16:creationId xmlns:a16="http://schemas.microsoft.com/office/drawing/2014/main" id="{289D1556-D177-4867-9FA0-887E232D651F}"/>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479" name="n_3aveValue【消防施設】&#10;有形固定資産減価償却率">
          <a:extLst>
            <a:ext uri="{FF2B5EF4-FFF2-40B4-BE49-F238E27FC236}">
              <a16:creationId xmlns:a16="http://schemas.microsoft.com/office/drawing/2014/main" id="{565B88BF-5443-4416-B64B-CA383C318B74}"/>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80663</xdr:rowOff>
    </xdr:from>
    <xdr:ext cx="405111" cy="259045"/>
    <xdr:sp macro="" textlink="">
      <xdr:nvSpPr>
        <xdr:cNvPr id="480" name="n_4aveValue【消防施設】&#10;有形固定資産減価償却率">
          <a:extLst>
            <a:ext uri="{FF2B5EF4-FFF2-40B4-BE49-F238E27FC236}">
              <a16:creationId xmlns:a16="http://schemas.microsoft.com/office/drawing/2014/main" id="{C7E1DE01-83A3-499B-8EB1-FBB05D966ED8}"/>
            </a:ext>
          </a:extLst>
        </xdr:cNvPr>
        <xdr:cNvSpPr txBox="1"/>
      </xdr:nvSpPr>
      <xdr:spPr>
        <a:xfrm>
          <a:off x="12611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118127</xdr:rowOff>
    </xdr:from>
    <xdr:ext cx="405111" cy="259045"/>
    <xdr:sp macro="" textlink="">
      <xdr:nvSpPr>
        <xdr:cNvPr id="481" name="n_1mainValue【消防施設】&#10;有形固定資産減価償却率">
          <a:extLst>
            <a:ext uri="{FF2B5EF4-FFF2-40B4-BE49-F238E27FC236}">
              <a16:creationId xmlns:a16="http://schemas.microsoft.com/office/drawing/2014/main" id="{60941721-91BE-4B24-A88C-9ED7959A8EAF}"/>
            </a:ext>
          </a:extLst>
        </xdr:cNvPr>
        <xdr:cNvSpPr txBox="1"/>
      </xdr:nvSpPr>
      <xdr:spPr>
        <a:xfrm>
          <a:off x="152660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78122</xdr:rowOff>
    </xdr:from>
    <xdr:ext cx="405111" cy="259045"/>
    <xdr:sp macro="" textlink="">
      <xdr:nvSpPr>
        <xdr:cNvPr id="482" name="n_2mainValue【消防施設】&#10;有形固定資産減価償却率">
          <a:extLst>
            <a:ext uri="{FF2B5EF4-FFF2-40B4-BE49-F238E27FC236}">
              <a16:creationId xmlns:a16="http://schemas.microsoft.com/office/drawing/2014/main" id="{3F92B0BF-67B1-43E8-A91B-F739FC048F0C}"/>
            </a:ext>
          </a:extLst>
        </xdr:cNvPr>
        <xdr:cNvSpPr txBox="1"/>
      </xdr:nvSpPr>
      <xdr:spPr>
        <a:xfrm>
          <a:off x="14389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34307</xdr:rowOff>
    </xdr:from>
    <xdr:ext cx="405111" cy="259045"/>
    <xdr:sp macro="" textlink="">
      <xdr:nvSpPr>
        <xdr:cNvPr id="483" name="n_3mainValue【消防施設】&#10;有形固定資産減価償却率">
          <a:extLst>
            <a:ext uri="{FF2B5EF4-FFF2-40B4-BE49-F238E27FC236}">
              <a16:creationId xmlns:a16="http://schemas.microsoft.com/office/drawing/2014/main" id="{9818C589-22CD-44D7-B42C-BEBD374555A7}"/>
            </a:ext>
          </a:extLst>
        </xdr:cNvPr>
        <xdr:cNvSpPr txBox="1"/>
      </xdr:nvSpPr>
      <xdr:spPr>
        <a:xfrm>
          <a:off x="13500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20972</xdr:rowOff>
    </xdr:from>
    <xdr:ext cx="405111" cy="259045"/>
    <xdr:sp macro="" textlink="">
      <xdr:nvSpPr>
        <xdr:cNvPr id="484" name="n_4mainValue【消防施設】&#10;有形固定資産減価償却率">
          <a:extLst>
            <a:ext uri="{FF2B5EF4-FFF2-40B4-BE49-F238E27FC236}">
              <a16:creationId xmlns:a16="http://schemas.microsoft.com/office/drawing/2014/main" id="{0D833BD9-8BE6-4CAA-9CD5-7B4216129CF3}"/>
            </a:ext>
          </a:extLst>
        </xdr:cNvPr>
        <xdr:cNvSpPr txBox="1"/>
      </xdr:nvSpPr>
      <xdr:spPr>
        <a:xfrm>
          <a:off x="12611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54C85CAF-7252-4BCB-8825-64525F5F8E3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E8E5B356-1C16-46B1-B04D-080E3BCD37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82880477-A592-463A-BC6C-C3EC385DE45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B4040989-5D37-4814-8F90-B3556F318F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A66BC45D-E9C4-4637-A0BA-BD4B63DDEF9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F563D5C5-4621-4106-ADFE-C696DFD4F44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8A913BC4-B2DA-4C1E-A797-05366A9BB1A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638FA911-7B73-429B-A407-0CDA53184BA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E94A8ADD-447A-43EF-B9C1-4F51976A14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855AD741-7C62-4744-B088-AA3F25F32D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a:extLst>
            <a:ext uri="{FF2B5EF4-FFF2-40B4-BE49-F238E27FC236}">
              <a16:creationId xmlns:a16="http://schemas.microsoft.com/office/drawing/2014/main" id="{9A791226-F024-4E3E-97DF-8D32F8A9946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a:extLst>
            <a:ext uri="{FF2B5EF4-FFF2-40B4-BE49-F238E27FC236}">
              <a16:creationId xmlns:a16="http://schemas.microsoft.com/office/drawing/2014/main" id="{0C31ACD4-C24A-416A-8929-60A1722B472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a:extLst>
            <a:ext uri="{FF2B5EF4-FFF2-40B4-BE49-F238E27FC236}">
              <a16:creationId xmlns:a16="http://schemas.microsoft.com/office/drawing/2014/main" id="{D5D27935-9B6D-4730-8C83-C1EAFF623AD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a:extLst>
            <a:ext uri="{FF2B5EF4-FFF2-40B4-BE49-F238E27FC236}">
              <a16:creationId xmlns:a16="http://schemas.microsoft.com/office/drawing/2014/main" id="{1C956B6A-8D10-426B-AA41-0727EF18F70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a:extLst>
            <a:ext uri="{FF2B5EF4-FFF2-40B4-BE49-F238E27FC236}">
              <a16:creationId xmlns:a16="http://schemas.microsoft.com/office/drawing/2014/main" id="{CAC1EB5D-9735-4A05-99D6-4110262F97C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a:extLst>
            <a:ext uri="{FF2B5EF4-FFF2-40B4-BE49-F238E27FC236}">
              <a16:creationId xmlns:a16="http://schemas.microsoft.com/office/drawing/2014/main" id="{B836CD4A-2273-4D8C-90D4-F4B612D4BEC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a:extLst>
            <a:ext uri="{FF2B5EF4-FFF2-40B4-BE49-F238E27FC236}">
              <a16:creationId xmlns:a16="http://schemas.microsoft.com/office/drawing/2014/main" id="{4FE9ACF5-D9AA-4F67-AFD6-D210D9871DD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a:extLst>
            <a:ext uri="{FF2B5EF4-FFF2-40B4-BE49-F238E27FC236}">
              <a16:creationId xmlns:a16="http://schemas.microsoft.com/office/drawing/2014/main" id="{3F82B826-EC26-4947-A0F4-20B606CE539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a:extLst>
            <a:ext uri="{FF2B5EF4-FFF2-40B4-BE49-F238E27FC236}">
              <a16:creationId xmlns:a16="http://schemas.microsoft.com/office/drawing/2014/main" id="{2F131A6C-6824-488D-8275-597CFD25280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a:extLst>
            <a:ext uri="{FF2B5EF4-FFF2-40B4-BE49-F238E27FC236}">
              <a16:creationId xmlns:a16="http://schemas.microsoft.com/office/drawing/2014/main" id="{2ACBF158-1C07-443E-BFFD-2574531FF4F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4802F0B5-9E1B-4169-8954-FDF5012DE1E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BB73CE6A-2926-40F5-8FFF-2725E92215A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30980AB5-DF5E-4A4D-9636-A0FE1D3873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08" name="直線コネクタ 507">
          <a:extLst>
            <a:ext uri="{FF2B5EF4-FFF2-40B4-BE49-F238E27FC236}">
              <a16:creationId xmlns:a16="http://schemas.microsoft.com/office/drawing/2014/main" id="{0C6276C8-5422-4BEE-A603-BF6D74DD100D}"/>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9" name="【消防施設】&#10;一人当たり面積最小値テキスト">
          <a:extLst>
            <a:ext uri="{FF2B5EF4-FFF2-40B4-BE49-F238E27FC236}">
              <a16:creationId xmlns:a16="http://schemas.microsoft.com/office/drawing/2014/main" id="{D52E3FAE-6605-4470-97D1-B884B57464B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0" name="直線コネクタ 509">
          <a:extLst>
            <a:ext uri="{FF2B5EF4-FFF2-40B4-BE49-F238E27FC236}">
              <a16:creationId xmlns:a16="http://schemas.microsoft.com/office/drawing/2014/main" id="{F7C3FDE8-FBFF-4559-BFEC-F2CE0224FF8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11" name="【消防施設】&#10;一人当たり面積最大値テキスト">
          <a:extLst>
            <a:ext uri="{FF2B5EF4-FFF2-40B4-BE49-F238E27FC236}">
              <a16:creationId xmlns:a16="http://schemas.microsoft.com/office/drawing/2014/main" id="{B767BCFE-BE77-4363-B65D-80CFD15F82C9}"/>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12" name="直線コネクタ 511">
          <a:extLst>
            <a:ext uri="{FF2B5EF4-FFF2-40B4-BE49-F238E27FC236}">
              <a16:creationId xmlns:a16="http://schemas.microsoft.com/office/drawing/2014/main" id="{521EB7E5-3318-442A-B8B3-ADCF36E8BB87}"/>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13" name="【消防施設】&#10;一人当たり面積平均値テキスト">
          <a:extLst>
            <a:ext uri="{FF2B5EF4-FFF2-40B4-BE49-F238E27FC236}">
              <a16:creationId xmlns:a16="http://schemas.microsoft.com/office/drawing/2014/main" id="{5C9BCCAF-3321-48C4-98AF-90E532CE42A5}"/>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14" name="フローチャート: 判断 513">
          <a:extLst>
            <a:ext uri="{FF2B5EF4-FFF2-40B4-BE49-F238E27FC236}">
              <a16:creationId xmlns:a16="http://schemas.microsoft.com/office/drawing/2014/main" id="{A1BFE4F2-907C-44A9-81D5-6DE44172CC3E}"/>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15" name="フローチャート: 判断 514">
          <a:extLst>
            <a:ext uri="{FF2B5EF4-FFF2-40B4-BE49-F238E27FC236}">
              <a16:creationId xmlns:a16="http://schemas.microsoft.com/office/drawing/2014/main" id="{73A2D29D-ED33-48FD-8D2C-0337128D9CF9}"/>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16" name="フローチャート: 判断 515">
          <a:extLst>
            <a:ext uri="{FF2B5EF4-FFF2-40B4-BE49-F238E27FC236}">
              <a16:creationId xmlns:a16="http://schemas.microsoft.com/office/drawing/2014/main" id="{66690AC7-D159-4C29-9DFD-BFE40E0C60FB}"/>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517" name="フローチャート: 判断 516">
          <a:extLst>
            <a:ext uri="{FF2B5EF4-FFF2-40B4-BE49-F238E27FC236}">
              <a16:creationId xmlns:a16="http://schemas.microsoft.com/office/drawing/2014/main" id="{C6CA5B22-5991-42E8-A4CB-AFD42A99159A}"/>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151130</xdr:rowOff>
    </xdr:from>
    <xdr:to>
      <xdr:col>98</xdr:col>
      <xdr:colOff>38100</xdr:colOff>
      <xdr:row>85</xdr:row>
      <xdr:rowOff>81280</xdr:rowOff>
    </xdr:to>
    <xdr:sp macro="" textlink="">
      <xdr:nvSpPr>
        <xdr:cNvPr id="518" name="フローチャート: 判断 517">
          <a:extLst>
            <a:ext uri="{FF2B5EF4-FFF2-40B4-BE49-F238E27FC236}">
              <a16:creationId xmlns:a16="http://schemas.microsoft.com/office/drawing/2014/main" id="{28D4D435-536E-41A3-96B0-6F0E758CAC6B}"/>
            </a:ext>
          </a:extLst>
        </xdr:cNvPr>
        <xdr:cNvSpPr/>
      </xdr:nvSpPr>
      <xdr:spPr>
        <a:xfrm>
          <a:off x="18605500" y="1455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FA5BB574-AE55-4469-AA45-C0A049F22E3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E79B302-6F1E-4FE0-B027-017D21A27C2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AD978EFF-45B2-4755-9D26-1929B85E5BA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4249D2B-A566-482B-9F58-A87AE0BECA4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520D4E6A-0063-41FC-904F-9D2B198BDD4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524" name="楕円 523">
          <a:extLst>
            <a:ext uri="{FF2B5EF4-FFF2-40B4-BE49-F238E27FC236}">
              <a16:creationId xmlns:a16="http://schemas.microsoft.com/office/drawing/2014/main" id="{46C4F2CF-9E43-4662-8061-736471D35F86}"/>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525" name="【消防施設】&#10;一人当たり面積該当値テキスト">
          <a:extLst>
            <a:ext uri="{FF2B5EF4-FFF2-40B4-BE49-F238E27FC236}">
              <a16:creationId xmlns:a16="http://schemas.microsoft.com/office/drawing/2014/main" id="{3EC12DE8-0811-4794-9EDB-DBC56E1F8CBB}"/>
            </a:ext>
          </a:extLst>
        </xdr:cNvPr>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526" name="楕円 525">
          <a:extLst>
            <a:ext uri="{FF2B5EF4-FFF2-40B4-BE49-F238E27FC236}">
              <a16:creationId xmlns:a16="http://schemas.microsoft.com/office/drawing/2014/main" id="{858DE89A-3D85-485C-8820-1EBFAE9E22C2}"/>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527" name="直線コネクタ 526">
          <a:extLst>
            <a:ext uri="{FF2B5EF4-FFF2-40B4-BE49-F238E27FC236}">
              <a16:creationId xmlns:a16="http://schemas.microsoft.com/office/drawing/2014/main" id="{782ECF1E-894E-4D9C-9E44-74D4FCBCE47D}"/>
            </a:ext>
          </a:extLst>
        </xdr:cNvPr>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528" name="楕円 527">
          <a:extLst>
            <a:ext uri="{FF2B5EF4-FFF2-40B4-BE49-F238E27FC236}">
              <a16:creationId xmlns:a16="http://schemas.microsoft.com/office/drawing/2014/main" id="{6A075980-5CA0-4AA6-AE1D-506B12E3A332}"/>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529" name="直線コネクタ 528">
          <a:extLst>
            <a:ext uri="{FF2B5EF4-FFF2-40B4-BE49-F238E27FC236}">
              <a16:creationId xmlns:a16="http://schemas.microsoft.com/office/drawing/2014/main" id="{B59153C6-A686-4232-91D4-75DB79DCA242}"/>
            </a:ext>
          </a:extLst>
        </xdr:cNvPr>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27305</xdr:rowOff>
    </xdr:from>
    <xdr:to>
      <xdr:col>102</xdr:col>
      <xdr:colOff>165100</xdr:colOff>
      <xdr:row>86</xdr:row>
      <xdr:rowOff>128905</xdr:rowOff>
    </xdr:to>
    <xdr:sp macro="" textlink="">
      <xdr:nvSpPr>
        <xdr:cNvPr id="530" name="楕円 529">
          <a:extLst>
            <a:ext uri="{FF2B5EF4-FFF2-40B4-BE49-F238E27FC236}">
              <a16:creationId xmlns:a16="http://schemas.microsoft.com/office/drawing/2014/main" id="{8973A002-59DE-4FA9-B93D-F3AD2D4B2F7A}"/>
            </a:ext>
          </a:extLst>
        </xdr:cNvPr>
        <xdr:cNvSpPr/>
      </xdr:nvSpPr>
      <xdr:spPr>
        <a:xfrm>
          <a:off x="19494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78105</xdr:rowOff>
    </xdr:to>
    <xdr:cxnSp macro="">
      <xdr:nvCxnSpPr>
        <xdr:cNvPr id="531" name="直線コネクタ 530">
          <a:extLst>
            <a:ext uri="{FF2B5EF4-FFF2-40B4-BE49-F238E27FC236}">
              <a16:creationId xmlns:a16="http://schemas.microsoft.com/office/drawing/2014/main" id="{00848BDF-7141-4D87-8BC4-D43339B31E29}"/>
            </a:ext>
          </a:extLst>
        </xdr:cNvPr>
        <xdr:cNvCxnSpPr/>
      </xdr:nvCxnSpPr>
      <xdr:spPr>
        <a:xfrm flipV="1">
          <a:off x="19545300" y="148209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27305</xdr:rowOff>
    </xdr:from>
    <xdr:to>
      <xdr:col>98</xdr:col>
      <xdr:colOff>38100</xdr:colOff>
      <xdr:row>86</xdr:row>
      <xdr:rowOff>128905</xdr:rowOff>
    </xdr:to>
    <xdr:sp macro="" textlink="">
      <xdr:nvSpPr>
        <xdr:cNvPr id="532" name="楕円 531">
          <a:extLst>
            <a:ext uri="{FF2B5EF4-FFF2-40B4-BE49-F238E27FC236}">
              <a16:creationId xmlns:a16="http://schemas.microsoft.com/office/drawing/2014/main" id="{CFE3A187-71B8-46A7-8F84-EB5719CA34D5}"/>
            </a:ext>
          </a:extLst>
        </xdr:cNvPr>
        <xdr:cNvSpPr/>
      </xdr:nvSpPr>
      <xdr:spPr>
        <a:xfrm>
          <a:off x="18605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78105</xdr:rowOff>
    </xdr:from>
    <xdr:to>
      <xdr:col>102</xdr:col>
      <xdr:colOff>114300</xdr:colOff>
      <xdr:row>86</xdr:row>
      <xdr:rowOff>78105</xdr:rowOff>
    </xdr:to>
    <xdr:cxnSp macro="">
      <xdr:nvCxnSpPr>
        <xdr:cNvPr id="533" name="直線コネクタ 532">
          <a:extLst>
            <a:ext uri="{FF2B5EF4-FFF2-40B4-BE49-F238E27FC236}">
              <a16:creationId xmlns:a16="http://schemas.microsoft.com/office/drawing/2014/main" id="{459F0767-551B-4F40-97D6-A576E573BA7A}"/>
            </a:ext>
          </a:extLst>
        </xdr:cNvPr>
        <xdr:cNvCxnSpPr/>
      </xdr:nvCxnSpPr>
      <xdr:spPr>
        <a:xfrm>
          <a:off x="18656300" y="14822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534" name="n_1aveValue【消防施設】&#10;一人当たり面積">
          <a:extLst>
            <a:ext uri="{FF2B5EF4-FFF2-40B4-BE49-F238E27FC236}">
              <a16:creationId xmlns:a16="http://schemas.microsoft.com/office/drawing/2014/main" id="{7D9AF90C-760B-4832-BA7F-03CE6CDE9FB9}"/>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535" name="n_2aveValue【消防施設】&#10;一人当たり面積">
          <a:extLst>
            <a:ext uri="{FF2B5EF4-FFF2-40B4-BE49-F238E27FC236}">
              <a16:creationId xmlns:a16="http://schemas.microsoft.com/office/drawing/2014/main" id="{9321DCB2-D0CC-4C4F-AE77-DBC653E4C50E}"/>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536" name="n_3aveValue【消防施設】&#10;一人当たり面積">
          <a:extLst>
            <a:ext uri="{FF2B5EF4-FFF2-40B4-BE49-F238E27FC236}">
              <a16:creationId xmlns:a16="http://schemas.microsoft.com/office/drawing/2014/main" id="{C9566AE2-ADDE-479D-B9E4-AFC9B3208F5E}"/>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97807</xdr:rowOff>
    </xdr:from>
    <xdr:ext cx="469744" cy="259045"/>
    <xdr:sp macro="" textlink="">
      <xdr:nvSpPr>
        <xdr:cNvPr id="537" name="n_4aveValue【消防施設】&#10;一人当たり面積">
          <a:extLst>
            <a:ext uri="{FF2B5EF4-FFF2-40B4-BE49-F238E27FC236}">
              <a16:creationId xmlns:a16="http://schemas.microsoft.com/office/drawing/2014/main" id="{E20DAA75-EBAD-4731-ADC2-47CD3F1268C1}"/>
            </a:ext>
          </a:extLst>
        </xdr:cNvPr>
        <xdr:cNvSpPr txBox="1"/>
      </xdr:nvSpPr>
      <xdr:spPr>
        <a:xfrm>
          <a:off x="184214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538" name="n_1mainValue【消防施設】&#10;一人当たり面積">
          <a:extLst>
            <a:ext uri="{FF2B5EF4-FFF2-40B4-BE49-F238E27FC236}">
              <a16:creationId xmlns:a16="http://schemas.microsoft.com/office/drawing/2014/main" id="{0812C68D-C38A-432E-9DE8-0EBEDDB2827B}"/>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539" name="n_2mainValue【消防施設】&#10;一人当たり面積">
          <a:extLst>
            <a:ext uri="{FF2B5EF4-FFF2-40B4-BE49-F238E27FC236}">
              <a16:creationId xmlns:a16="http://schemas.microsoft.com/office/drawing/2014/main" id="{7AA3230D-B4F9-4801-B167-243536A2699A}"/>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120032</xdr:rowOff>
    </xdr:from>
    <xdr:ext cx="469744" cy="259045"/>
    <xdr:sp macro="" textlink="">
      <xdr:nvSpPr>
        <xdr:cNvPr id="540" name="n_3mainValue【消防施設】&#10;一人当たり面積">
          <a:extLst>
            <a:ext uri="{FF2B5EF4-FFF2-40B4-BE49-F238E27FC236}">
              <a16:creationId xmlns:a16="http://schemas.microsoft.com/office/drawing/2014/main" id="{85AA65EC-06DB-46DD-B890-79772F86A52A}"/>
            </a:ext>
          </a:extLst>
        </xdr:cNvPr>
        <xdr:cNvSpPr txBox="1"/>
      </xdr:nvSpPr>
      <xdr:spPr>
        <a:xfrm>
          <a:off x="193104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120032</xdr:rowOff>
    </xdr:from>
    <xdr:ext cx="469744" cy="259045"/>
    <xdr:sp macro="" textlink="">
      <xdr:nvSpPr>
        <xdr:cNvPr id="541" name="n_4mainValue【消防施設】&#10;一人当たり面積">
          <a:extLst>
            <a:ext uri="{FF2B5EF4-FFF2-40B4-BE49-F238E27FC236}">
              <a16:creationId xmlns:a16="http://schemas.microsoft.com/office/drawing/2014/main" id="{19CE95CF-396B-4757-96C7-23628258086E}"/>
            </a:ext>
          </a:extLst>
        </xdr:cNvPr>
        <xdr:cNvSpPr txBox="1"/>
      </xdr:nvSpPr>
      <xdr:spPr>
        <a:xfrm>
          <a:off x="184214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10CF6743-5EDC-4988-87BA-472D80415E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E0060395-55FB-4AD5-AA48-3E0D900D0D1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70BC6E3F-D4D1-4C44-A622-9DAAF92371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57A5F75F-3B15-46F8-A507-EBD933742B6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AC995244-F1CA-43EF-9093-5E91CCE8DF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1063CA61-8E1C-48F9-B376-94AFEA328FC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762829F7-F9A6-47FC-8F0C-7EC650576C1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9718AF75-7360-4F39-AD8D-22DAFCBB7B9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FD60DAD5-B6F4-45EA-8C86-241EEA47E0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CA396107-D626-48F5-BBA2-C063EC77080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CB75298C-C074-4F1D-AF6F-AC587F3105A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F371160F-45C1-49BA-812F-9F158CC91B7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63C5DAC0-3DD9-4B5E-A1B4-0DAA222980A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BE78BFED-D0F7-48AF-B22D-FCE294959E9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F1F1ED85-C304-4DCD-81C2-5238E1971D7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85E06B02-8F03-41DF-9E94-3C855D84412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4046CFB5-4E5A-4283-9624-6660481DD80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255D70E7-2CA8-4769-B3D5-7289A5DC66A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EF910E27-82CD-4617-B652-BC6A148A919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DBB7CEBC-2805-42DF-BDB3-36F845772F1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AAE045AF-7DAF-4B92-B3F5-366A871D35D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74FC6F5C-9EDB-4640-B943-5286E3730F9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A93AEC81-F6A7-4922-98E6-371800B4329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9F047F93-6EB1-4A88-8D63-CE4B9B4B442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A2ECBDA7-BD21-4A8E-B9E8-E1713FF3DD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567" name="直線コネクタ 566">
          <a:extLst>
            <a:ext uri="{FF2B5EF4-FFF2-40B4-BE49-F238E27FC236}">
              <a16:creationId xmlns:a16="http://schemas.microsoft.com/office/drawing/2014/main" id="{E70122CA-0905-413B-A48D-1A1AD2A7A5C2}"/>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568" name="【庁舎】&#10;有形固定資産減価償却率最小値テキスト">
          <a:extLst>
            <a:ext uri="{FF2B5EF4-FFF2-40B4-BE49-F238E27FC236}">
              <a16:creationId xmlns:a16="http://schemas.microsoft.com/office/drawing/2014/main" id="{0CC2F169-7F84-48A0-9453-B15FF2050EB2}"/>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569" name="直線コネクタ 568">
          <a:extLst>
            <a:ext uri="{FF2B5EF4-FFF2-40B4-BE49-F238E27FC236}">
              <a16:creationId xmlns:a16="http://schemas.microsoft.com/office/drawing/2014/main" id="{C1D5D309-CF10-4360-8F79-90C2A6AB0208}"/>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570" name="【庁舎】&#10;有形固定資産減価償却率最大値テキスト">
          <a:extLst>
            <a:ext uri="{FF2B5EF4-FFF2-40B4-BE49-F238E27FC236}">
              <a16:creationId xmlns:a16="http://schemas.microsoft.com/office/drawing/2014/main" id="{01DE6FCE-F015-4F27-BF26-30C11B5F36E1}"/>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571" name="直線コネクタ 570">
          <a:extLst>
            <a:ext uri="{FF2B5EF4-FFF2-40B4-BE49-F238E27FC236}">
              <a16:creationId xmlns:a16="http://schemas.microsoft.com/office/drawing/2014/main" id="{DB6A714A-2A8B-4845-A079-2F083BBC3BF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572" name="【庁舎】&#10;有形固定資産減価償却率平均値テキスト">
          <a:extLst>
            <a:ext uri="{FF2B5EF4-FFF2-40B4-BE49-F238E27FC236}">
              <a16:creationId xmlns:a16="http://schemas.microsoft.com/office/drawing/2014/main" id="{CFA34A78-9DCB-4EA8-9D9E-5AB7E48E613E}"/>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573" name="フローチャート: 判断 572">
          <a:extLst>
            <a:ext uri="{FF2B5EF4-FFF2-40B4-BE49-F238E27FC236}">
              <a16:creationId xmlns:a16="http://schemas.microsoft.com/office/drawing/2014/main" id="{D1D69FF2-BD54-4E25-A235-DD22442E7927}"/>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74" name="フローチャート: 判断 573">
          <a:extLst>
            <a:ext uri="{FF2B5EF4-FFF2-40B4-BE49-F238E27FC236}">
              <a16:creationId xmlns:a16="http://schemas.microsoft.com/office/drawing/2014/main" id="{52DB0205-4DF0-46F8-81BB-5271C2441781}"/>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575" name="フローチャート: 判断 574">
          <a:extLst>
            <a:ext uri="{FF2B5EF4-FFF2-40B4-BE49-F238E27FC236}">
              <a16:creationId xmlns:a16="http://schemas.microsoft.com/office/drawing/2014/main" id="{E52CE4FE-0B67-4DD6-8251-B9CF9B65B7CD}"/>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576" name="フローチャート: 判断 575">
          <a:extLst>
            <a:ext uri="{FF2B5EF4-FFF2-40B4-BE49-F238E27FC236}">
              <a16:creationId xmlns:a16="http://schemas.microsoft.com/office/drawing/2014/main" id="{45C7550C-D1E4-4762-A765-459033295F14}"/>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577" name="フローチャート: 判断 576">
          <a:extLst>
            <a:ext uri="{FF2B5EF4-FFF2-40B4-BE49-F238E27FC236}">
              <a16:creationId xmlns:a16="http://schemas.microsoft.com/office/drawing/2014/main" id="{82970DA8-9201-4437-A659-1B95B4013167}"/>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1CC89978-C877-479F-A95C-39778206711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933ED855-A9B6-42CF-99F8-E1B0FDA5FE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9310F1B4-973A-40B1-8E69-5A0D611202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42A29AD4-665B-4926-AE6A-5934C7F3DD0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64E54783-8638-4A6F-8C1B-98AADA96527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84182</xdr:rowOff>
    </xdr:from>
    <xdr:to>
      <xdr:col>85</xdr:col>
      <xdr:colOff>177800</xdr:colOff>
      <xdr:row>107</xdr:row>
      <xdr:rowOff>14332</xdr:rowOff>
    </xdr:to>
    <xdr:sp macro="" textlink="">
      <xdr:nvSpPr>
        <xdr:cNvPr id="583" name="楕円 582">
          <a:extLst>
            <a:ext uri="{FF2B5EF4-FFF2-40B4-BE49-F238E27FC236}">
              <a16:creationId xmlns:a16="http://schemas.microsoft.com/office/drawing/2014/main" id="{4A9A3566-DB70-4ECE-9895-2FB773707E68}"/>
            </a:ext>
          </a:extLst>
        </xdr:cNvPr>
        <xdr:cNvSpPr/>
      </xdr:nvSpPr>
      <xdr:spPr>
        <a:xfrm>
          <a:off x="162687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62609</xdr:rowOff>
    </xdr:from>
    <xdr:ext cx="405111" cy="259045"/>
    <xdr:sp macro="" textlink="">
      <xdr:nvSpPr>
        <xdr:cNvPr id="584" name="【庁舎】&#10;有形固定資産減価償却率該当値テキスト">
          <a:extLst>
            <a:ext uri="{FF2B5EF4-FFF2-40B4-BE49-F238E27FC236}">
              <a16:creationId xmlns:a16="http://schemas.microsoft.com/office/drawing/2014/main" id="{D00BD791-C3A1-4C4A-A63D-49BC8A86C53C}"/>
            </a:ext>
          </a:extLst>
        </xdr:cNvPr>
        <xdr:cNvSpPr txBox="1"/>
      </xdr:nvSpPr>
      <xdr:spPr>
        <a:xfrm>
          <a:off x="16357600"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585" name="楕円 584">
          <a:extLst>
            <a:ext uri="{FF2B5EF4-FFF2-40B4-BE49-F238E27FC236}">
              <a16:creationId xmlns:a16="http://schemas.microsoft.com/office/drawing/2014/main" id="{785953BD-9572-41E9-9E55-3AE70F84AF11}"/>
            </a:ext>
          </a:extLst>
        </xdr:cNvPr>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110489</xdr:rowOff>
    </xdr:from>
    <xdr:to>
      <xdr:col>85</xdr:col>
      <xdr:colOff>127000</xdr:colOff>
      <xdr:row>106</xdr:row>
      <xdr:rowOff>134982</xdr:rowOff>
    </xdr:to>
    <xdr:cxnSp macro="">
      <xdr:nvCxnSpPr>
        <xdr:cNvPr id="586" name="直線コネクタ 585">
          <a:extLst>
            <a:ext uri="{FF2B5EF4-FFF2-40B4-BE49-F238E27FC236}">
              <a16:creationId xmlns:a16="http://schemas.microsoft.com/office/drawing/2014/main" id="{5C6F4A67-02E5-4AA4-8612-65D2F98C7984}"/>
            </a:ext>
          </a:extLst>
        </xdr:cNvPr>
        <xdr:cNvCxnSpPr/>
      </xdr:nvCxnSpPr>
      <xdr:spPr>
        <a:xfrm>
          <a:off x="15481300" y="1828418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35198</xdr:rowOff>
    </xdr:from>
    <xdr:to>
      <xdr:col>76</xdr:col>
      <xdr:colOff>165100</xdr:colOff>
      <xdr:row>106</xdr:row>
      <xdr:rowOff>136798</xdr:rowOff>
    </xdr:to>
    <xdr:sp macro="" textlink="">
      <xdr:nvSpPr>
        <xdr:cNvPr id="587" name="楕円 586">
          <a:extLst>
            <a:ext uri="{FF2B5EF4-FFF2-40B4-BE49-F238E27FC236}">
              <a16:creationId xmlns:a16="http://schemas.microsoft.com/office/drawing/2014/main" id="{03414042-F23F-4538-B5D9-C050044B8062}"/>
            </a:ext>
          </a:extLst>
        </xdr:cNvPr>
        <xdr:cNvSpPr/>
      </xdr:nvSpPr>
      <xdr:spPr>
        <a:xfrm>
          <a:off x="14541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85998</xdr:rowOff>
    </xdr:from>
    <xdr:to>
      <xdr:col>81</xdr:col>
      <xdr:colOff>50800</xdr:colOff>
      <xdr:row>106</xdr:row>
      <xdr:rowOff>110489</xdr:rowOff>
    </xdr:to>
    <xdr:cxnSp macro="">
      <xdr:nvCxnSpPr>
        <xdr:cNvPr id="588" name="直線コネクタ 587">
          <a:extLst>
            <a:ext uri="{FF2B5EF4-FFF2-40B4-BE49-F238E27FC236}">
              <a16:creationId xmlns:a16="http://schemas.microsoft.com/office/drawing/2014/main" id="{6904B7ED-9FFD-474B-83F6-ECD8EC971021}"/>
            </a:ext>
          </a:extLst>
        </xdr:cNvPr>
        <xdr:cNvCxnSpPr/>
      </xdr:nvCxnSpPr>
      <xdr:spPr>
        <a:xfrm>
          <a:off x="14592300" y="1825969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12337</xdr:rowOff>
    </xdr:from>
    <xdr:to>
      <xdr:col>72</xdr:col>
      <xdr:colOff>38100</xdr:colOff>
      <xdr:row>106</xdr:row>
      <xdr:rowOff>113937</xdr:rowOff>
    </xdr:to>
    <xdr:sp macro="" textlink="">
      <xdr:nvSpPr>
        <xdr:cNvPr id="589" name="楕円 588">
          <a:extLst>
            <a:ext uri="{FF2B5EF4-FFF2-40B4-BE49-F238E27FC236}">
              <a16:creationId xmlns:a16="http://schemas.microsoft.com/office/drawing/2014/main" id="{01C8EF83-6675-4041-BE4F-97027F2D70B8}"/>
            </a:ext>
          </a:extLst>
        </xdr:cNvPr>
        <xdr:cNvSpPr/>
      </xdr:nvSpPr>
      <xdr:spPr>
        <a:xfrm>
          <a:off x="1365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63137</xdr:rowOff>
    </xdr:from>
    <xdr:to>
      <xdr:col>76</xdr:col>
      <xdr:colOff>114300</xdr:colOff>
      <xdr:row>106</xdr:row>
      <xdr:rowOff>85998</xdr:rowOff>
    </xdr:to>
    <xdr:cxnSp macro="">
      <xdr:nvCxnSpPr>
        <xdr:cNvPr id="590" name="直線コネクタ 589">
          <a:extLst>
            <a:ext uri="{FF2B5EF4-FFF2-40B4-BE49-F238E27FC236}">
              <a16:creationId xmlns:a16="http://schemas.microsoft.com/office/drawing/2014/main" id="{74B84A2A-865E-4388-B972-D7ABC773BA97}"/>
            </a:ext>
          </a:extLst>
        </xdr:cNvPr>
        <xdr:cNvCxnSpPr/>
      </xdr:nvCxnSpPr>
      <xdr:spPr>
        <a:xfrm>
          <a:off x="13703300" y="182368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160927</xdr:rowOff>
    </xdr:from>
    <xdr:to>
      <xdr:col>67</xdr:col>
      <xdr:colOff>101600</xdr:colOff>
      <xdr:row>106</xdr:row>
      <xdr:rowOff>91077</xdr:rowOff>
    </xdr:to>
    <xdr:sp macro="" textlink="">
      <xdr:nvSpPr>
        <xdr:cNvPr id="591" name="楕円 590">
          <a:extLst>
            <a:ext uri="{FF2B5EF4-FFF2-40B4-BE49-F238E27FC236}">
              <a16:creationId xmlns:a16="http://schemas.microsoft.com/office/drawing/2014/main" id="{F4F96304-2E6F-4A9E-B670-525C9D74CC5E}"/>
            </a:ext>
          </a:extLst>
        </xdr:cNvPr>
        <xdr:cNvSpPr/>
      </xdr:nvSpPr>
      <xdr:spPr>
        <a:xfrm>
          <a:off x="1276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40277</xdr:rowOff>
    </xdr:from>
    <xdr:to>
      <xdr:col>71</xdr:col>
      <xdr:colOff>177800</xdr:colOff>
      <xdr:row>106</xdr:row>
      <xdr:rowOff>63137</xdr:rowOff>
    </xdr:to>
    <xdr:cxnSp macro="">
      <xdr:nvCxnSpPr>
        <xdr:cNvPr id="592" name="直線コネクタ 591">
          <a:extLst>
            <a:ext uri="{FF2B5EF4-FFF2-40B4-BE49-F238E27FC236}">
              <a16:creationId xmlns:a16="http://schemas.microsoft.com/office/drawing/2014/main" id="{196AB8C4-4E64-4344-93EE-DD4D6E64BEB7}"/>
            </a:ext>
          </a:extLst>
        </xdr:cNvPr>
        <xdr:cNvCxnSpPr/>
      </xdr:nvCxnSpPr>
      <xdr:spPr>
        <a:xfrm>
          <a:off x="12814300" y="182139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593" name="n_1aveValue【庁舎】&#10;有形固定資産減価償却率">
          <a:extLst>
            <a:ext uri="{FF2B5EF4-FFF2-40B4-BE49-F238E27FC236}">
              <a16:creationId xmlns:a16="http://schemas.microsoft.com/office/drawing/2014/main" id="{3F35C6D1-969F-4D0F-94DE-DE8BD7DDE1E9}"/>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594" name="n_2aveValue【庁舎】&#10;有形固定資産減価償却率">
          <a:extLst>
            <a:ext uri="{FF2B5EF4-FFF2-40B4-BE49-F238E27FC236}">
              <a16:creationId xmlns:a16="http://schemas.microsoft.com/office/drawing/2014/main" id="{93467656-ABF9-4AF6-B5AB-918E21875487}"/>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595" name="n_3aveValue【庁舎】&#10;有形固定資産減価償却率">
          <a:extLst>
            <a:ext uri="{FF2B5EF4-FFF2-40B4-BE49-F238E27FC236}">
              <a16:creationId xmlns:a16="http://schemas.microsoft.com/office/drawing/2014/main" id="{D644EBA3-63F2-4781-9413-424FDFD64806}"/>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596" name="n_4aveValue【庁舎】&#10;有形固定資産減価償却率">
          <a:extLst>
            <a:ext uri="{FF2B5EF4-FFF2-40B4-BE49-F238E27FC236}">
              <a16:creationId xmlns:a16="http://schemas.microsoft.com/office/drawing/2014/main" id="{08578279-B154-43ED-9CC2-591C2B6B2E85}"/>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597" name="n_1mainValue【庁舎】&#10;有形固定資産減価償却率">
          <a:extLst>
            <a:ext uri="{FF2B5EF4-FFF2-40B4-BE49-F238E27FC236}">
              <a16:creationId xmlns:a16="http://schemas.microsoft.com/office/drawing/2014/main" id="{3C2AD469-44E4-4F36-A2B6-BBAD4C6CCCE5}"/>
            </a:ext>
          </a:extLst>
        </xdr:cNvPr>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127925</xdr:rowOff>
    </xdr:from>
    <xdr:ext cx="405111" cy="259045"/>
    <xdr:sp macro="" textlink="">
      <xdr:nvSpPr>
        <xdr:cNvPr id="598" name="n_2mainValue【庁舎】&#10;有形固定資産減価償却率">
          <a:extLst>
            <a:ext uri="{FF2B5EF4-FFF2-40B4-BE49-F238E27FC236}">
              <a16:creationId xmlns:a16="http://schemas.microsoft.com/office/drawing/2014/main" id="{5FEA38F8-CC39-4AFE-A12A-F144D526C408}"/>
            </a:ext>
          </a:extLst>
        </xdr:cNvPr>
        <xdr:cNvSpPr txBox="1"/>
      </xdr:nvSpPr>
      <xdr:spPr>
        <a:xfrm>
          <a:off x="14389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105064</xdr:rowOff>
    </xdr:from>
    <xdr:ext cx="405111" cy="259045"/>
    <xdr:sp macro="" textlink="">
      <xdr:nvSpPr>
        <xdr:cNvPr id="599" name="n_3mainValue【庁舎】&#10;有形固定資産減価償却率">
          <a:extLst>
            <a:ext uri="{FF2B5EF4-FFF2-40B4-BE49-F238E27FC236}">
              <a16:creationId xmlns:a16="http://schemas.microsoft.com/office/drawing/2014/main" id="{7C946EA9-136E-4849-8FC9-5D64CC649734}"/>
            </a:ext>
          </a:extLst>
        </xdr:cNvPr>
        <xdr:cNvSpPr txBox="1"/>
      </xdr:nvSpPr>
      <xdr:spPr>
        <a:xfrm>
          <a:off x="13500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82204</xdr:rowOff>
    </xdr:from>
    <xdr:ext cx="405111" cy="259045"/>
    <xdr:sp macro="" textlink="">
      <xdr:nvSpPr>
        <xdr:cNvPr id="600" name="n_4mainValue【庁舎】&#10;有形固定資産減価償却率">
          <a:extLst>
            <a:ext uri="{FF2B5EF4-FFF2-40B4-BE49-F238E27FC236}">
              <a16:creationId xmlns:a16="http://schemas.microsoft.com/office/drawing/2014/main" id="{820569AD-2881-459D-ABAB-8F5A986CF0EC}"/>
            </a:ext>
          </a:extLst>
        </xdr:cNvPr>
        <xdr:cNvSpPr txBox="1"/>
      </xdr:nvSpPr>
      <xdr:spPr>
        <a:xfrm>
          <a:off x="12611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D423BBFF-2BFD-45E4-96FC-136D9390FC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4B354FDF-B7DB-4D03-9F1B-D1256C3B80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426CEC06-F14A-43C4-84EB-187DC9FC6A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39460CF-4E91-430C-A220-B1C12E5F67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D87F0B78-260A-4A76-80FE-351A488DFF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366F2F28-D51D-4434-AF4B-92AE7DAEA1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A9CAC8E2-181F-4432-8FA4-0FACB0ACD05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122480D-C295-4F99-83E4-0F0EC6B18D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2163C85-F4D8-4AD9-BC9E-1064922FF1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FCDF4926-B290-43C6-A6ED-ED01EDF4C4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a:extLst>
            <a:ext uri="{FF2B5EF4-FFF2-40B4-BE49-F238E27FC236}">
              <a16:creationId xmlns:a16="http://schemas.microsoft.com/office/drawing/2014/main" id="{886C675D-BB7A-43DD-9D4C-5EAAC70ADD7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a:extLst>
            <a:ext uri="{FF2B5EF4-FFF2-40B4-BE49-F238E27FC236}">
              <a16:creationId xmlns:a16="http://schemas.microsoft.com/office/drawing/2014/main" id="{132F633D-D642-4126-A766-A78BA5B5ED1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a:extLst>
            <a:ext uri="{FF2B5EF4-FFF2-40B4-BE49-F238E27FC236}">
              <a16:creationId xmlns:a16="http://schemas.microsoft.com/office/drawing/2014/main" id="{70E36E24-6794-47D8-80FF-66BAAE379F7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a:extLst>
            <a:ext uri="{FF2B5EF4-FFF2-40B4-BE49-F238E27FC236}">
              <a16:creationId xmlns:a16="http://schemas.microsoft.com/office/drawing/2014/main" id="{4084BE48-C9F4-4146-B7F1-6169894CBB2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a:extLst>
            <a:ext uri="{FF2B5EF4-FFF2-40B4-BE49-F238E27FC236}">
              <a16:creationId xmlns:a16="http://schemas.microsoft.com/office/drawing/2014/main" id="{91E303C9-7F68-4425-8090-820908C607B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a:extLst>
            <a:ext uri="{FF2B5EF4-FFF2-40B4-BE49-F238E27FC236}">
              <a16:creationId xmlns:a16="http://schemas.microsoft.com/office/drawing/2014/main" id="{9EF7866F-EF9F-41EF-B65F-3787E77D7C6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a:extLst>
            <a:ext uri="{FF2B5EF4-FFF2-40B4-BE49-F238E27FC236}">
              <a16:creationId xmlns:a16="http://schemas.microsoft.com/office/drawing/2014/main" id="{8E03F50C-64E6-4633-B774-784A182D163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a:extLst>
            <a:ext uri="{FF2B5EF4-FFF2-40B4-BE49-F238E27FC236}">
              <a16:creationId xmlns:a16="http://schemas.microsoft.com/office/drawing/2014/main" id="{9AC697A4-0F91-4F07-8C99-4DCAAD0FDEF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a:extLst>
            <a:ext uri="{FF2B5EF4-FFF2-40B4-BE49-F238E27FC236}">
              <a16:creationId xmlns:a16="http://schemas.microsoft.com/office/drawing/2014/main" id="{99C7C34E-F150-42D1-9513-7130CB8C994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a:extLst>
            <a:ext uri="{FF2B5EF4-FFF2-40B4-BE49-F238E27FC236}">
              <a16:creationId xmlns:a16="http://schemas.microsoft.com/office/drawing/2014/main" id="{32FD9897-E1ED-42EE-BF4A-DCC2176EF40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a:extLst>
            <a:ext uri="{FF2B5EF4-FFF2-40B4-BE49-F238E27FC236}">
              <a16:creationId xmlns:a16="http://schemas.microsoft.com/office/drawing/2014/main" id="{80D3DEC0-C68C-4217-ABBD-66110C02FE1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a:extLst>
            <a:ext uri="{FF2B5EF4-FFF2-40B4-BE49-F238E27FC236}">
              <a16:creationId xmlns:a16="http://schemas.microsoft.com/office/drawing/2014/main" id="{11DEB226-A04D-4C72-B7D2-348BA19A759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16265C07-382D-4AC8-B303-E72AD269B2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id="{E9B8EC0D-44C4-46E1-AD03-A6232E37B9A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庁舎】&#10;一人当たり面積グラフ枠">
          <a:extLst>
            <a:ext uri="{FF2B5EF4-FFF2-40B4-BE49-F238E27FC236}">
              <a16:creationId xmlns:a16="http://schemas.microsoft.com/office/drawing/2014/main" id="{559375F5-FF7B-4418-AB84-78A7125CA28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626" name="直線コネクタ 625">
          <a:extLst>
            <a:ext uri="{FF2B5EF4-FFF2-40B4-BE49-F238E27FC236}">
              <a16:creationId xmlns:a16="http://schemas.microsoft.com/office/drawing/2014/main" id="{CB9F054E-F188-4879-BBD5-C86496BACBC4}"/>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627" name="【庁舎】&#10;一人当たり面積最小値テキスト">
          <a:extLst>
            <a:ext uri="{FF2B5EF4-FFF2-40B4-BE49-F238E27FC236}">
              <a16:creationId xmlns:a16="http://schemas.microsoft.com/office/drawing/2014/main" id="{28678214-A8B7-4F1E-8D4A-E5E5703082DC}"/>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628" name="直線コネクタ 627">
          <a:extLst>
            <a:ext uri="{FF2B5EF4-FFF2-40B4-BE49-F238E27FC236}">
              <a16:creationId xmlns:a16="http://schemas.microsoft.com/office/drawing/2014/main" id="{6ECB27B7-CB89-459F-BF70-8930020922FB}"/>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629" name="【庁舎】&#10;一人当たり面積最大値テキスト">
          <a:extLst>
            <a:ext uri="{FF2B5EF4-FFF2-40B4-BE49-F238E27FC236}">
              <a16:creationId xmlns:a16="http://schemas.microsoft.com/office/drawing/2014/main" id="{BC215EC6-183E-4F9C-9494-C9732AE2D70F}"/>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630" name="直線コネクタ 629">
          <a:extLst>
            <a:ext uri="{FF2B5EF4-FFF2-40B4-BE49-F238E27FC236}">
              <a16:creationId xmlns:a16="http://schemas.microsoft.com/office/drawing/2014/main" id="{3769BDC4-F75F-40EE-AD56-6F9F1F4B075A}"/>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631" name="【庁舎】&#10;一人当たり面積平均値テキスト">
          <a:extLst>
            <a:ext uri="{FF2B5EF4-FFF2-40B4-BE49-F238E27FC236}">
              <a16:creationId xmlns:a16="http://schemas.microsoft.com/office/drawing/2014/main" id="{EB0CD4E9-AB3B-4E31-A9CB-42F51443DB18}"/>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632" name="フローチャート: 判断 631">
          <a:extLst>
            <a:ext uri="{FF2B5EF4-FFF2-40B4-BE49-F238E27FC236}">
              <a16:creationId xmlns:a16="http://schemas.microsoft.com/office/drawing/2014/main" id="{D5AFC3D4-6404-453C-9870-DFA1A2D9C6C3}"/>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633" name="フローチャート: 判断 632">
          <a:extLst>
            <a:ext uri="{FF2B5EF4-FFF2-40B4-BE49-F238E27FC236}">
              <a16:creationId xmlns:a16="http://schemas.microsoft.com/office/drawing/2014/main" id="{3AE4929B-EDFD-4169-9EAB-E797243B6BC2}"/>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634" name="フローチャート: 判断 633">
          <a:extLst>
            <a:ext uri="{FF2B5EF4-FFF2-40B4-BE49-F238E27FC236}">
              <a16:creationId xmlns:a16="http://schemas.microsoft.com/office/drawing/2014/main" id="{B4C0BFD8-B185-444E-B364-5CAF3D9B2CAD}"/>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635" name="フローチャート: 判断 634">
          <a:extLst>
            <a:ext uri="{FF2B5EF4-FFF2-40B4-BE49-F238E27FC236}">
              <a16:creationId xmlns:a16="http://schemas.microsoft.com/office/drawing/2014/main" id="{06F50ED7-EF52-411C-8E99-D3F5D6834C51}"/>
            </a:ext>
          </a:extLst>
        </xdr:cNvPr>
        <xdr:cNvSpPr/>
      </xdr:nvSpPr>
      <xdr:spPr>
        <a:xfrm>
          <a:off x="19494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636" name="フローチャート: 判断 635">
          <a:extLst>
            <a:ext uri="{FF2B5EF4-FFF2-40B4-BE49-F238E27FC236}">
              <a16:creationId xmlns:a16="http://schemas.microsoft.com/office/drawing/2014/main" id="{22FFFEA4-C448-45CC-BE08-2F2EFFEC99A3}"/>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DE51E22-B16F-4C2B-97D6-2A04482EB9D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B6CA0218-1204-418A-9AA1-1AC64CD12FD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E108DD64-4BBE-450D-9C27-37A92F8A039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B1A25133-3E2C-4D6C-A9A5-70D5E5C8F2A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108FD094-9666-4C27-97EF-CB6FE9402C9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143511</xdr:rowOff>
    </xdr:from>
    <xdr:to>
      <xdr:col>116</xdr:col>
      <xdr:colOff>114300</xdr:colOff>
      <xdr:row>106</xdr:row>
      <xdr:rowOff>73661</xdr:rowOff>
    </xdr:to>
    <xdr:sp macro="" textlink="">
      <xdr:nvSpPr>
        <xdr:cNvPr id="642" name="楕円 641">
          <a:extLst>
            <a:ext uri="{FF2B5EF4-FFF2-40B4-BE49-F238E27FC236}">
              <a16:creationId xmlns:a16="http://schemas.microsoft.com/office/drawing/2014/main" id="{BCC3EFB0-E103-481D-8E5D-8C5A1F61CCF6}"/>
            </a:ext>
          </a:extLst>
        </xdr:cNvPr>
        <xdr:cNvSpPr/>
      </xdr:nvSpPr>
      <xdr:spPr>
        <a:xfrm>
          <a:off x="22110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166388</xdr:rowOff>
    </xdr:from>
    <xdr:ext cx="469744" cy="259045"/>
    <xdr:sp macro="" textlink="">
      <xdr:nvSpPr>
        <xdr:cNvPr id="643" name="【庁舎】&#10;一人当たり面積該当値テキスト">
          <a:extLst>
            <a:ext uri="{FF2B5EF4-FFF2-40B4-BE49-F238E27FC236}">
              <a16:creationId xmlns:a16="http://schemas.microsoft.com/office/drawing/2014/main" id="{3E58CC22-45D9-4B28-8391-34C72CA014FB}"/>
            </a:ext>
          </a:extLst>
        </xdr:cNvPr>
        <xdr:cNvSpPr txBox="1"/>
      </xdr:nvSpPr>
      <xdr:spPr>
        <a:xfrm>
          <a:off x="22199600"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153307</xdr:rowOff>
    </xdr:from>
    <xdr:to>
      <xdr:col>112</xdr:col>
      <xdr:colOff>38100</xdr:colOff>
      <xdr:row>106</xdr:row>
      <xdr:rowOff>83457</xdr:rowOff>
    </xdr:to>
    <xdr:sp macro="" textlink="">
      <xdr:nvSpPr>
        <xdr:cNvPr id="644" name="楕円 643">
          <a:extLst>
            <a:ext uri="{FF2B5EF4-FFF2-40B4-BE49-F238E27FC236}">
              <a16:creationId xmlns:a16="http://schemas.microsoft.com/office/drawing/2014/main" id="{521E38BD-5A44-44FE-A3F0-CF9BDFCE4991}"/>
            </a:ext>
          </a:extLst>
        </xdr:cNvPr>
        <xdr:cNvSpPr/>
      </xdr:nvSpPr>
      <xdr:spPr>
        <a:xfrm>
          <a:off x="21272500" y="181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22861</xdr:rowOff>
    </xdr:from>
    <xdr:to>
      <xdr:col>116</xdr:col>
      <xdr:colOff>63500</xdr:colOff>
      <xdr:row>106</xdr:row>
      <xdr:rowOff>32657</xdr:rowOff>
    </xdr:to>
    <xdr:cxnSp macro="">
      <xdr:nvCxnSpPr>
        <xdr:cNvPr id="645" name="直線コネクタ 644">
          <a:extLst>
            <a:ext uri="{FF2B5EF4-FFF2-40B4-BE49-F238E27FC236}">
              <a16:creationId xmlns:a16="http://schemas.microsoft.com/office/drawing/2014/main" id="{DAD97C47-1070-42DB-ABE9-34DECE6EC769}"/>
            </a:ext>
          </a:extLst>
        </xdr:cNvPr>
        <xdr:cNvCxnSpPr/>
      </xdr:nvCxnSpPr>
      <xdr:spPr>
        <a:xfrm flipV="1">
          <a:off x="21323300" y="1819656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160927</xdr:rowOff>
    </xdr:from>
    <xdr:to>
      <xdr:col>107</xdr:col>
      <xdr:colOff>101600</xdr:colOff>
      <xdr:row>106</xdr:row>
      <xdr:rowOff>91077</xdr:rowOff>
    </xdr:to>
    <xdr:sp macro="" textlink="">
      <xdr:nvSpPr>
        <xdr:cNvPr id="646" name="楕円 645">
          <a:extLst>
            <a:ext uri="{FF2B5EF4-FFF2-40B4-BE49-F238E27FC236}">
              <a16:creationId xmlns:a16="http://schemas.microsoft.com/office/drawing/2014/main" id="{809E1559-4B96-4EE9-8780-C5892D41E0F1}"/>
            </a:ext>
          </a:extLst>
        </xdr:cNvPr>
        <xdr:cNvSpPr/>
      </xdr:nvSpPr>
      <xdr:spPr>
        <a:xfrm>
          <a:off x="2038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32657</xdr:rowOff>
    </xdr:from>
    <xdr:to>
      <xdr:col>111</xdr:col>
      <xdr:colOff>177800</xdr:colOff>
      <xdr:row>106</xdr:row>
      <xdr:rowOff>40277</xdr:rowOff>
    </xdr:to>
    <xdr:cxnSp macro="">
      <xdr:nvCxnSpPr>
        <xdr:cNvPr id="647" name="直線コネクタ 646">
          <a:extLst>
            <a:ext uri="{FF2B5EF4-FFF2-40B4-BE49-F238E27FC236}">
              <a16:creationId xmlns:a16="http://schemas.microsoft.com/office/drawing/2014/main" id="{8CCD7B7A-63D4-4C49-99DE-91E460CDF8D1}"/>
            </a:ext>
          </a:extLst>
        </xdr:cNvPr>
        <xdr:cNvCxnSpPr/>
      </xdr:nvCxnSpPr>
      <xdr:spPr>
        <a:xfrm flipV="1">
          <a:off x="20434300" y="1820635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169636</xdr:rowOff>
    </xdr:from>
    <xdr:to>
      <xdr:col>102</xdr:col>
      <xdr:colOff>165100</xdr:colOff>
      <xdr:row>106</xdr:row>
      <xdr:rowOff>99786</xdr:rowOff>
    </xdr:to>
    <xdr:sp macro="" textlink="">
      <xdr:nvSpPr>
        <xdr:cNvPr id="648" name="楕円 647">
          <a:extLst>
            <a:ext uri="{FF2B5EF4-FFF2-40B4-BE49-F238E27FC236}">
              <a16:creationId xmlns:a16="http://schemas.microsoft.com/office/drawing/2014/main" id="{CC2A15D5-A1A5-496F-BE6C-3BB6CA5CC2BE}"/>
            </a:ext>
          </a:extLst>
        </xdr:cNvPr>
        <xdr:cNvSpPr/>
      </xdr:nvSpPr>
      <xdr:spPr>
        <a:xfrm>
          <a:off x="19494500" y="181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40277</xdr:rowOff>
    </xdr:from>
    <xdr:to>
      <xdr:col>107</xdr:col>
      <xdr:colOff>50800</xdr:colOff>
      <xdr:row>106</xdr:row>
      <xdr:rowOff>48986</xdr:rowOff>
    </xdr:to>
    <xdr:cxnSp macro="">
      <xdr:nvCxnSpPr>
        <xdr:cNvPr id="649" name="直線コネクタ 648">
          <a:extLst>
            <a:ext uri="{FF2B5EF4-FFF2-40B4-BE49-F238E27FC236}">
              <a16:creationId xmlns:a16="http://schemas.microsoft.com/office/drawing/2014/main" id="{9ED8AC3F-E514-4A49-A54A-0E954FEE4FE7}"/>
            </a:ext>
          </a:extLst>
        </xdr:cNvPr>
        <xdr:cNvCxnSpPr/>
      </xdr:nvCxnSpPr>
      <xdr:spPr>
        <a:xfrm flipV="1">
          <a:off x="19545300" y="1821397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5806</xdr:rowOff>
    </xdr:from>
    <xdr:to>
      <xdr:col>98</xdr:col>
      <xdr:colOff>38100</xdr:colOff>
      <xdr:row>106</xdr:row>
      <xdr:rowOff>107406</xdr:rowOff>
    </xdr:to>
    <xdr:sp macro="" textlink="">
      <xdr:nvSpPr>
        <xdr:cNvPr id="650" name="楕円 649">
          <a:extLst>
            <a:ext uri="{FF2B5EF4-FFF2-40B4-BE49-F238E27FC236}">
              <a16:creationId xmlns:a16="http://schemas.microsoft.com/office/drawing/2014/main" id="{8EB45F42-AC2A-4F11-9E9E-A8A9E9EB2478}"/>
            </a:ext>
          </a:extLst>
        </xdr:cNvPr>
        <xdr:cNvSpPr/>
      </xdr:nvSpPr>
      <xdr:spPr>
        <a:xfrm>
          <a:off x="18605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48986</xdr:rowOff>
    </xdr:from>
    <xdr:to>
      <xdr:col>102</xdr:col>
      <xdr:colOff>114300</xdr:colOff>
      <xdr:row>106</xdr:row>
      <xdr:rowOff>56606</xdr:rowOff>
    </xdr:to>
    <xdr:cxnSp macro="">
      <xdr:nvCxnSpPr>
        <xdr:cNvPr id="651" name="直線コネクタ 650">
          <a:extLst>
            <a:ext uri="{FF2B5EF4-FFF2-40B4-BE49-F238E27FC236}">
              <a16:creationId xmlns:a16="http://schemas.microsoft.com/office/drawing/2014/main" id="{546EE0CC-3AE8-45E5-87BE-D9A8F19E93E3}"/>
            </a:ext>
          </a:extLst>
        </xdr:cNvPr>
        <xdr:cNvCxnSpPr/>
      </xdr:nvCxnSpPr>
      <xdr:spPr>
        <a:xfrm flipV="1">
          <a:off x="18656300" y="1822268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652" name="n_1aveValue【庁舎】&#10;一人当たり面積">
          <a:extLst>
            <a:ext uri="{FF2B5EF4-FFF2-40B4-BE49-F238E27FC236}">
              <a16:creationId xmlns:a16="http://schemas.microsoft.com/office/drawing/2014/main" id="{7769EAC0-97AC-434F-9A93-8E5CEA848F8A}"/>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653" name="n_2aveValue【庁舎】&#10;一人当たり面積">
          <a:extLst>
            <a:ext uri="{FF2B5EF4-FFF2-40B4-BE49-F238E27FC236}">
              <a16:creationId xmlns:a16="http://schemas.microsoft.com/office/drawing/2014/main" id="{439A46B5-1761-49FA-AC60-A7E995A0FD60}"/>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654" name="n_3aveValue【庁舎】&#10;一人当たり面積">
          <a:extLst>
            <a:ext uri="{FF2B5EF4-FFF2-40B4-BE49-F238E27FC236}">
              <a16:creationId xmlns:a16="http://schemas.microsoft.com/office/drawing/2014/main" id="{FAF41D63-B74A-4E5D-A0A6-051F99E1C02A}"/>
            </a:ext>
          </a:extLst>
        </xdr:cNvPr>
        <xdr:cNvSpPr txBox="1"/>
      </xdr:nvSpPr>
      <xdr:spPr>
        <a:xfrm>
          <a:off x="19310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147519</xdr:rowOff>
    </xdr:from>
    <xdr:ext cx="469744" cy="259045"/>
    <xdr:sp macro="" textlink="">
      <xdr:nvSpPr>
        <xdr:cNvPr id="655" name="n_4aveValue【庁舎】&#10;一人当たり面積">
          <a:extLst>
            <a:ext uri="{FF2B5EF4-FFF2-40B4-BE49-F238E27FC236}">
              <a16:creationId xmlns:a16="http://schemas.microsoft.com/office/drawing/2014/main" id="{F64173FB-9433-46D3-9275-D3963B2BC4E9}"/>
            </a:ext>
          </a:extLst>
        </xdr:cNvPr>
        <xdr:cNvSpPr txBox="1"/>
      </xdr:nvSpPr>
      <xdr:spPr>
        <a:xfrm>
          <a:off x="18421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99984</xdr:rowOff>
    </xdr:from>
    <xdr:ext cx="469744" cy="259045"/>
    <xdr:sp macro="" textlink="">
      <xdr:nvSpPr>
        <xdr:cNvPr id="656" name="n_1mainValue【庁舎】&#10;一人当たり面積">
          <a:extLst>
            <a:ext uri="{FF2B5EF4-FFF2-40B4-BE49-F238E27FC236}">
              <a16:creationId xmlns:a16="http://schemas.microsoft.com/office/drawing/2014/main" id="{7085A8BA-187F-4E3C-BC87-DB7237691612}"/>
            </a:ext>
          </a:extLst>
        </xdr:cNvPr>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107604</xdr:rowOff>
    </xdr:from>
    <xdr:ext cx="469744" cy="259045"/>
    <xdr:sp macro="" textlink="">
      <xdr:nvSpPr>
        <xdr:cNvPr id="657" name="n_2mainValue【庁舎】&#10;一人当たり面積">
          <a:extLst>
            <a:ext uri="{FF2B5EF4-FFF2-40B4-BE49-F238E27FC236}">
              <a16:creationId xmlns:a16="http://schemas.microsoft.com/office/drawing/2014/main" id="{2FF2E23B-B728-4A19-B34E-7BF5A323CF5F}"/>
            </a:ext>
          </a:extLst>
        </xdr:cNvPr>
        <xdr:cNvSpPr txBox="1"/>
      </xdr:nvSpPr>
      <xdr:spPr>
        <a:xfrm>
          <a:off x="20199427" y="1793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116313</xdr:rowOff>
    </xdr:from>
    <xdr:ext cx="469744" cy="259045"/>
    <xdr:sp macro="" textlink="">
      <xdr:nvSpPr>
        <xdr:cNvPr id="658" name="n_3mainValue【庁舎】&#10;一人当たり面積">
          <a:extLst>
            <a:ext uri="{FF2B5EF4-FFF2-40B4-BE49-F238E27FC236}">
              <a16:creationId xmlns:a16="http://schemas.microsoft.com/office/drawing/2014/main" id="{0259B23F-753F-40EC-A2C0-A4789B271804}"/>
            </a:ext>
          </a:extLst>
        </xdr:cNvPr>
        <xdr:cNvSpPr txBox="1"/>
      </xdr:nvSpPr>
      <xdr:spPr>
        <a:xfrm>
          <a:off x="19310427" y="1794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123933</xdr:rowOff>
    </xdr:from>
    <xdr:ext cx="469744" cy="259045"/>
    <xdr:sp macro="" textlink="">
      <xdr:nvSpPr>
        <xdr:cNvPr id="659" name="n_4mainValue【庁舎】&#10;一人当たり面積">
          <a:extLst>
            <a:ext uri="{FF2B5EF4-FFF2-40B4-BE49-F238E27FC236}">
              <a16:creationId xmlns:a16="http://schemas.microsoft.com/office/drawing/2014/main" id="{99FB80D1-9D52-4E4B-837C-E3686C9F35AE}"/>
            </a:ext>
          </a:extLst>
        </xdr:cNvPr>
        <xdr:cNvSpPr txBox="1"/>
      </xdr:nvSpPr>
      <xdr:spPr>
        <a:xfrm>
          <a:off x="184214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91FC7B01-84B6-45BE-AE56-FEBF0683BF6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5F918C15-DA52-468A-9982-D7B5FDD33C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12B27371-9B31-449C-BB37-4DACD57A31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いずれの施設も類似団体平均を上回る水準となっており、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％超の高い償却率となっている施設もあることから、公共施設等総合管理計画に基づき予防保全型管理の推進等により施設の延命化や適正管理に取り組んでいく。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
10,767
31.71
5,152,458
4,905,508
241,067
3,558,236
3,977,617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町内に中心となる産業がなく財政基盤が弱いため、類似団体平均を下回っている。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町税等の一般財源の増収が期待できる状況でないため、実施事業の見直し等歳出の抑制に努める。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101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26307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3326</xdr:rowOff>
    </xdr:from>
    <xdr:to>
      <xdr:col>11</xdr:col>
      <xdr:colOff>31750</xdr:colOff>
      <xdr:row>43</xdr:row>
      <xdr:rowOff>14817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対前年度比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た。要因としては、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普通交付税が対前年度比で</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百万円増加したことなどにより比率が減少した。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と比べ低い水準ではあるが、今後、高齢化に伴い扶助費や介護保険特別会計繰出金、施設の維持管理経費の増加が見込まれることから、できる限り既存事業の見直しを進め経常経費の削減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62</xdr:row>
      <xdr:rowOff>126492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4191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62</xdr:row>
      <xdr:rowOff>126492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1991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63</xdr:row>
      <xdr:rowOff>70866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19918"/>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160274</xdr:rowOff>
    </xdr:from>
    <xdr:to>
      <xdr:col>11</xdr:col>
      <xdr:colOff>31750</xdr:colOff>
      <xdr:row>63</xdr:row>
      <xdr:rowOff>70866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9017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77741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122445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109474</xdr:rowOff>
    </xdr:from>
    <xdr:to>
      <xdr:col>7</xdr:col>
      <xdr:colOff>31750</xdr:colOff>
      <xdr:row>63</xdr:row>
      <xdr:rowOff>39624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49801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類似団体平均と比較して下回る状況が続いている。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今後も職員適正化計画による職員数の管理に加え、事務の効率化などによりコストの縮小に努める。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68405</xdr:rowOff>
    </xdr:from>
    <xdr:to>
      <xdr:col>23</xdr:col>
      <xdr:colOff>133350</xdr:colOff>
      <xdr:row>81</xdr:row>
      <xdr:rowOff>81280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55855"/>
          <a:ext cx="838200" cy="1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59001</xdr:rowOff>
    </xdr:from>
    <xdr:to>
      <xdr:col>19</xdr:col>
      <xdr:colOff>133350</xdr:colOff>
      <xdr:row>81</xdr:row>
      <xdr:rowOff>81280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46451"/>
          <a:ext cx="889000" cy="2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57835</xdr:rowOff>
    </xdr:from>
    <xdr:to>
      <xdr:col>15</xdr:col>
      <xdr:colOff>82550</xdr:colOff>
      <xdr:row>81</xdr:row>
      <xdr:rowOff>59001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5285"/>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169041</xdr:rowOff>
    </xdr:from>
    <xdr:to>
      <xdr:col>11</xdr:col>
      <xdr:colOff>31750</xdr:colOff>
      <xdr:row>81</xdr:row>
      <xdr:rowOff>57835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85041"/>
          <a:ext cx="889000" cy="6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17605</xdr:rowOff>
    </xdr:from>
    <xdr:to>
      <xdr:col>23</xdr:col>
      <xdr:colOff>184150</xdr:colOff>
      <xdr:row>81</xdr:row>
      <xdr:rowOff>119205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34132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5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30480</xdr:rowOff>
    </xdr:from>
    <xdr:to>
      <xdr:col>19</xdr:col>
      <xdr:colOff>184150</xdr:colOff>
      <xdr:row>81</xdr:row>
      <xdr:rowOff>132080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142257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86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8201</xdr:rowOff>
    </xdr:from>
    <xdr:to>
      <xdr:col>15</xdr:col>
      <xdr:colOff>133350</xdr:colOff>
      <xdr:row>81</xdr:row>
      <xdr:rowOff>109801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9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119978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6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7035</xdr:rowOff>
    </xdr:from>
    <xdr:to>
      <xdr:col>11</xdr:col>
      <xdr:colOff>82550</xdr:colOff>
      <xdr:row>81</xdr:row>
      <xdr:rowOff>108635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118812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118241</xdr:rowOff>
    </xdr:from>
    <xdr:to>
      <xdr:col>7</xdr:col>
      <xdr:colOff>31750</xdr:colOff>
      <xdr:row>81</xdr:row>
      <xdr:rowOff>48391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3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58568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0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県に準じた職員給与の支給を行っており、類似団体平均に比べ下回っている。今後も引き続き給与水準の適正化に努める。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47272</xdr:rowOff>
    </xdr:from>
    <xdr:to>
      <xdr:col>81</xdr:col>
      <xdr:colOff>44450</xdr:colOff>
      <xdr:row>81</xdr:row>
      <xdr:rowOff>87489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39347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87489</xdr:rowOff>
    </xdr:from>
    <xdr:to>
      <xdr:col>77</xdr:col>
      <xdr:colOff>44450</xdr:colOff>
      <xdr:row>81</xdr:row>
      <xdr:rowOff>114300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39749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82</xdr:row>
      <xdr:rowOff>143934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0017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83</xdr:row>
      <xdr:rowOff>66322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2028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167922</xdr:rowOff>
    </xdr:from>
    <xdr:to>
      <xdr:col>81</xdr:col>
      <xdr:colOff>95250</xdr:colOff>
      <xdr:row>81</xdr:row>
      <xdr:rowOff>98072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12999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72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36689</xdr:rowOff>
    </xdr:from>
    <xdr:to>
      <xdr:col>77</xdr:col>
      <xdr:colOff>95250</xdr:colOff>
      <xdr:row>81</xdr:row>
      <xdr:rowOff>138289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148466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69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定員適正化計画を策定し、必要最低限の採用を行っており、類似団体平均を下回る状況である。今後も引き続き現在の水準を維持できるよう努める。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81255</xdr:rowOff>
    </xdr:from>
    <xdr:to>
      <xdr:col>81</xdr:col>
      <xdr:colOff>44450</xdr:colOff>
      <xdr:row>61</xdr:row>
      <xdr:rowOff>89941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39705"/>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74016</xdr:rowOff>
    </xdr:from>
    <xdr:to>
      <xdr:col>77</xdr:col>
      <xdr:colOff>44450</xdr:colOff>
      <xdr:row>61</xdr:row>
      <xdr:rowOff>81255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3246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65811</xdr:rowOff>
    </xdr:from>
    <xdr:to>
      <xdr:col>72</xdr:col>
      <xdr:colOff>203200</xdr:colOff>
      <xdr:row>61</xdr:row>
      <xdr:rowOff>74016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24261"/>
          <a:ext cx="889000"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54711</xdr:rowOff>
    </xdr:from>
    <xdr:to>
      <xdr:col>68</xdr:col>
      <xdr:colOff>152400</xdr:colOff>
      <xdr:row>61</xdr:row>
      <xdr:rowOff>65811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13161"/>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52171</xdr:rowOff>
    </xdr:from>
    <xdr:to>
      <xdr:col>68</xdr:col>
      <xdr:colOff>203200</xdr:colOff>
      <xdr:row>61</xdr:row>
      <xdr:rowOff>153771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138548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39141</xdr:rowOff>
    </xdr:from>
    <xdr:to>
      <xdr:col>81</xdr:col>
      <xdr:colOff>95250</xdr:colOff>
      <xdr:row>61</xdr:row>
      <xdr:rowOff>140741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55668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4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30455</xdr:rowOff>
    </xdr:from>
    <xdr:to>
      <xdr:col>77</xdr:col>
      <xdr:colOff>95250</xdr:colOff>
      <xdr:row>61</xdr:row>
      <xdr:rowOff>132055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142232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23216</xdr:rowOff>
    </xdr:from>
    <xdr:to>
      <xdr:col>73</xdr:col>
      <xdr:colOff>44450</xdr:colOff>
      <xdr:row>61</xdr:row>
      <xdr:rowOff>124816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134993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5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15011</xdr:rowOff>
    </xdr:from>
    <xdr:to>
      <xdr:col>68</xdr:col>
      <xdr:colOff>203200</xdr:colOff>
      <xdr:row>61</xdr:row>
      <xdr:rowOff>116611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126788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3911</xdr:rowOff>
    </xdr:from>
    <xdr:to>
      <xdr:col>64</xdr:col>
      <xdr:colOff>152400</xdr:colOff>
      <xdr:row>61</xdr:row>
      <xdr:rowOff>105511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115688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3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各年度の単年度比率は、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元：</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％となっている。実質公債費比率は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ヵ年平均で算出されることから、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年度と</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の単年度比率</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を比較すると普通交付税額が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348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加</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となっていることにより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ポイント減少している。このため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対</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今後について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、町民ニーズを的確に把握し、起債に頼らない財政運営に努める。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155956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99465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23114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0139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119634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525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42</xdr:row>
      <xdr:rowOff>35052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1490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45483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年度は大きな起債発行を行わ</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なかったことにより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、償還額が借入額を上回り地方債残高が減少したことなどから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ポイント将来負担比率が減少した。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地方債現在高が減少し将来負担比率は減少していく見込みであるが、実施事業の適正化を図り、将来負担比率の上昇を抑制していくよう努める。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108252</xdr:rowOff>
    </xdr:from>
    <xdr:to>
      <xdr:col>81</xdr:col>
      <xdr:colOff>44450</xdr:colOff>
      <xdr:row>15</xdr:row>
      <xdr:rowOff>28726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508552"/>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28726</xdr:rowOff>
    </xdr:from>
    <xdr:to>
      <xdr:col>77</xdr:col>
      <xdr:colOff>44450</xdr:colOff>
      <xdr:row>15</xdr:row>
      <xdr:rowOff>93073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600476"/>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93073</xdr:rowOff>
    </xdr:from>
    <xdr:to>
      <xdr:col>72</xdr:col>
      <xdr:colOff>203200</xdr:colOff>
      <xdr:row>17</xdr:row>
      <xdr:rowOff>96036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64823"/>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24795</xdr:rowOff>
    </xdr:from>
    <xdr:to>
      <xdr:col>68</xdr:col>
      <xdr:colOff>152400</xdr:colOff>
      <xdr:row>17</xdr:row>
      <xdr:rowOff>96036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939445"/>
          <a:ext cx="8890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57452</xdr:rowOff>
    </xdr:from>
    <xdr:to>
      <xdr:col>81</xdr:col>
      <xdr:colOff>95250</xdr:colOff>
      <xdr:row>14</xdr:row>
      <xdr:rowOff>159052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29529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2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149376</xdr:rowOff>
    </xdr:from>
    <xdr:to>
      <xdr:col>77</xdr:col>
      <xdr:colOff>95250</xdr:colOff>
      <xdr:row>15</xdr:row>
      <xdr:rowOff>79526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64303</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3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42273</xdr:rowOff>
    </xdr:from>
    <xdr:to>
      <xdr:col>73</xdr:col>
      <xdr:colOff>44450</xdr:colOff>
      <xdr:row>15</xdr:row>
      <xdr:rowOff>143873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128650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45236</xdr:rowOff>
    </xdr:from>
    <xdr:to>
      <xdr:col>68</xdr:col>
      <xdr:colOff>203200</xdr:colOff>
      <xdr:row>17</xdr:row>
      <xdr:rowOff>146836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9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131613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0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145445</xdr:rowOff>
    </xdr:from>
    <xdr:to>
      <xdr:col>64</xdr:col>
      <xdr:colOff>152400</xdr:colOff>
      <xdr:row>17</xdr:row>
      <xdr:rowOff>75595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8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60372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7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
10,767
31.71
5,152,458
4,905,508
241,067
3,558,236
3,977,617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職員適正化計画に基づき、必要最小限の人員で運営し県に準じた給与支給を行っており、類似団体平均と同程度の水準である。今後も引き続き現在の状況を維持できるよう努める。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129286</xdr:rowOff>
    </xdr:from>
    <xdr:to>
      <xdr:col>24</xdr:col>
      <xdr:colOff>25400</xdr:colOff>
      <xdr:row>33</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871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115570</xdr:rowOff>
    </xdr:from>
    <xdr:to>
      <xdr:col>19</xdr:col>
      <xdr:colOff>187325</xdr:colOff>
      <xdr:row>33</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734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115570</xdr:rowOff>
    </xdr:from>
    <xdr:to>
      <xdr:col>15</xdr:col>
      <xdr:colOff>98425</xdr:colOff>
      <xdr:row>34</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734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143002</xdr:rowOff>
    </xdr:from>
    <xdr:to>
      <xdr:col>11</xdr:col>
      <xdr:colOff>9525</xdr:colOff>
      <xdr:row>34</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008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39624</xdr:rowOff>
    </xdr:from>
    <xdr:to>
      <xdr:col>11</xdr:col>
      <xdr:colOff>60325</xdr:colOff>
      <xdr:row>34</xdr:row>
      <xdr:rowOff>141224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126001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7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43705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78486</xdr:rowOff>
    </xdr:from>
    <xdr:to>
      <xdr:col>24</xdr:col>
      <xdr:colOff>76200</xdr:colOff>
      <xdr:row>34</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95013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8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83058</xdr:rowOff>
    </xdr:from>
    <xdr:to>
      <xdr:col>20</xdr:col>
      <xdr:colOff>38100</xdr:colOff>
      <xdr:row>34</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0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64770</xdr:rowOff>
    </xdr:from>
    <xdr:to>
      <xdr:col>15</xdr:col>
      <xdr:colOff>149225</xdr:colOff>
      <xdr:row>33</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147066</xdr:rowOff>
    </xdr:from>
    <xdr:to>
      <xdr:col>11</xdr:col>
      <xdr:colOff>60325</xdr:colOff>
      <xdr:row>34</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92202</xdr:rowOff>
    </xdr:from>
    <xdr:to>
      <xdr:col>6</xdr:col>
      <xdr:colOff>171450</xdr:colOff>
      <xdr:row>34</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32529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類似団体平均を下回</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る状況が続いている。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年度に引き続き原油価格高騰に伴う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電気・ガス料金の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上昇の影響を受けたが、新型コロナウイルスワクチン接種事業関連委託料などの減少により、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今後も引き続き抑制可能な歳出を検証し、経費の縮減を図っていく。</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17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56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168910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56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7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現在は類似団体の平均を下回っているが、障害者自立支援事業に係る額が増加しており、今後も増加が見込まれる。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505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75293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505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55</xdr:row>
      <xdr:rowOff>129722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56</xdr:row>
      <xdr:rowOff>23585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559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122465</xdr:rowOff>
    </xdr:from>
    <xdr:to>
      <xdr:col>11</xdr:col>
      <xdr:colOff>60325</xdr:colOff>
      <xdr:row>56</xdr:row>
      <xdr:rowOff>52615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類似団体平均を上回る状況が続いている。その主な要因は下水道事業、集落排水事業特別会計への繰出金によるものである。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130810</xdr:rowOff>
    </xdr:from>
    <xdr:to>
      <xdr:col>82</xdr:col>
      <xdr:colOff>107950</xdr:colOff>
      <xdr:row>62</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589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123190</xdr:rowOff>
    </xdr:from>
    <xdr:to>
      <xdr:col>78</xdr:col>
      <xdr:colOff>69850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581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123190</xdr:rowOff>
    </xdr:from>
    <xdr:to>
      <xdr:col>73</xdr:col>
      <xdr:colOff>180975</xdr:colOff>
      <xdr:row>62</xdr:row>
      <xdr:rowOff>27940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581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62</xdr:row>
      <xdr:rowOff>27940</xdr:rowOff>
    </xdr:from>
    <xdr:to>
      <xdr:col>69</xdr:col>
      <xdr:colOff>92075</xdr:colOff>
      <xdr:row>62</xdr:row>
      <xdr:rowOff>43180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657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xdr:rowOff>
    </xdr:from>
    <xdr:to>
      <xdr:col>69</xdr:col>
      <xdr:colOff>142875</xdr:colOff>
      <xdr:row>59</xdr:row>
      <xdr:rowOff>113030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123207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153687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80010</xdr:rowOff>
    </xdr:from>
    <xdr:to>
      <xdr:col>82</xdr:col>
      <xdr:colOff>158750</xdr:colOff>
      <xdr:row>62</xdr:row>
      <xdr:rowOff>10160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160037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133350</xdr:rowOff>
    </xdr:from>
    <xdr:to>
      <xdr:col>78</xdr:col>
      <xdr:colOff>120650</xdr:colOff>
      <xdr:row>62</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48277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67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72390</xdr:rowOff>
    </xdr:from>
    <xdr:to>
      <xdr:col>74</xdr:col>
      <xdr:colOff>31750</xdr:colOff>
      <xdr:row>62</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158767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61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148590</xdr:rowOff>
    </xdr:from>
    <xdr:to>
      <xdr:col>69</xdr:col>
      <xdr:colOff>142875</xdr:colOff>
      <xdr:row>62</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63517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69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163830</xdr:rowOff>
    </xdr:from>
    <xdr:to>
      <xdr:col>65</xdr:col>
      <xdr:colOff>53975</xdr:colOff>
      <xdr:row>62</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6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78757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70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類似団体平均を下回っているが、加茂市・田上町消防衛生保育組合の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構成団体の負担割合の変更により消防費負担金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が増となったこと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から前年度に比べ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類似団体平均を下回る水準で推移しているが、今後も支出にあっては、実施内容や事業効果を検証し、必要な事業の見直しを行う等、適切な執行に努める。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51562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860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42418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266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037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17289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交流会館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地域学習センター</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及び</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などの整備に係る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元金償還が開始されたことにより償還額が増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加</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となり、対</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年度比で</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町立小学校食堂空調設備や舗装補修工事に係る元金償還が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開始されたことにより償還額が増加となり、対</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年度比で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以降は、概ね横ばいで推移していく見込みである。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251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611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61187"/>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163576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57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類似団体平均並みの水準で推移している。概ね全ての項目で平均を下回っているが、他会計繰出金が他団体に比べ著しく大きく平均値を引き上げる要因となっている。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142239</xdr:rowOff>
    </xdr:from>
    <xdr:to>
      <xdr:col>82</xdr:col>
      <xdr:colOff>107950</xdr:colOff>
      <xdr:row>77</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438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77</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2958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27939</xdr:rowOff>
    </xdr:from>
    <xdr:to>
      <xdr:col>73</xdr:col>
      <xdr:colOff>180975</xdr:colOff>
      <xdr:row>78</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2958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130811</xdr:rowOff>
    </xdr:from>
    <xdr:to>
      <xdr:col>69</xdr:col>
      <xdr:colOff>92075</xdr:colOff>
      <xdr:row>78</xdr:row>
      <xdr:rowOff>54611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33246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114300</xdr:rowOff>
    </xdr:from>
    <xdr:to>
      <xdr:col>69</xdr:col>
      <xdr:colOff>142875</xdr:colOff>
      <xdr:row>78</xdr:row>
      <xdr:rowOff>44450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54627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107966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3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148589</xdr:rowOff>
    </xdr:from>
    <xdr:to>
      <xdr:col>74</xdr:col>
      <xdr:colOff>31750</xdr:colOff>
      <xdr:row>77</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3811</xdr:rowOff>
    </xdr:from>
    <xdr:to>
      <xdr:col>69</xdr:col>
      <xdr:colOff>142875</xdr:colOff>
      <xdr:row>78</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90188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20338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8927</xdr:rowOff>
    </xdr:from>
    <xdr:to>
      <xdr:col>29</xdr:col>
      <xdr:colOff>127000</xdr:colOff>
      <xdr:row>17</xdr:row>
      <xdr:rowOff>24828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71202"/>
          <a:ext cx="647700" cy="15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24828</xdr:rowOff>
    </xdr:from>
    <xdr:to>
      <xdr:col>26</xdr:col>
      <xdr:colOff>50800</xdr:colOff>
      <xdr:row>17</xdr:row>
      <xdr:rowOff>34251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87103"/>
          <a:ext cx="698500" cy="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34251</xdr:rowOff>
    </xdr:from>
    <xdr:to>
      <xdr:col>22</xdr:col>
      <xdr:colOff>114300</xdr:colOff>
      <xdr:row>17</xdr:row>
      <xdr:rowOff>52370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6526"/>
          <a:ext cx="698500" cy="18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52370</xdr:rowOff>
    </xdr:from>
    <xdr:to>
      <xdr:col>18</xdr:col>
      <xdr:colOff>177800</xdr:colOff>
      <xdr:row>17</xdr:row>
      <xdr:rowOff>69190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14645"/>
          <a:ext cx="698500" cy="1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117987</xdr:rowOff>
    </xdr:from>
    <xdr:to>
      <xdr:col>19</xdr:col>
      <xdr:colOff>38100</xdr:colOff>
      <xdr:row>17</xdr:row>
      <xdr:rowOff>48137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121054</xdr:rowOff>
    </xdr:from>
    <xdr:to>
      <xdr:col>15</xdr:col>
      <xdr:colOff>101600</xdr:colOff>
      <xdr:row>17</xdr:row>
      <xdr:rowOff>51204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1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61381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8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129577</xdr:rowOff>
    </xdr:from>
    <xdr:to>
      <xdr:col>29</xdr:col>
      <xdr:colOff>177800</xdr:colOff>
      <xdr:row>17</xdr:row>
      <xdr:rowOff>59727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20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101654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9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145478</xdr:rowOff>
    </xdr:from>
    <xdr:to>
      <xdr:col>26</xdr:col>
      <xdr:colOff>101600</xdr:colOff>
      <xdr:row>17</xdr:row>
      <xdr:rowOff>75628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3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60405</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22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154901</xdr:rowOff>
    </xdr:from>
    <xdr:to>
      <xdr:col>22</xdr:col>
      <xdr:colOff>165100</xdr:colOff>
      <xdr:row>17</xdr:row>
      <xdr:rowOff>85051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5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69828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3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1570</xdr:rowOff>
    </xdr:from>
    <xdr:to>
      <xdr:col>19</xdr:col>
      <xdr:colOff>38100</xdr:colOff>
      <xdr:row>17</xdr:row>
      <xdr:rowOff>103170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63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87947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5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18390</xdr:rowOff>
    </xdr:from>
    <xdr:to>
      <xdr:col>15</xdr:col>
      <xdr:colOff>101600</xdr:colOff>
      <xdr:row>17</xdr:row>
      <xdr:rowOff>119990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80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6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326248</xdr:rowOff>
    </xdr:from>
    <xdr:to>
      <xdr:col>29</xdr:col>
      <xdr:colOff>127000</xdr:colOff>
      <xdr:row>35</xdr:row>
      <xdr:rowOff>339575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36598"/>
          <a:ext cx="647700" cy="13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339575</xdr:rowOff>
    </xdr:from>
    <xdr:to>
      <xdr:col>26</xdr:col>
      <xdr:colOff>50800</xdr:colOff>
      <xdr:row>36</xdr:row>
      <xdr:rowOff>82011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49925"/>
          <a:ext cx="698500" cy="85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27262</xdr:rowOff>
    </xdr:from>
    <xdr:to>
      <xdr:col>22</xdr:col>
      <xdr:colOff>114300</xdr:colOff>
      <xdr:row>36</xdr:row>
      <xdr:rowOff>82011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980512"/>
          <a:ext cx="698500" cy="54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336238</xdr:rowOff>
    </xdr:from>
    <xdr:to>
      <xdr:col>18</xdr:col>
      <xdr:colOff>177800</xdr:colOff>
      <xdr:row>36</xdr:row>
      <xdr:rowOff>27262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946588"/>
          <a:ext cx="698500" cy="3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275448</xdr:rowOff>
    </xdr:from>
    <xdr:to>
      <xdr:col>29</xdr:col>
      <xdr:colOff>177800</xdr:colOff>
      <xdr:row>36</xdr:row>
      <xdr:rowOff>34148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85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247525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5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288775</xdr:rowOff>
    </xdr:from>
    <xdr:to>
      <xdr:col>26</xdr:col>
      <xdr:colOff>101600</xdr:colOff>
      <xdr:row>36</xdr:row>
      <xdr:rowOff>47475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9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32252</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985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31211</xdr:rowOff>
    </xdr:from>
    <xdr:to>
      <xdr:col>22</xdr:col>
      <xdr:colOff>165100</xdr:colOff>
      <xdr:row>36</xdr:row>
      <xdr:rowOff>132811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84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117588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7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319362</xdr:rowOff>
    </xdr:from>
    <xdr:to>
      <xdr:col>19</xdr:col>
      <xdr:colOff>38100</xdr:colOff>
      <xdr:row>36</xdr:row>
      <xdr:rowOff>78062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2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62839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285438</xdr:rowOff>
    </xdr:from>
    <xdr:to>
      <xdr:col>15</xdr:col>
      <xdr:colOff>101600</xdr:colOff>
      <xdr:row>36</xdr:row>
      <xdr:rowOff>44138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95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28915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98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
10,767
31.71
5,152,458
4,905,508
241,067
3,558,236
3,977,617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50893</xdr:rowOff>
    </xdr:from>
    <xdr:to>
      <xdr:col>24</xdr:col>
      <xdr:colOff>63500</xdr:colOff>
      <xdr:row>36</xdr:row>
      <xdr:rowOff>63457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23093"/>
          <a:ext cx="838200" cy="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63457</xdr:rowOff>
    </xdr:from>
    <xdr:to>
      <xdr:col>19</xdr:col>
      <xdr:colOff>177800</xdr:colOff>
      <xdr:row>36</xdr:row>
      <xdr:rowOff>70251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35657"/>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70251</xdr:rowOff>
    </xdr:from>
    <xdr:to>
      <xdr:col>15</xdr:col>
      <xdr:colOff>50800</xdr:colOff>
      <xdr:row>36</xdr:row>
      <xdr:rowOff>84662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42451"/>
          <a:ext cx="889000" cy="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84662</xdr:rowOff>
    </xdr:from>
    <xdr:to>
      <xdr:col>10</xdr:col>
      <xdr:colOff>114300</xdr:colOff>
      <xdr:row>36</xdr:row>
      <xdr:rowOff>155844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56862"/>
          <a:ext cx="889000" cy="7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150622</xdr:rowOff>
    </xdr:from>
    <xdr:to>
      <xdr:col>10</xdr:col>
      <xdr:colOff>165100</xdr:colOff>
      <xdr:row>36</xdr:row>
      <xdr:rowOff>80772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97299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24613</xdr:rowOff>
    </xdr:from>
    <xdr:to>
      <xdr:col>6</xdr:col>
      <xdr:colOff>38100</xdr:colOff>
      <xdr:row>36</xdr:row>
      <xdr:rowOff>126213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142740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xdr:rowOff>
    </xdr:from>
    <xdr:to>
      <xdr:col>24</xdr:col>
      <xdr:colOff>114300</xdr:colOff>
      <xdr:row>36</xdr:row>
      <xdr:rowOff>101693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7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149970</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5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12657</xdr:rowOff>
    </xdr:from>
    <xdr:to>
      <xdr:col>20</xdr:col>
      <xdr:colOff>38100</xdr:colOff>
      <xdr:row>36</xdr:row>
      <xdr:rowOff>114257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105384</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7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19451</xdr:rowOff>
    </xdr:from>
    <xdr:to>
      <xdr:col>15</xdr:col>
      <xdr:colOff>101600</xdr:colOff>
      <xdr:row>36</xdr:row>
      <xdr:rowOff>121051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9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112178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33862</xdr:rowOff>
    </xdr:from>
    <xdr:to>
      <xdr:col>10</xdr:col>
      <xdr:colOff>165100</xdr:colOff>
      <xdr:row>36</xdr:row>
      <xdr:rowOff>135462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126589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105044</xdr:rowOff>
    </xdr:from>
    <xdr:to>
      <xdr:col>6</xdr:col>
      <xdr:colOff>38100</xdr:colOff>
      <xdr:row>37</xdr:row>
      <xdr:rowOff>35194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7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26321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42573</xdr:rowOff>
    </xdr:from>
    <xdr:to>
      <xdr:col>24</xdr:col>
      <xdr:colOff>63500</xdr:colOff>
      <xdr:row>57</xdr:row>
      <xdr:rowOff>73255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815223"/>
          <a:ext cx="8382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42573</xdr:rowOff>
    </xdr:from>
    <xdr:to>
      <xdr:col>19</xdr:col>
      <xdr:colOff>177800</xdr:colOff>
      <xdr:row>57</xdr:row>
      <xdr:rowOff>61235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815223"/>
          <a:ext cx="889000" cy="1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61235</xdr:rowOff>
    </xdr:from>
    <xdr:to>
      <xdr:col>15</xdr:col>
      <xdr:colOff>50800</xdr:colOff>
      <xdr:row>57</xdr:row>
      <xdr:rowOff>67485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833885"/>
          <a:ext cx="889000" cy="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33858</xdr:rowOff>
    </xdr:from>
    <xdr:to>
      <xdr:col>10</xdr:col>
      <xdr:colOff>114300</xdr:colOff>
      <xdr:row>57</xdr:row>
      <xdr:rowOff>67485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806508"/>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18455</xdr:rowOff>
    </xdr:from>
    <xdr:to>
      <xdr:col>10</xdr:col>
      <xdr:colOff>165100</xdr:colOff>
      <xdr:row>56</xdr:row>
      <xdr:rowOff>120055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136582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156049</xdr:rowOff>
    </xdr:from>
    <xdr:to>
      <xdr:col>6</xdr:col>
      <xdr:colOff>38100</xdr:colOff>
      <xdr:row>56</xdr:row>
      <xdr:rowOff>86199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102726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22455</xdr:rowOff>
    </xdr:from>
    <xdr:to>
      <xdr:col>24</xdr:col>
      <xdr:colOff>114300</xdr:colOff>
      <xdr:row>57</xdr:row>
      <xdr:rowOff>124055</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108832</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7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163223</xdr:rowOff>
    </xdr:from>
    <xdr:to>
      <xdr:col>20</xdr:col>
      <xdr:colOff>38100</xdr:colOff>
      <xdr:row>57</xdr:row>
      <xdr:rowOff>93373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6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84500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10435</xdr:rowOff>
    </xdr:from>
    <xdr:to>
      <xdr:col>15</xdr:col>
      <xdr:colOff>101600</xdr:colOff>
      <xdr:row>57</xdr:row>
      <xdr:rowOff>112035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8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103162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7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16685</xdr:rowOff>
    </xdr:from>
    <xdr:to>
      <xdr:col>10</xdr:col>
      <xdr:colOff>165100</xdr:colOff>
      <xdr:row>57</xdr:row>
      <xdr:rowOff>118285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109412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8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154508</xdr:rowOff>
    </xdr:from>
    <xdr:to>
      <xdr:col>6</xdr:col>
      <xdr:colOff>38100</xdr:colOff>
      <xdr:row>57</xdr:row>
      <xdr:rowOff>84658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75785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89408</xdr:rowOff>
    </xdr:from>
    <xdr:to>
      <xdr:col>24</xdr:col>
      <xdr:colOff>63500</xdr:colOff>
      <xdr:row>73</xdr:row>
      <xdr:rowOff>103627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2605258"/>
          <a:ext cx="8382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103627</xdr:rowOff>
    </xdr:from>
    <xdr:to>
      <xdr:col>19</xdr:col>
      <xdr:colOff>177800</xdr:colOff>
      <xdr:row>73</xdr:row>
      <xdr:rowOff>138465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2619477"/>
          <a:ext cx="889000" cy="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132614</xdr:rowOff>
    </xdr:from>
    <xdr:to>
      <xdr:col>15</xdr:col>
      <xdr:colOff>50800</xdr:colOff>
      <xdr:row>73</xdr:row>
      <xdr:rowOff>138465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2477014"/>
          <a:ext cx="889000" cy="17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132614</xdr:rowOff>
    </xdr:from>
    <xdr:to>
      <xdr:col>10</xdr:col>
      <xdr:colOff>114300</xdr:colOff>
      <xdr:row>75</xdr:row>
      <xdr:rowOff>75692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2477014"/>
          <a:ext cx="889000" cy="45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156291</xdr:rowOff>
    </xdr:from>
    <xdr:to>
      <xdr:col>10</xdr:col>
      <xdr:colOff>165100</xdr:colOff>
      <xdr:row>76</xdr:row>
      <xdr:rowOff>86441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01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77568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0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151217</xdr:rowOff>
    </xdr:from>
    <xdr:to>
      <xdr:col>6</xdr:col>
      <xdr:colOff>38100</xdr:colOff>
      <xdr:row>77</xdr:row>
      <xdr:rowOff>81367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72494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27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38608</xdr:rowOff>
    </xdr:from>
    <xdr:to>
      <xdr:col>24</xdr:col>
      <xdr:colOff>114300</xdr:colOff>
      <xdr:row>73</xdr:row>
      <xdr:rowOff>140208</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25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61485</xdr:rowOff>
    </xdr:from>
    <xdr:ext cx="534377"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4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52827</xdr:rowOff>
    </xdr:from>
    <xdr:to>
      <xdr:col>20</xdr:col>
      <xdr:colOff>38100</xdr:colOff>
      <xdr:row>73</xdr:row>
      <xdr:rowOff>154427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256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170954</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30111" y="1234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87665</xdr:rowOff>
    </xdr:from>
    <xdr:to>
      <xdr:col>15</xdr:col>
      <xdr:colOff>101600</xdr:colOff>
      <xdr:row>74</xdr:row>
      <xdr:rowOff>17815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26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34342</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41111" y="1237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81814</xdr:rowOff>
    </xdr:from>
    <xdr:to>
      <xdr:col>10</xdr:col>
      <xdr:colOff>165100</xdr:colOff>
      <xdr:row>73</xdr:row>
      <xdr:rowOff>11964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24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28491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52111" y="1220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24892</xdr:rowOff>
    </xdr:from>
    <xdr:to>
      <xdr:col>6</xdr:col>
      <xdr:colOff>38100</xdr:colOff>
      <xdr:row>75</xdr:row>
      <xdr:rowOff>126492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28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143019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63111" y="126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122436</xdr:rowOff>
    </xdr:from>
    <xdr:to>
      <xdr:col>24</xdr:col>
      <xdr:colOff>63500</xdr:colOff>
      <xdr:row>97</xdr:row>
      <xdr:rowOff>164019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53086"/>
          <a:ext cx="838200" cy="4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65949</xdr:rowOff>
    </xdr:from>
    <xdr:to>
      <xdr:col>19</xdr:col>
      <xdr:colOff>177800</xdr:colOff>
      <xdr:row>97</xdr:row>
      <xdr:rowOff>164019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696599"/>
          <a:ext cx="8890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65949</xdr:rowOff>
    </xdr:from>
    <xdr:to>
      <xdr:col>15</xdr:col>
      <xdr:colOff>50800</xdr:colOff>
      <xdr:row>98</xdr:row>
      <xdr:rowOff>81265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696599"/>
          <a:ext cx="889000" cy="1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81265</xdr:rowOff>
    </xdr:from>
    <xdr:to>
      <xdr:col>10</xdr:col>
      <xdr:colOff>114300</xdr:colOff>
      <xdr:row>98</xdr:row>
      <xdr:rowOff>106629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83365"/>
          <a:ext cx="889000" cy="2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11111</xdr:rowOff>
    </xdr:from>
    <xdr:to>
      <xdr:col>10</xdr:col>
      <xdr:colOff>165100</xdr:colOff>
      <xdr:row>97</xdr:row>
      <xdr:rowOff>112711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129238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71636</xdr:rowOff>
    </xdr:from>
    <xdr:to>
      <xdr:col>24</xdr:col>
      <xdr:colOff>114300</xdr:colOff>
      <xdr:row>98</xdr:row>
      <xdr:rowOff>1786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50063</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8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113219</xdr:rowOff>
    </xdr:from>
    <xdr:to>
      <xdr:col>20</xdr:col>
      <xdr:colOff>38100</xdr:colOff>
      <xdr:row>98</xdr:row>
      <xdr:rowOff>43369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34496</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83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15149</xdr:rowOff>
    </xdr:from>
    <xdr:to>
      <xdr:col>15</xdr:col>
      <xdr:colOff>101600</xdr:colOff>
      <xdr:row>97</xdr:row>
      <xdr:rowOff>116749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4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107876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30465</xdr:rowOff>
    </xdr:from>
    <xdr:to>
      <xdr:col>10</xdr:col>
      <xdr:colOff>165100</xdr:colOff>
      <xdr:row>98</xdr:row>
      <xdr:rowOff>132065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123192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92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55829</xdr:rowOff>
    </xdr:from>
    <xdr:to>
      <xdr:col>6</xdr:col>
      <xdr:colOff>38100</xdr:colOff>
      <xdr:row>98</xdr:row>
      <xdr:rowOff>157429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148556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73100</xdr:rowOff>
    </xdr:from>
    <xdr:to>
      <xdr:col>55</xdr:col>
      <xdr:colOff>0</xdr:colOff>
      <xdr:row>36</xdr:row>
      <xdr:rowOff>153361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245300"/>
          <a:ext cx="838200" cy="8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73100</xdr:rowOff>
    </xdr:from>
    <xdr:to>
      <xdr:col>50</xdr:col>
      <xdr:colOff>114300</xdr:colOff>
      <xdr:row>36</xdr:row>
      <xdr:rowOff>169583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245300"/>
          <a:ext cx="889000" cy="9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28262</xdr:rowOff>
    </xdr:from>
    <xdr:to>
      <xdr:col>45</xdr:col>
      <xdr:colOff>177800</xdr:colOff>
      <xdr:row>36</xdr:row>
      <xdr:rowOff>169583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857562"/>
          <a:ext cx="889000" cy="48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28262</xdr:rowOff>
    </xdr:from>
    <xdr:to>
      <xdr:col>41</xdr:col>
      <xdr:colOff>50800</xdr:colOff>
      <xdr:row>37</xdr:row>
      <xdr:rowOff>100619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857562"/>
          <a:ext cx="889000" cy="58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124155</xdr:rowOff>
    </xdr:from>
    <xdr:to>
      <xdr:col>41</xdr:col>
      <xdr:colOff>101600</xdr:colOff>
      <xdr:row>33</xdr:row>
      <xdr:rowOff>54305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70832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121503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102561</xdr:rowOff>
    </xdr:from>
    <xdr:to>
      <xdr:col>55</xdr:col>
      <xdr:colOff>50800</xdr:colOff>
      <xdr:row>37</xdr:row>
      <xdr:rowOff>32711</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7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17488</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8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22300</xdr:rowOff>
    </xdr:from>
    <xdr:to>
      <xdr:col>50</xdr:col>
      <xdr:colOff>165100</xdr:colOff>
      <xdr:row>36</xdr:row>
      <xdr:rowOff>123900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1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115027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2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118783</xdr:rowOff>
    </xdr:from>
    <xdr:to>
      <xdr:col>46</xdr:col>
      <xdr:colOff>38100</xdr:colOff>
      <xdr:row>37</xdr:row>
      <xdr:rowOff>48933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29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40060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148912</xdr:rowOff>
    </xdr:from>
    <xdr:to>
      <xdr:col>41</xdr:col>
      <xdr:colOff>101600</xdr:colOff>
      <xdr:row>34</xdr:row>
      <xdr:rowOff>79062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80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70189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9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49819</xdr:rowOff>
    </xdr:from>
    <xdr:to>
      <xdr:col>36</xdr:col>
      <xdr:colOff>165100</xdr:colOff>
      <xdr:row>37</xdr:row>
      <xdr:rowOff>151419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142546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545</xdr:rowOff>
    </xdr:from>
    <xdr:to>
      <xdr:col>55</xdr:col>
      <xdr:colOff>0</xdr:colOff>
      <xdr:row>59</xdr:row>
      <xdr:rowOff>23470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116095"/>
          <a:ext cx="8382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23470</xdr:rowOff>
    </xdr:from>
    <xdr:to>
      <xdr:col>50</xdr:col>
      <xdr:colOff>114300</xdr:colOff>
      <xdr:row>59</xdr:row>
      <xdr:rowOff>47156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139020"/>
          <a:ext cx="889000" cy="2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78099</xdr:rowOff>
    </xdr:from>
    <xdr:to>
      <xdr:col>45</xdr:col>
      <xdr:colOff>177800</xdr:colOff>
      <xdr:row>59</xdr:row>
      <xdr:rowOff>47156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50749"/>
          <a:ext cx="889000" cy="31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78099</xdr:rowOff>
    </xdr:from>
    <xdr:to>
      <xdr:col>41</xdr:col>
      <xdr:colOff>50800</xdr:colOff>
      <xdr:row>58</xdr:row>
      <xdr:rowOff>55911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50749"/>
          <a:ext cx="889000" cy="1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81402</xdr:rowOff>
    </xdr:from>
    <xdr:to>
      <xdr:col>41</xdr:col>
      <xdr:colOff>101600</xdr:colOff>
      <xdr:row>58</xdr:row>
      <xdr:rowOff>11552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2679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85661</xdr:rowOff>
    </xdr:from>
    <xdr:to>
      <xdr:col>36</xdr:col>
      <xdr:colOff>165100</xdr:colOff>
      <xdr:row>58</xdr:row>
      <xdr:rowOff>15811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32338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121195</xdr:rowOff>
    </xdr:from>
    <xdr:to>
      <xdr:col>55</xdr:col>
      <xdr:colOff>50800</xdr:colOff>
      <xdr:row>59</xdr:row>
      <xdr:rowOff>51345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36122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8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144120</xdr:rowOff>
    </xdr:from>
    <xdr:to>
      <xdr:col>50</xdr:col>
      <xdr:colOff>165100</xdr:colOff>
      <xdr:row>59</xdr:row>
      <xdr:rowOff>74270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65397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167806</xdr:rowOff>
    </xdr:from>
    <xdr:to>
      <xdr:col>46</xdr:col>
      <xdr:colOff>38100</xdr:colOff>
      <xdr:row>59</xdr:row>
      <xdr:rowOff>97956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11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89083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2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27299</xdr:rowOff>
    </xdr:from>
    <xdr:to>
      <xdr:col>41</xdr:col>
      <xdr:colOff>101600</xdr:colOff>
      <xdr:row>57</xdr:row>
      <xdr:rowOff>128899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145426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57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5111</xdr:rowOff>
    </xdr:from>
    <xdr:to>
      <xdr:col>36</xdr:col>
      <xdr:colOff>165100</xdr:colOff>
      <xdr:row>58</xdr:row>
      <xdr:rowOff>106711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97838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45974</xdr:rowOff>
    </xdr:from>
    <xdr:to>
      <xdr:col>55</xdr:col>
      <xdr:colOff>0</xdr:colOff>
      <xdr:row>79</xdr:row>
      <xdr:rowOff>85816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90524"/>
          <a:ext cx="8382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81299</xdr:rowOff>
    </xdr:from>
    <xdr:to>
      <xdr:col>50</xdr:col>
      <xdr:colOff>114300</xdr:colOff>
      <xdr:row>79</xdr:row>
      <xdr:rowOff>85816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625849"/>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111278</xdr:rowOff>
    </xdr:from>
    <xdr:to>
      <xdr:col>45</xdr:col>
      <xdr:colOff>177800</xdr:colOff>
      <xdr:row>79</xdr:row>
      <xdr:rowOff>81299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970028"/>
          <a:ext cx="889000" cy="65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111278</xdr:rowOff>
    </xdr:from>
    <xdr:to>
      <xdr:col>41</xdr:col>
      <xdr:colOff>50800</xdr:colOff>
      <xdr:row>76</xdr:row>
      <xdr:rowOff>37233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970028"/>
          <a:ext cx="889000" cy="9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61196</xdr:rowOff>
    </xdr:from>
    <xdr:to>
      <xdr:col>41</xdr:col>
      <xdr:colOff>101600</xdr:colOff>
      <xdr:row>77</xdr:row>
      <xdr:rowOff>162796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153923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52498</xdr:rowOff>
    </xdr:from>
    <xdr:to>
      <xdr:col>36</xdr:col>
      <xdr:colOff>165100</xdr:colOff>
      <xdr:row>77</xdr:row>
      <xdr:rowOff>154098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145225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166624</xdr:rowOff>
    </xdr:from>
    <xdr:to>
      <xdr:col>55</xdr:col>
      <xdr:colOff>50800</xdr:colOff>
      <xdr:row>79</xdr:row>
      <xdr:rowOff>96774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81551</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5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35016</xdr:rowOff>
    </xdr:from>
    <xdr:to>
      <xdr:col>50</xdr:col>
      <xdr:colOff>165100</xdr:colOff>
      <xdr:row>79</xdr:row>
      <xdr:rowOff>136616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127743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30499</xdr:rowOff>
    </xdr:from>
    <xdr:to>
      <xdr:col>46</xdr:col>
      <xdr:colOff>38100</xdr:colOff>
      <xdr:row>79</xdr:row>
      <xdr:rowOff>132099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123226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60478</xdr:rowOff>
    </xdr:from>
    <xdr:to>
      <xdr:col>41</xdr:col>
      <xdr:colOff>101600</xdr:colOff>
      <xdr:row>75</xdr:row>
      <xdr:rowOff>162077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19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7155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69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157883</xdr:rowOff>
    </xdr:from>
    <xdr:to>
      <xdr:col>36</xdr:col>
      <xdr:colOff>165100</xdr:colOff>
      <xdr:row>76</xdr:row>
      <xdr:rowOff>88033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1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104560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7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36002</xdr:rowOff>
    </xdr:from>
    <xdr:to>
      <xdr:col>55</xdr:col>
      <xdr:colOff>0</xdr:colOff>
      <xdr:row>98</xdr:row>
      <xdr:rowOff>52539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38102"/>
          <a:ext cx="838200" cy="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52539</xdr:rowOff>
    </xdr:from>
    <xdr:to>
      <xdr:col>50</xdr:col>
      <xdr:colOff>114300</xdr:colOff>
      <xdr:row>98</xdr:row>
      <xdr:rowOff>81677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54639"/>
          <a:ext cx="889000" cy="2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113909</xdr:rowOff>
    </xdr:from>
    <xdr:to>
      <xdr:col>45</xdr:col>
      <xdr:colOff>177800</xdr:colOff>
      <xdr:row>98</xdr:row>
      <xdr:rowOff>81677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44559"/>
          <a:ext cx="8890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113909</xdr:rowOff>
    </xdr:from>
    <xdr:to>
      <xdr:col>41</xdr:col>
      <xdr:colOff>50800</xdr:colOff>
      <xdr:row>98</xdr:row>
      <xdr:rowOff>90509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44559"/>
          <a:ext cx="889000" cy="14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15839</xdr:rowOff>
    </xdr:from>
    <xdr:to>
      <xdr:col>41</xdr:col>
      <xdr:colOff>101600</xdr:colOff>
      <xdr:row>97</xdr:row>
      <xdr:rowOff>117439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133966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24919</xdr:rowOff>
    </xdr:from>
    <xdr:to>
      <xdr:col>36</xdr:col>
      <xdr:colOff>165100</xdr:colOff>
      <xdr:row>97</xdr:row>
      <xdr:rowOff>126519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143046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156652</xdr:rowOff>
    </xdr:from>
    <xdr:to>
      <xdr:col>55</xdr:col>
      <xdr:colOff>50800</xdr:colOff>
      <xdr:row>98</xdr:row>
      <xdr:rowOff>86802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71579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1739</xdr:rowOff>
    </xdr:from>
    <xdr:to>
      <xdr:col>50</xdr:col>
      <xdr:colOff>165100</xdr:colOff>
      <xdr:row>98</xdr:row>
      <xdr:rowOff>103339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0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94466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30877</xdr:rowOff>
    </xdr:from>
    <xdr:to>
      <xdr:col>46</xdr:col>
      <xdr:colOff>38100</xdr:colOff>
      <xdr:row>98</xdr:row>
      <xdr:rowOff>132477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3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123604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2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63109</xdr:rowOff>
    </xdr:from>
    <xdr:to>
      <xdr:col>41</xdr:col>
      <xdr:colOff>101600</xdr:colOff>
      <xdr:row>97</xdr:row>
      <xdr:rowOff>164709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155836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8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39709</xdr:rowOff>
    </xdr:from>
    <xdr:to>
      <xdr:col>36</xdr:col>
      <xdr:colOff>165100</xdr:colOff>
      <xdr:row>98</xdr:row>
      <xdr:rowOff>141309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4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132436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3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107993</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23093"/>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107993</xdr:rowOff>
    </xdr:from>
    <xdr:to>
      <xdr:col>76</xdr:col>
      <xdr:colOff>114300</xdr:colOff>
      <xdr:row>38</xdr:row>
      <xdr:rowOff>135059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23093"/>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135059</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650159"/>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73950</xdr:rowOff>
    </xdr:from>
    <xdr:to>
      <xdr:col>72</xdr:col>
      <xdr:colOff>38100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122641</xdr:rowOff>
    </xdr:from>
    <xdr:to>
      <xdr:col>67</xdr:col>
      <xdr:colOff>101600</xdr:colOff>
      <xdr:row>37</xdr:row>
      <xdr:rowOff>52791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9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69318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47111" y="607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57193</xdr:rowOff>
    </xdr:from>
    <xdr:to>
      <xdr:col>76</xdr:col>
      <xdr:colOff>165100</xdr:colOff>
      <xdr:row>38</xdr:row>
      <xdr:rowOff>158793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7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149920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6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84259</xdr:rowOff>
    </xdr:from>
    <xdr:to>
      <xdr:col>72</xdr:col>
      <xdr:colOff>38100</xdr:colOff>
      <xdr:row>39</xdr:row>
      <xdr:rowOff>14409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5536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69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129784</xdr:rowOff>
    </xdr:from>
    <xdr:to>
      <xdr:col>85</xdr:col>
      <xdr:colOff>127000</xdr:colOff>
      <xdr:row>76</xdr:row>
      <xdr:rowOff>140849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159984"/>
          <a:ext cx="8382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140849</xdr:rowOff>
    </xdr:from>
    <xdr:to>
      <xdr:col>81</xdr:col>
      <xdr:colOff>50800</xdr:colOff>
      <xdr:row>76</xdr:row>
      <xdr:rowOff>165880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71049"/>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146655</xdr:rowOff>
    </xdr:from>
    <xdr:to>
      <xdr:col>76</xdr:col>
      <xdr:colOff>114300</xdr:colOff>
      <xdr:row>76</xdr:row>
      <xdr:rowOff>165880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176855"/>
          <a:ext cx="8890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141540</xdr:rowOff>
    </xdr:from>
    <xdr:to>
      <xdr:col>71</xdr:col>
      <xdr:colOff>177800</xdr:colOff>
      <xdr:row>76</xdr:row>
      <xdr:rowOff>146655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171740"/>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154268</xdr:rowOff>
    </xdr:from>
    <xdr:to>
      <xdr:col>72</xdr:col>
      <xdr:colOff>38100</xdr:colOff>
      <xdr:row>76</xdr:row>
      <xdr:rowOff>84418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100945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145187</xdr:rowOff>
    </xdr:from>
    <xdr:to>
      <xdr:col>67</xdr:col>
      <xdr:colOff>101600</xdr:colOff>
      <xdr:row>76</xdr:row>
      <xdr:rowOff>75338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003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91864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78984</xdr:rowOff>
    </xdr:from>
    <xdr:to>
      <xdr:col>85</xdr:col>
      <xdr:colOff>177800</xdr:colOff>
      <xdr:row>77</xdr:row>
      <xdr:rowOff>9134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0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57411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8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90049</xdr:rowOff>
    </xdr:from>
    <xdr:to>
      <xdr:col>81</xdr:col>
      <xdr:colOff>101600</xdr:colOff>
      <xdr:row>77</xdr:row>
      <xdr:rowOff>20199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11326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1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115080</xdr:rowOff>
    </xdr:from>
    <xdr:to>
      <xdr:col>76</xdr:col>
      <xdr:colOff>165100</xdr:colOff>
      <xdr:row>77</xdr:row>
      <xdr:rowOff>45230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36357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3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95855</xdr:rowOff>
    </xdr:from>
    <xdr:to>
      <xdr:col>72</xdr:col>
      <xdr:colOff>38100</xdr:colOff>
      <xdr:row>77</xdr:row>
      <xdr:rowOff>26005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17132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90740</xdr:rowOff>
    </xdr:from>
    <xdr:to>
      <xdr:col>67</xdr:col>
      <xdr:colOff>101600</xdr:colOff>
      <xdr:row>77</xdr:row>
      <xdr:rowOff>20890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2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12017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169559</xdr:rowOff>
    </xdr:from>
    <xdr:to>
      <xdr:col>85</xdr:col>
      <xdr:colOff>127000</xdr:colOff>
      <xdr:row>99</xdr:row>
      <xdr:rowOff>12427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71659"/>
          <a:ext cx="838200" cy="1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11672</xdr:rowOff>
    </xdr:from>
    <xdr:to>
      <xdr:col>81</xdr:col>
      <xdr:colOff>50800</xdr:colOff>
      <xdr:row>99</xdr:row>
      <xdr:rowOff>12427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13772"/>
          <a:ext cx="889000" cy="17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11672</xdr:rowOff>
    </xdr:from>
    <xdr:to>
      <xdr:col>76</xdr:col>
      <xdr:colOff>114300</xdr:colOff>
      <xdr:row>98</xdr:row>
      <xdr:rowOff>154589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13772"/>
          <a:ext cx="889000" cy="14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154589</xdr:rowOff>
    </xdr:from>
    <xdr:to>
      <xdr:col>71</xdr:col>
      <xdr:colOff>177800</xdr:colOff>
      <xdr:row>99</xdr:row>
      <xdr:rowOff>44053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56689"/>
          <a:ext cx="889000" cy="6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43157</xdr:rowOff>
    </xdr:from>
    <xdr:to>
      <xdr:col>72</xdr:col>
      <xdr:colOff>38100</xdr:colOff>
      <xdr:row>98</xdr:row>
      <xdr:rowOff>144757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161284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60892</xdr:rowOff>
    </xdr:from>
    <xdr:to>
      <xdr:col>67</xdr:col>
      <xdr:colOff>101600</xdr:colOff>
      <xdr:row>98</xdr:row>
      <xdr:rowOff>162492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7569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118759</xdr:rowOff>
    </xdr:from>
    <xdr:to>
      <xdr:col>85</xdr:col>
      <xdr:colOff>177800</xdr:colOff>
      <xdr:row>99</xdr:row>
      <xdr:rowOff>48909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33686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133077</xdr:rowOff>
    </xdr:from>
    <xdr:to>
      <xdr:col>81</xdr:col>
      <xdr:colOff>101600</xdr:colOff>
      <xdr:row>99</xdr:row>
      <xdr:rowOff>63227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54354</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2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132322</xdr:rowOff>
    </xdr:from>
    <xdr:to>
      <xdr:col>76</xdr:col>
      <xdr:colOff>165100</xdr:colOff>
      <xdr:row>98</xdr:row>
      <xdr:rowOff>62472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78999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103789</xdr:rowOff>
    </xdr:from>
    <xdr:to>
      <xdr:col>72</xdr:col>
      <xdr:colOff>38100</xdr:colOff>
      <xdr:row>99</xdr:row>
      <xdr:rowOff>33939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25066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9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164703</xdr:rowOff>
    </xdr:from>
    <xdr:to>
      <xdr:col>67</xdr:col>
      <xdr:colOff>101600</xdr:colOff>
      <xdr:row>99</xdr:row>
      <xdr:rowOff>94853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85980</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5017" y="17059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7295</xdr:rowOff>
    </xdr:from>
    <xdr:to>
      <xdr:col>116</xdr:col>
      <xdr:colOff>63500</xdr:colOff>
      <xdr:row>38</xdr:row>
      <xdr:rowOff>69200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522395"/>
          <a:ext cx="8382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69200</xdr:rowOff>
    </xdr:from>
    <xdr:to>
      <xdr:col>111</xdr:col>
      <xdr:colOff>177800</xdr:colOff>
      <xdr:row>38</xdr:row>
      <xdr:rowOff>100564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584300"/>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100564</xdr:rowOff>
    </xdr:from>
    <xdr:to>
      <xdr:col>107</xdr:col>
      <xdr:colOff>50800</xdr:colOff>
      <xdr:row>38</xdr:row>
      <xdr:rowOff>109890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615664"/>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109890</xdr:rowOff>
    </xdr:from>
    <xdr:to>
      <xdr:col>102</xdr:col>
      <xdr:colOff>114300</xdr:colOff>
      <xdr:row>38</xdr:row>
      <xdr:rowOff>110256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624990"/>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54061</xdr:rowOff>
    </xdr:from>
    <xdr:to>
      <xdr:col>102</xdr:col>
      <xdr:colOff>165100</xdr:colOff>
      <xdr:row>36</xdr:row>
      <xdr:rowOff>155661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2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0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130322</xdr:rowOff>
    </xdr:from>
    <xdr:to>
      <xdr:col>98</xdr:col>
      <xdr:colOff>38100</xdr:colOff>
      <xdr:row>37</xdr:row>
      <xdr:rowOff>60472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76999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07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127945</xdr:rowOff>
    </xdr:from>
    <xdr:to>
      <xdr:col>116</xdr:col>
      <xdr:colOff>114300</xdr:colOff>
      <xdr:row>38</xdr:row>
      <xdr:rowOff>58095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4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106372</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5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18400</xdr:rowOff>
    </xdr:from>
    <xdr:to>
      <xdr:col>112</xdr:col>
      <xdr:colOff>38100</xdr:colOff>
      <xdr:row>38</xdr:row>
      <xdr:rowOff>120000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5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111127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4017" y="6626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49764</xdr:rowOff>
    </xdr:from>
    <xdr:to>
      <xdr:col>107</xdr:col>
      <xdr:colOff>101600</xdr:colOff>
      <xdr:row>38</xdr:row>
      <xdr:rowOff>151364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142491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59090</xdr:rowOff>
    </xdr:from>
    <xdr:to>
      <xdr:col>102</xdr:col>
      <xdr:colOff>165100</xdr:colOff>
      <xdr:row>38</xdr:row>
      <xdr:rowOff>160690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5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151817</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6017" y="6666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59456</xdr:rowOff>
    </xdr:from>
    <xdr:to>
      <xdr:col>98</xdr:col>
      <xdr:colOff>38100</xdr:colOff>
      <xdr:row>38</xdr:row>
      <xdr:rowOff>161056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5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152183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66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145758</xdr:rowOff>
    </xdr:from>
    <xdr:to>
      <xdr:col>116</xdr:col>
      <xdr:colOff>63500</xdr:colOff>
      <xdr:row>57</xdr:row>
      <xdr:rowOff>89674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746958"/>
          <a:ext cx="838200" cy="1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145758</xdr:rowOff>
    </xdr:from>
    <xdr:to>
      <xdr:col>111</xdr:col>
      <xdr:colOff>177800</xdr:colOff>
      <xdr:row>56</xdr:row>
      <xdr:rowOff>152159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74695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75578</xdr:rowOff>
    </xdr:from>
    <xdr:to>
      <xdr:col>107</xdr:col>
      <xdr:colOff>50800</xdr:colOff>
      <xdr:row>56</xdr:row>
      <xdr:rowOff>152159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676778"/>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75578</xdr:rowOff>
    </xdr:from>
    <xdr:to>
      <xdr:col>102</xdr:col>
      <xdr:colOff>114300</xdr:colOff>
      <xdr:row>56</xdr:row>
      <xdr:rowOff>82779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676778"/>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159842</xdr:rowOff>
    </xdr:from>
    <xdr:to>
      <xdr:col>102</xdr:col>
      <xdr:colOff>165100</xdr:colOff>
      <xdr:row>58</xdr:row>
      <xdr:rowOff>89992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81119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153975</xdr:rowOff>
    </xdr:from>
    <xdr:to>
      <xdr:col>98</xdr:col>
      <xdr:colOff>38100</xdr:colOff>
      <xdr:row>58</xdr:row>
      <xdr:rowOff>84125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75252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38874</xdr:rowOff>
    </xdr:from>
    <xdr:to>
      <xdr:col>116</xdr:col>
      <xdr:colOff>114300</xdr:colOff>
      <xdr:row>57</xdr:row>
      <xdr:rowOff>140474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8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61751</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66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94958</xdr:rowOff>
    </xdr:from>
    <xdr:to>
      <xdr:col>112</xdr:col>
      <xdr:colOff>38100</xdr:colOff>
      <xdr:row>57</xdr:row>
      <xdr:rowOff>25108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6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41635</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4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101359</xdr:rowOff>
    </xdr:from>
    <xdr:to>
      <xdr:col>107</xdr:col>
      <xdr:colOff>101600</xdr:colOff>
      <xdr:row>57</xdr:row>
      <xdr:rowOff>31509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70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48036</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47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24778</xdr:rowOff>
    </xdr:from>
    <xdr:to>
      <xdr:col>102</xdr:col>
      <xdr:colOff>165100</xdr:colOff>
      <xdr:row>56</xdr:row>
      <xdr:rowOff>126378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6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142905</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4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31979</xdr:rowOff>
    </xdr:from>
    <xdr:to>
      <xdr:col>98</xdr:col>
      <xdr:colOff>38100</xdr:colOff>
      <xdr:row>56</xdr:row>
      <xdr:rowOff>133579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6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150106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94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90823</xdr:rowOff>
    </xdr:from>
    <xdr:to>
      <xdr:col>116</xdr:col>
      <xdr:colOff>63500</xdr:colOff>
      <xdr:row>75</xdr:row>
      <xdr:rowOff>102580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949573"/>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90823</xdr:rowOff>
    </xdr:from>
    <xdr:to>
      <xdr:col>111</xdr:col>
      <xdr:colOff>177800</xdr:colOff>
      <xdr:row>75</xdr:row>
      <xdr:rowOff>114837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49573"/>
          <a:ext cx="889000" cy="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114837</xdr:rowOff>
    </xdr:from>
    <xdr:to>
      <xdr:col>107</xdr:col>
      <xdr:colOff>50800</xdr:colOff>
      <xdr:row>75</xdr:row>
      <xdr:rowOff>141453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73587"/>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141453</xdr:rowOff>
    </xdr:from>
    <xdr:to>
      <xdr:col>102</xdr:col>
      <xdr:colOff>114300</xdr:colOff>
      <xdr:row>75</xdr:row>
      <xdr:rowOff>156398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00203"/>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80986</xdr:rowOff>
    </xdr:from>
    <xdr:to>
      <xdr:col>102</xdr:col>
      <xdr:colOff>165100</xdr:colOff>
      <xdr:row>76</xdr:row>
      <xdr:rowOff>11136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27663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51181</xdr:rowOff>
    </xdr:from>
    <xdr:to>
      <xdr:col>98</xdr:col>
      <xdr:colOff>38100</xdr:colOff>
      <xdr:row>75</xdr:row>
      <xdr:rowOff>152781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169308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51780</xdr:rowOff>
    </xdr:from>
    <xdr:to>
      <xdr:col>116</xdr:col>
      <xdr:colOff>114300</xdr:colOff>
      <xdr:row>75</xdr:row>
      <xdr:rowOff>153380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74657</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40023</xdr:rowOff>
    </xdr:from>
    <xdr:to>
      <xdr:col>112</xdr:col>
      <xdr:colOff>38100</xdr:colOff>
      <xdr:row>75</xdr:row>
      <xdr:rowOff>141623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158150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7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64037</xdr:rowOff>
    </xdr:from>
    <xdr:to>
      <xdr:col>107</xdr:col>
      <xdr:colOff>101600</xdr:colOff>
      <xdr:row>75</xdr:row>
      <xdr:rowOff>165636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22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10714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69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90653</xdr:rowOff>
    </xdr:from>
    <xdr:to>
      <xdr:col>102</xdr:col>
      <xdr:colOff>165100</xdr:colOff>
      <xdr:row>76</xdr:row>
      <xdr:rowOff>20802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494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11929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105599</xdr:rowOff>
    </xdr:from>
    <xdr:to>
      <xdr:col>98</xdr:col>
      <xdr:colOff>38100</xdr:colOff>
      <xdr:row>76</xdr:row>
      <xdr:rowOff>35750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64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26875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5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性質別歳出決算における住民一人当たりのコストは、多くの項目で類似団体を下回っているが、維持補修費、貸付金は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を上回っている。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維持補修費は近年の施設維持修繕の上昇によるものと考えられる。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また、公債費は平均値以下ではあるが、交流会館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、地域学習センター及び</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道の駅などの整備に係る元金償還が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開始となったことから、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公債費が増加し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
10,767
31.71
5,152,458
4,905,508
241,067
3,558,236
3,977,617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92456</xdr:rowOff>
    </xdr:from>
    <xdr:to>
      <xdr:col>24</xdr:col>
      <xdr:colOff>63500</xdr:colOff>
      <xdr:row>35</xdr:row>
      <xdr:rowOff>167513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3206"/>
          <a:ext cx="8382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167513</xdr:rowOff>
    </xdr:from>
    <xdr:to>
      <xdr:col>19</xdr:col>
      <xdr:colOff>177800</xdr:colOff>
      <xdr:row>36</xdr:row>
      <xdr:rowOff>74930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8263"/>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60833</xdr:rowOff>
    </xdr:from>
    <xdr:to>
      <xdr:col>15</xdr:col>
      <xdr:colOff>50800</xdr:colOff>
      <xdr:row>36</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303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55118</xdr:rowOff>
    </xdr:from>
    <xdr:to>
      <xdr:col>10</xdr:col>
      <xdr:colOff>114300</xdr:colOff>
      <xdr:row>36</xdr:row>
      <xdr:rowOff>60833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731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41656</xdr:rowOff>
    </xdr:from>
    <xdr:to>
      <xdr:col>24</xdr:col>
      <xdr:colOff>114300</xdr:colOff>
      <xdr:row>35</xdr:row>
      <xdr:rowOff>143256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64533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116713</xdr:rowOff>
    </xdr:from>
    <xdr:to>
      <xdr:col>20</xdr:col>
      <xdr:colOff>38100</xdr:colOff>
      <xdr:row>36</xdr:row>
      <xdr:rowOff>46863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24130</xdr:rowOff>
    </xdr:from>
    <xdr:to>
      <xdr:col>15</xdr:col>
      <xdr:colOff>101600</xdr:colOff>
      <xdr:row>36</xdr:row>
      <xdr:rowOff>125730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10033</xdr:rowOff>
    </xdr:from>
    <xdr:to>
      <xdr:col>10</xdr:col>
      <xdr:colOff>165100</xdr:colOff>
      <xdr:row>36</xdr:row>
      <xdr:rowOff>111633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128160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4318</xdr:rowOff>
    </xdr:from>
    <xdr:to>
      <xdr:col>6</xdr:col>
      <xdr:colOff>38100</xdr:colOff>
      <xdr:row>36</xdr:row>
      <xdr:rowOff>105918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97045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14432</xdr:rowOff>
    </xdr:from>
    <xdr:to>
      <xdr:col>24</xdr:col>
      <xdr:colOff>63500</xdr:colOff>
      <xdr:row>58</xdr:row>
      <xdr:rowOff>15744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58532"/>
          <a:ext cx="8382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90809</xdr:rowOff>
    </xdr:from>
    <xdr:to>
      <xdr:col>19</xdr:col>
      <xdr:colOff>177800</xdr:colOff>
      <xdr:row>58</xdr:row>
      <xdr:rowOff>15744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63459"/>
          <a:ext cx="889000" cy="9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107228</xdr:rowOff>
    </xdr:from>
    <xdr:to>
      <xdr:col>15</xdr:col>
      <xdr:colOff>50800</xdr:colOff>
      <xdr:row>57</xdr:row>
      <xdr:rowOff>90809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36978"/>
          <a:ext cx="889000" cy="32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107228</xdr:rowOff>
    </xdr:from>
    <xdr:to>
      <xdr:col>10</xdr:col>
      <xdr:colOff>114300</xdr:colOff>
      <xdr:row>57</xdr:row>
      <xdr:rowOff>148489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36978"/>
          <a:ext cx="889000" cy="38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81722</xdr:rowOff>
    </xdr:from>
    <xdr:to>
      <xdr:col>10</xdr:col>
      <xdr:colOff>165100</xdr:colOff>
      <xdr:row>56</xdr:row>
      <xdr:rowOff>11872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1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6510</xdr:rowOff>
    </xdr:from>
    <xdr:to>
      <xdr:col>6</xdr:col>
      <xdr:colOff>38100</xdr:colOff>
      <xdr:row>57</xdr:row>
      <xdr:rowOff>108110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124637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5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135082</xdr:rowOff>
    </xdr:from>
    <xdr:to>
      <xdr:col>24</xdr:col>
      <xdr:colOff>114300</xdr:colOff>
      <xdr:row>58</xdr:row>
      <xdr:rowOff>65232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0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50009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136394</xdr:rowOff>
    </xdr:from>
    <xdr:to>
      <xdr:col>20</xdr:col>
      <xdr:colOff>38100</xdr:colOff>
      <xdr:row>58</xdr:row>
      <xdr:rowOff>66544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57671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0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40009</xdr:rowOff>
    </xdr:from>
    <xdr:to>
      <xdr:col>15</xdr:col>
      <xdr:colOff>101600</xdr:colOff>
      <xdr:row>57</xdr:row>
      <xdr:rowOff>141609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132736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56428</xdr:rowOff>
    </xdr:from>
    <xdr:to>
      <xdr:col>10</xdr:col>
      <xdr:colOff>165100</xdr:colOff>
      <xdr:row>55</xdr:row>
      <xdr:rowOff>158028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8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3105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6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97689</xdr:rowOff>
    </xdr:from>
    <xdr:to>
      <xdr:col>6</xdr:col>
      <xdr:colOff>38100</xdr:colOff>
      <xdr:row>58</xdr:row>
      <xdr:rowOff>27839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18966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161855</xdr:rowOff>
    </xdr:from>
    <xdr:to>
      <xdr:col>24</xdr:col>
      <xdr:colOff>63500</xdr:colOff>
      <xdr:row>78</xdr:row>
      <xdr:rowOff>16914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63505"/>
          <a:ext cx="838200" cy="2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158299</xdr:rowOff>
    </xdr:from>
    <xdr:to>
      <xdr:col>19</xdr:col>
      <xdr:colOff>177800</xdr:colOff>
      <xdr:row>78</xdr:row>
      <xdr:rowOff>16914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359949"/>
          <a:ext cx="889000" cy="3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158299</xdr:rowOff>
    </xdr:from>
    <xdr:to>
      <xdr:col>15</xdr:col>
      <xdr:colOff>50800</xdr:colOff>
      <xdr:row>78</xdr:row>
      <xdr:rowOff>65999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59949"/>
          <a:ext cx="889000" cy="7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65999</xdr:rowOff>
    </xdr:from>
    <xdr:to>
      <xdr:col>10</xdr:col>
      <xdr:colOff>114300</xdr:colOff>
      <xdr:row>78</xdr:row>
      <xdr:rowOff>81279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39099"/>
          <a:ext cx="889000" cy="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23763</xdr:rowOff>
    </xdr:from>
    <xdr:to>
      <xdr:col>10</xdr:col>
      <xdr:colOff>165100</xdr:colOff>
      <xdr:row>77</xdr:row>
      <xdr:rowOff>125363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141890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0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29573</xdr:rowOff>
    </xdr:from>
    <xdr:to>
      <xdr:col>6</xdr:col>
      <xdr:colOff>38100</xdr:colOff>
      <xdr:row>77</xdr:row>
      <xdr:rowOff>131173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147700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0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111055</xdr:rowOff>
    </xdr:from>
    <xdr:to>
      <xdr:col>24</xdr:col>
      <xdr:colOff>114300</xdr:colOff>
      <xdr:row>78</xdr:row>
      <xdr:rowOff>41205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31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25982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2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137564</xdr:rowOff>
    </xdr:from>
    <xdr:to>
      <xdr:col>20</xdr:col>
      <xdr:colOff>38100</xdr:colOff>
      <xdr:row>78</xdr:row>
      <xdr:rowOff>67714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58841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3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107499</xdr:rowOff>
    </xdr:from>
    <xdr:to>
      <xdr:col>15</xdr:col>
      <xdr:colOff>101600</xdr:colOff>
      <xdr:row>78</xdr:row>
      <xdr:rowOff>37649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28776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15199</xdr:rowOff>
    </xdr:from>
    <xdr:to>
      <xdr:col>10</xdr:col>
      <xdr:colOff>165100</xdr:colOff>
      <xdr:row>78</xdr:row>
      <xdr:rowOff>116799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107926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30479</xdr:rowOff>
    </xdr:from>
    <xdr:to>
      <xdr:col>6</xdr:col>
      <xdr:colOff>38100</xdr:colOff>
      <xdr:row>78</xdr:row>
      <xdr:rowOff>132079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0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9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170855</xdr:rowOff>
    </xdr:from>
    <xdr:to>
      <xdr:col>24</xdr:col>
      <xdr:colOff>63500</xdr:colOff>
      <xdr:row>98</xdr:row>
      <xdr:rowOff>82463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01505"/>
          <a:ext cx="8382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170855</xdr:rowOff>
    </xdr:from>
    <xdr:to>
      <xdr:col>19</xdr:col>
      <xdr:colOff>177800</xdr:colOff>
      <xdr:row>98</xdr:row>
      <xdr:rowOff>69030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01505"/>
          <a:ext cx="889000" cy="6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69030</xdr:rowOff>
    </xdr:from>
    <xdr:to>
      <xdr:col>15</xdr:col>
      <xdr:colOff>50800</xdr:colOff>
      <xdr:row>99</xdr:row>
      <xdr:rowOff>36340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71130"/>
          <a:ext cx="889000" cy="1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36340</xdr:rowOff>
    </xdr:from>
    <xdr:to>
      <xdr:col>10</xdr:col>
      <xdr:colOff>114300</xdr:colOff>
      <xdr:row>99</xdr:row>
      <xdr:rowOff>96016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7009890"/>
          <a:ext cx="889000" cy="5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31663</xdr:rowOff>
    </xdr:from>
    <xdr:to>
      <xdr:col>24</xdr:col>
      <xdr:colOff>114300</xdr:colOff>
      <xdr:row>98</xdr:row>
      <xdr:rowOff>133263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10090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120055</xdr:rowOff>
    </xdr:from>
    <xdr:to>
      <xdr:col>20</xdr:col>
      <xdr:colOff>38100</xdr:colOff>
      <xdr:row>98</xdr:row>
      <xdr:rowOff>50205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41332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18230</xdr:rowOff>
    </xdr:from>
    <xdr:to>
      <xdr:col>15</xdr:col>
      <xdr:colOff>101600</xdr:colOff>
      <xdr:row>98</xdr:row>
      <xdr:rowOff>119830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2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110957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156990</xdr:rowOff>
    </xdr:from>
    <xdr:to>
      <xdr:col>10</xdr:col>
      <xdr:colOff>165100</xdr:colOff>
      <xdr:row>99</xdr:row>
      <xdr:rowOff>87140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5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78267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45216</xdr:rowOff>
    </xdr:from>
    <xdr:to>
      <xdr:col>6</xdr:col>
      <xdr:colOff>38100</xdr:colOff>
      <xdr:row>99</xdr:row>
      <xdr:rowOff>146816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70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137943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11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6459</xdr:rowOff>
    </xdr:from>
    <xdr:to>
      <xdr:col>55</xdr:col>
      <xdr:colOff>0</xdr:colOff>
      <xdr:row>37</xdr:row>
      <xdr:rowOff>94633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50109"/>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6459</xdr:rowOff>
    </xdr:from>
    <xdr:to>
      <xdr:col>50</xdr:col>
      <xdr:colOff>114300</xdr:colOff>
      <xdr:row>37</xdr:row>
      <xdr:rowOff>102798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50109"/>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102798</xdr:rowOff>
    </xdr:from>
    <xdr:to>
      <xdr:col>45</xdr:col>
      <xdr:colOff>177800</xdr:colOff>
      <xdr:row>37</xdr:row>
      <xdr:rowOff>132516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4644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78305</xdr:rowOff>
    </xdr:from>
    <xdr:to>
      <xdr:col>41</xdr:col>
      <xdr:colOff>50800</xdr:colOff>
      <xdr:row>37</xdr:row>
      <xdr:rowOff>132516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21955"/>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162052</xdr:rowOff>
    </xdr:from>
    <xdr:to>
      <xdr:col>41</xdr:col>
      <xdr:colOff>101600</xdr:colOff>
      <xdr:row>38</xdr:row>
      <xdr:rowOff>92202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83329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43833</xdr:rowOff>
    </xdr:from>
    <xdr:to>
      <xdr:col>55</xdr:col>
      <xdr:colOff>50800</xdr:colOff>
      <xdr:row>37</xdr:row>
      <xdr:rowOff>145433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66710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127109</xdr:rowOff>
    </xdr:from>
    <xdr:to>
      <xdr:col>50</xdr:col>
      <xdr:colOff>165100</xdr:colOff>
      <xdr:row>37</xdr:row>
      <xdr:rowOff>57259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73786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7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51998</xdr:rowOff>
    </xdr:from>
    <xdr:to>
      <xdr:col>46</xdr:col>
      <xdr:colOff>38100</xdr:colOff>
      <xdr:row>37</xdr:row>
      <xdr:rowOff>153598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170125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7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81716</xdr:rowOff>
    </xdr:from>
    <xdr:to>
      <xdr:col>41</xdr:col>
      <xdr:colOff>101600</xdr:colOff>
      <xdr:row>38</xdr:row>
      <xdr:rowOff>11866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28393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00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27505</xdr:rowOff>
    </xdr:from>
    <xdr:to>
      <xdr:col>36</xdr:col>
      <xdr:colOff>165100</xdr:colOff>
      <xdr:row>37</xdr:row>
      <xdr:rowOff>129105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145632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14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53975</xdr:rowOff>
    </xdr:from>
    <xdr:to>
      <xdr:col>55</xdr:col>
      <xdr:colOff>0</xdr:colOff>
      <xdr:row>58</xdr:row>
      <xdr:rowOff>74747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98075"/>
          <a:ext cx="838200" cy="2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74123</xdr:rowOff>
    </xdr:from>
    <xdr:to>
      <xdr:col>50</xdr:col>
      <xdr:colOff>114300</xdr:colOff>
      <xdr:row>58</xdr:row>
      <xdr:rowOff>74747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18223"/>
          <a:ext cx="8890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74123</xdr:rowOff>
    </xdr:from>
    <xdr:to>
      <xdr:col>45</xdr:col>
      <xdr:colOff>177800</xdr:colOff>
      <xdr:row>58</xdr:row>
      <xdr:rowOff>88174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18223"/>
          <a:ext cx="889000" cy="1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76172</xdr:rowOff>
    </xdr:from>
    <xdr:to>
      <xdr:col>41</xdr:col>
      <xdr:colOff>50800</xdr:colOff>
      <xdr:row>58</xdr:row>
      <xdr:rowOff>88174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20272"/>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57810</xdr:rowOff>
    </xdr:from>
    <xdr:to>
      <xdr:col>41</xdr:col>
      <xdr:colOff>101600</xdr:colOff>
      <xdr:row>57</xdr:row>
      <xdr:rowOff>159410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4487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164934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3175</xdr:rowOff>
    </xdr:from>
    <xdr:to>
      <xdr:col>55</xdr:col>
      <xdr:colOff>50800</xdr:colOff>
      <xdr:row>58</xdr:row>
      <xdr:rowOff>104775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153052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23947</xdr:rowOff>
    </xdr:from>
    <xdr:to>
      <xdr:col>50</xdr:col>
      <xdr:colOff>165100</xdr:colOff>
      <xdr:row>58</xdr:row>
      <xdr:rowOff>125547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116674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6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23323</xdr:rowOff>
    </xdr:from>
    <xdr:to>
      <xdr:col>46</xdr:col>
      <xdr:colOff>38100</xdr:colOff>
      <xdr:row>58</xdr:row>
      <xdr:rowOff>124923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116050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37374</xdr:rowOff>
    </xdr:from>
    <xdr:to>
      <xdr:col>41</xdr:col>
      <xdr:colOff>101600</xdr:colOff>
      <xdr:row>58</xdr:row>
      <xdr:rowOff>138974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130101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25372</xdr:rowOff>
    </xdr:from>
    <xdr:to>
      <xdr:col>36</xdr:col>
      <xdr:colOff>165100</xdr:colOff>
      <xdr:row>58</xdr:row>
      <xdr:rowOff>126972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118099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47673</xdr:rowOff>
    </xdr:from>
    <xdr:to>
      <xdr:col>55</xdr:col>
      <xdr:colOff>0</xdr:colOff>
      <xdr:row>77</xdr:row>
      <xdr:rowOff>164054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49323"/>
          <a:ext cx="838200" cy="1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47673</xdr:rowOff>
    </xdr:from>
    <xdr:to>
      <xdr:col>50</xdr:col>
      <xdr:colOff>114300</xdr:colOff>
      <xdr:row>77</xdr:row>
      <xdr:rowOff>137802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49323"/>
          <a:ext cx="889000" cy="9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27329</xdr:rowOff>
    </xdr:from>
    <xdr:to>
      <xdr:col>45</xdr:col>
      <xdr:colOff>177800</xdr:colOff>
      <xdr:row>77</xdr:row>
      <xdr:rowOff>137802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28979"/>
          <a:ext cx="889000" cy="11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27329</xdr:rowOff>
    </xdr:from>
    <xdr:to>
      <xdr:col>41</xdr:col>
      <xdr:colOff>50800</xdr:colOff>
      <xdr:row>78</xdr:row>
      <xdr:rowOff>58120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28979"/>
          <a:ext cx="889000" cy="20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98775</xdr:rowOff>
    </xdr:from>
    <xdr:to>
      <xdr:col>41</xdr:col>
      <xdr:colOff>101600</xdr:colOff>
      <xdr:row>78</xdr:row>
      <xdr:rowOff>28925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0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20052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16038</xdr:rowOff>
    </xdr:from>
    <xdr:to>
      <xdr:col>36</xdr:col>
      <xdr:colOff>165100</xdr:colOff>
      <xdr:row>78</xdr:row>
      <xdr:rowOff>117638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108765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113254</xdr:rowOff>
    </xdr:from>
    <xdr:to>
      <xdr:col>55</xdr:col>
      <xdr:colOff>50800</xdr:colOff>
      <xdr:row>78</xdr:row>
      <xdr:rowOff>43404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1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136131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6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168323</xdr:rowOff>
    </xdr:from>
    <xdr:to>
      <xdr:col>50</xdr:col>
      <xdr:colOff>165100</xdr:colOff>
      <xdr:row>77</xdr:row>
      <xdr:rowOff>98473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115000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7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87002</xdr:rowOff>
    </xdr:from>
    <xdr:to>
      <xdr:col>46</xdr:col>
      <xdr:colOff>38100</xdr:colOff>
      <xdr:row>78</xdr:row>
      <xdr:rowOff>17152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33679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6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147979</xdr:rowOff>
    </xdr:from>
    <xdr:to>
      <xdr:col>41</xdr:col>
      <xdr:colOff>101600</xdr:colOff>
      <xdr:row>77</xdr:row>
      <xdr:rowOff>78129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7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94655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5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7320</xdr:rowOff>
    </xdr:from>
    <xdr:to>
      <xdr:col>36</xdr:col>
      <xdr:colOff>165100</xdr:colOff>
      <xdr:row>78</xdr:row>
      <xdr:rowOff>108920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125447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5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67042</xdr:rowOff>
    </xdr:from>
    <xdr:to>
      <xdr:col>55</xdr:col>
      <xdr:colOff>0</xdr:colOff>
      <xdr:row>97</xdr:row>
      <xdr:rowOff>78431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97692"/>
          <a:ext cx="838200" cy="1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67042</xdr:rowOff>
    </xdr:from>
    <xdr:to>
      <xdr:col>50</xdr:col>
      <xdr:colOff>114300</xdr:colOff>
      <xdr:row>97</xdr:row>
      <xdr:rowOff>92390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97692"/>
          <a:ext cx="889000" cy="2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92390</xdr:rowOff>
    </xdr:from>
    <xdr:to>
      <xdr:col>45</xdr:col>
      <xdr:colOff>177800</xdr:colOff>
      <xdr:row>97</xdr:row>
      <xdr:rowOff>93107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23040"/>
          <a:ext cx="889000" cy="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93107</xdr:rowOff>
    </xdr:from>
    <xdr:to>
      <xdr:col>41</xdr:col>
      <xdr:colOff>50800</xdr:colOff>
      <xdr:row>97</xdr:row>
      <xdr:rowOff>123930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23757"/>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123044</xdr:rowOff>
    </xdr:from>
    <xdr:to>
      <xdr:col>41</xdr:col>
      <xdr:colOff>101600</xdr:colOff>
      <xdr:row>97</xdr:row>
      <xdr:rowOff>53194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69721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95374</xdr:rowOff>
    </xdr:from>
    <xdr:to>
      <xdr:col>36</xdr:col>
      <xdr:colOff>165100</xdr:colOff>
      <xdr:row>97</xdr:row>
      <xdr:rowOff>25524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42051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27631</xdr:rowOff>
    </xdr:from>
    <xdr:to>
      <xdr:col>55</xdr:col>
      <xdr:colOff>50800</xdr:colOff>
      <xdr:row>97</xdr:row>
      <xdr:rowOff>129231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6058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16242</xdr:rowOff>
    </xdr:from>
    <xdr:to>
      <xdr:col>50</xdr:col>
      <xdr:colOff>165100</xdr:colOff>
      <xdr:row>97</xdr:row>
      <xdr:rowOff>117842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108969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3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41590</xdr:rowOff>
    </xdr:from>
    <xdr:to>
      <xdr:col>46</xdr:col>
      <xdr:colOff>38100</xdr:colOff>
      <xdr:row>97</xdr:row>
      <xdr:rowOff>143190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134317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6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42307</xdr:rowOff>
    </xdr:from>
    <xdr:to>
      <xdr:col>41</xdr:col>
      <xdr:colOff>101600</xdr:colOff>
      <xdr:row>97</xdr:row>
      <xdr:rowOff>143907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7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135034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73130</xdr:rowOff>
    </xdr:from>
    <xdr:to>
      <xdr:col>36</xdr:col>
      <xdr:colOff>165100</xdr:colOff>
      <xdr:row>98</xdr:row>
      <xdr:rowOff>3280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165857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84798</xdr:rowOff>
    </xdr:from>
    <xdr:to>
      <xdr:col>85</xdr:col>
      <xdr:colOff>127000</xdr:colOff>
      <xdr:row>37</xdr:row>
      <xdr:rowOff>90805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28448"/>
          <a:ext cx="8382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84798</xdr:rowOff>
    </xdr:from>
    <xdr:to>
      <xdr:col>81</xdr:col>
      <xdr:colOff>50800</xdr:colOff>
      <xdr:row>37</xdr:row>
      <xdr:rowOff>146698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28448"/>
          <a:ext cx="889000" cy="6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27013</xdr:rowOff>
    </xdr:from>
    <xdr:to>
      <xdr:col>76</xdr:col>
      <xdr:colOff>114300</xdr:colOff>
      <xdr:row>37</xdr:row>
      <xdr:rowOff>146698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70663"/>
          <a:ext cx="889000" cy="1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27013</xdr:rowOff>
    </xdr:from>
    <xdr:to>
      <xdr:col>71</xdr:col>
      <xdr:colOff>177800</xdr:colOff>
      <xdr:row>37</xdr:row>
      <xdr:rowOff>71768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70663"/>
          <a:ext cx="889000" cy="4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118224</xdr:rowOff>
    </xdr:from>
    <xdr:to>
      <xdr:col>72</xdr:col>
      <xdr:colOff>38100</xdr:colOff>
      <xdr:row>37</xdr:row>
      <xdr:rowOff>48374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9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64901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133744</xdr:rowOff>
    </xdr:from>
    <xdr:to>
      <xdr:col>67</xdr:col>
      <xdr:colOff>101600</xdr:colOff>
      <xdr:row>37</xdr:row>
      <xdr:rowOff>63894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80421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8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40005</xdr:rowOff>
    </xdr:from>
    <xdr:to>
      <xdr:col>85</xdr:col>
      <xdr:colOff>177800</xdr:colOff>
      <xdr:row>37</xdr:row>
      <xdr:rowOff>141605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126382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9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33998</xdr:rowOff>
    </xdr:from>
    <xdr:to>
      <xdr:col>81</xdr:col>
      <xdr:colOff>101600</xdr:colOff>
      <xdr:row>37</xdr:row>
      <xdr:rowOff>135598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126725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95898</xdr:rowOff>
    </xdr:from>
    <xdr:to>
      <xdr:col>76</xdr:col>
      <xdr:colOff>165100</xdr:colOff>
      <xdr:row>38</xdr:row>
      <xdr:rowOff>26048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17175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147663</xdr:rowOff>
    </xdr:from>
    <xdr:to>
      <xdr:col>72</xdr:col>
      <xdr:colOff>38100</xdr:colOff>
      <xdr:row>37</xdr:row>
      <xdr:rowOff>77813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68940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20968</xdr:rowOff>
    </xdr:from>
    <xdr:to>
      <xdr:col>67</xdr:col>
      <xdr:colOff>101600</xdr:colOff>
      <xdr:row>37</xdr:row>
      <xdr:rowOff>122568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113695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126888</xdr:rowOff>
    </xdr:from>
    <xdr:to>
      <xdr:col>85</xdr:col>
      <xdr:colOff>127000</xdr:colOff>
      <xdr:row>58</xdr:row>
      <xdr:rowOff>148452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70988"/>
          <a:ext cx="8382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148452</xdr:rowOff>
    </xdr:from>
    <xdr:to>
      <xdr:col>81</xdr:col>
      <xdr:colOff>50800</xdr:colOff>
      <xdr:row>58</xdr:row>
      <xdr:rowOff>157165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92552"/>
          <a:ext cx="889000" cy="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121477</xdr:rowOff>
    </xdr:from>
    <xdr:to>
      <xdr:col>76</xdr:col>
      <xdr:colOff>114300</xdr:colOff>
      <xdr:row>58</xdr:row>
      <xdr:rowOff>157165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65577"/>
          <a:ext cx="889000" cy="3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121477</xdr:rowOff>
    </xdr:from>
    <xdr:to>
      <xdr:col>71</xdr:col>
      <xdr:colOff>177800</xdr:colOff>
      <xdr:row>58</xdr:row>
      <xdr:rowOff>122219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65577"/>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155821</xdr:rowOff>
    </xdr:from>
    <xdr:to>
      <xdr:col>72</xdr:col>
      <xdr:colOff>38100</xdr:colOff>
      <xdr:row>58</xdr:row>
      <xdr:rowOff>85971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2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102498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0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135880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76088</xdr:rowOff>
    </xdr:from>
    <xdr:to>
      <xdr:col>85</xdr:col>
      <xdr:colOff>177800</xdr:colOff>
      <xdr:row>59</xdr:row>
      <xdr:rowOff>6238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162465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3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97652</xdr:rowOff>
    </xdr:from>
    <xdr:to>
      <xdr:col>81</xdr:col>
      <xdr:colOff>101600</xdr:colOff>
      <xdr:row>59</xdr:row>
      <xdr:rowOff>27802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4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18929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3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106365</xdr:rowOff>
    </xdr:from>
    <xdr:to>
      <xdr:col>76</xdr:col>
      <xdr:colOff>165100</xdr:colOff>
      <xdr:row>59</xdr:row>
      <xdr:rowOff>36515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27642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4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70677</xdr:rowOff>
    </xdr:from>
    <xdr:to>
      <xdr:col>72</xdr:col>
      <xdr:colOff>38100</xdr:colOff>
      <xdr:row>59</xdr:row>
      <xdr:rowOff>827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163404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0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71419</xdr:rowOff>
    </xdr:from>
    <xdr:to>
      <xdr:col>67</xdr:col>
      <xdr:colOff>101600</xdr:colOff>
      <xdr:row>59</xdr:row>
      <xdr:rowOff>1569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164146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107993</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81093"/>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107993</xdr:rowOff>
    </xdr:from>
    <xdr:to>
      <xdr:col>76</xdr:col>
      <xdr:colOff>114300</xdr:colOff>
      <xdr:row>78</xdr:row>
      <xdr:rowOff>135060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81093"/>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135060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08160"/>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73561</xdr:rowOff>
    </xdr:from>
    <xdr:to>
      <xdr:col>72</xdr:col>
      <xdr:colOff>38100</xdr:colOff>
      <xdr:row>77</xdr:row>
      <xdr:rowOff>3711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20238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122596</xdr:rowOff>
    </xdr:from>
    <xdr:to>
      <xdr:col>67</xdr:col>
      <xdr:colOff>101600</xdr:colOff>
      <xdr:row>77</xdr:row>
      <xdr:rowOff>52746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1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69273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292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57193</xdr:rowOff>
    </xdr:from>
    <xdr:to>
      <xdr:col>76</xdr:col>
      <xdr:colOff>165100</xdr:colOff>
      <xdr:row>78</xdr:row>
      <xdr:rowOff>158793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149920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2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84260</xdr:rowOff>
    </xdr:from>
    <xdr:to>
      <xdr:col>72</xdr:col>
      <xdr:colOff>38100</xdr:colOff>
      <xdr:row>79</xdr:row>
      <xdr:rowOff>14410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5537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55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129784</xdr:rowOff>
    </xdr:from>
    <xdr:to>
      <xdr:col>85</xdr:col>
      <xdr:colOff>127000</xdr:colOff>
      <xdr:row>96</xdr:row>
      <xdr:rowOff>140849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88984"/>
          <a:ext cx="8382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140849</xdr:rowOff>
    </xdr:from>
    <xdr:to>
      <xdr:col>81</xdr:col>
      <xdr:colOff>50800</xdr:colOff>
      <xdr:row>96</xdr:row>
      <xdr:rowOff>165880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00049"/>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146655</xdr:rowOff>
    </xdr:from>
    <xdr:to>
      <xdr:col>76</xdr:col>
      <xdr:colOff>114300</xdr:colOff>
      <xdr:row>96</xdr:row>
      <xdr:rowOff>165880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605855"/>
          <a:ext cx="8890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141540</xdr:rowOff>
    </xdr:from>
    <xdr:to>
      <xdr:col>71</xdr:col>
      <xdr:colOff>177800</xdr:colOff>
      <xdr:row>96</xdr:row>
      <xdr:rowOff>146655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00740"/>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154268</xdr:rowOff>
    </xdr:from>
    <xdr:to>
      <xdr:col>72</xdr:col>
      <xdr:colOff>38100</xdr:colOff>
      <xdr:row>96</xdr:row>
      <xdr:rowOff>84418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100945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1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145182</xdr:rowOff>
    </xdr:from>
    <xdr:to>
      <xdr:col>67</xdr:col>
      <xdr:colOff>101600</xdr:colOff>
      <xdr:row>96</xdr:row>
      <xdr:rowOff>75332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91859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0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78984</xdr:rowOff>
    </xdr:from>
    <xdr:to>
      <xdr:col>85</xdr:col>
      <xdr:colOff>177800</xdr:colOff>
      <xdr:row>97</xdr:row>
      <xdr:rowOff>9134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57411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90049</xdr:rowOff>
    </xdr:from>
    <xdr:to>
      <xdr:col>81</xdr:col>
      <xdr:colOff>101600</xdr:colOff>
      <xdr:row>97</xdr:row>
      <xdr:rowOff>20199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11326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4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115080</xdr:rowOff>
    </xdr:from>
    <xdr:to>
      <xdr:col>76</xdr:col>
      <xdr:colOff>165100</xdr:colOff>
      <xdr:row>97</xdr:row>
      <xdr:rowOff>45230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7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36357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6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95855</xdr:rowOff>
    </xdr:from>
    <xdr:to>
      <xdr:col>72</xdr:col>
      <xdr:colOff>38100</xdr:colOff>
      <xdr:row>97</xdr:row>
      <xdr:rowOff>26005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17132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90740</xdr:rowOff>
    </xdr:from>
    <xdr:to>
      <xdr:col>67</xdr:col>
      <xdr:colOff>101600</xdr:colOff>
      <xdr:row>97</xdr:row>
      <xdr:rowOff>20890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4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166053</xdr:rowOff>
    </xdr:from>
    <xdr:to>
      <xdr:col>102</xdr:col>
      <xdr:colOff>165100</xdr:colOff>
      <xdr:row>37</xdr:row>
      <xdr:rowOff>96203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112730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11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145478</xdr:rowOff>
    </xdr:from>
    <xdr:to>
      <xdr:col>98</xdr:col>
      <xdr:colOff>38100</xdr:colOff>
      <xdr:row>38</xdr:row>
      <xdr:rowOff>75628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92155</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264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目的別歳出決算における住民一人当たりのコストは、全般的に類似団体を下回っている。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商工費は類似団体を上回っているが、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は当年度に完成</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した道の駅の備品や維持管理費など</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によるものである。また、</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は新型コロナウイルス感染症対策に係る商品券事業や物価高対策に係る事業を集中的に実施したことによる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もの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と考えられる。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公債費は性質別歳出の分析欄のとおり、現状平均値以下で</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推移している。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交流会館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、地域学習センター及び</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道の駅などの整備を行ったこと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年度をピークとして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地方債残高が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、今後は横ばい程度で推移するものと見込んでいる。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H29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年度までは道の駅などの整備を行っており、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元年度までは財政調整基金残高が減り実質単年度収支もマイナスが続いた。</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年度はこれらの整備の最終年度で、財政調整基金を大きく取崩すことなく実施でき</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たことから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実質単年度収支が改善した。</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年度は歳出が概ね平常時となり、公債費が減少したことも</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り実質単年度収支が改善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年度は前年度に比べ公債費が増加したことに加え、臨時財政対策債が減</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少した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ことなどから財政調整基金を取り崩すこととなり、実質単年度収支が悪化した。</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対</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増加したこと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取崩</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しが抑制され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、実質単年度収支が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各会計全ての会計で黒字運営となっている。今後も引き続き黒字運営となるよう健全な財政運営に努める。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election activeCell="DM37" sqref="DM37"/>
    </sheetView>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3.25" thickBot="1" x14ac:dyDescent="0.3">
      <c r="B2" s="176" t="s">
        <v>77</v>
      </c>
      <c r="C2" s="176"/>
      <c r="D2" s="177"/>
    </row>
    <row r="3" spans="1:119" ht="18.75" customHeight="1" thickBot="1" x14ac:dyDescent="0.3">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5152458</v>
      </c>
      <c r="BO4" s="384"/>
      <c r="BP4" s="384"/>
      <c r="BQ4" s="384"/>
      <c r="BR4" s="384"/>
      <c r="BS4" s="384"/>
      <c r="BT4" s="384"/>
      <c r="BU4" s="385"/>
      <c r="BV4" s="383">
        <v>5326236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6.8</v>
      </c>
      <c r="CU4" s="390"/>
      <c r="CV4" s="390"/>
      <c r="CW4" s="390"/>
      <c r="CX4" s="390"/>
      <c r="CY4" s="390"/>
      <c r="CZ4" s="390"/>
      <c r="DA4" s="391"/>
      <c r="DB4" s="389">
        <v>6.6</v>
      </c>
      <c r="DC4" s="390"/>
      <c r="DD4" s="390"/>
      <c r="DE4" s="390"/>
      <c r="DF4" s="390"/>
      <c r="DG4" s="390"/>
      <c r="DH4" s="390"/>
      <c r="DI4" s="391"/>
    </row>
    <row r="5" spans="1:119" ht="18.75" customHeight="1" x14ac:dyDescent="0.2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4905508</v>
      </c>
      <c r="BO5" s="421"/>
      <c r="BP5" s="421"/>
      <c r="BQ5" s="421"/>
      <c r="BR5" s="421"/>
      <c r="BS5" s="421"/>
      <c r="BT5" s="421"/>
      <c r="BU5" s="422"/>
      <c r="BV5" s="420">
        <v>5089204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83.9</v>
      </c>
      <c r="CU5" s="418"/>
      <c r="CV5" s="418"/>
      <c r="CW5" s="418"/>
      <c r="CX5" s="418"/>
      <c r="CY5" s="418"/>
      <c r="CZ5" s="418"/>
      <c r="DA5" s="419"/>
      <c r="DB5" s="417">
        <v>84.2</v>
      </c>
      <c r="DC5" s="418"/>
      <c r="DD5" s="418"/>
      <c r="DE5" s="418"/>
      <c r="DF5" s="418"/>
      <c r="DG5" s="418"/>
      <c r="DH5" s="418"/>
      <c r="DI5" s="419"/>
    </row>
    <row r="6" spans="1:119" ht="18.75" customHeight="1" x14ac:dyDescent="0.2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246950</v>
      </c>
      <c r="BO6" s="421"/>
      <c r="BP6" s="421"/>
      <c r="BQ6" s="421"/>
      <c r="BR6" s="421"/>
      <c r="BS6" s="421"/>
      <c r="BT6" s="421"/>
      <c r="BU6" s="422"/>
      <c r="BV6" s="420">
        <v>237032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84.3</v>
      </c>
      <c r="CU6" s="458"/>
      <c r="CV6" s="458"/>
      <c r="CW6" s="458"/>
      <c r="CX6" s="458"/>
      <c r="CY6" s="458"/>
      <c r="CZ6" s="458"/>
      <c r="DA6" s="459"/>
      <c r="DB6" s="457">
        <v>85.4</v>
      </c>
      <c r="DC6" s="458"/>
      <c r="DD6" s="458"/>
      <c r="DE6" s="458"/>
      <c r="DF6" s="458"/>
      <c r="DG6" s="458"/>
      <c r="DH6" s="458"/>
      <c r="DI6" s="459"/>
    </row>
    <row r="7" spans="1:119" ht="18.75" customHeight="1" x14ac:dyDescent="0.2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5883</v>
      </c>
      <c r="BO7" s="421"/>
      <c r="BP7" s="421"/>
      <c r="BQ7" s="421"/>
      <c r="BR7" s="421"/>
      <c r="BS7" s="421"/>
      <c r="BT7" s="421"/>
      <c r="BU7" s="422"/>
      <c r="BV7" s="420">
        <v>6272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3558236</v>
      </c>
      <c r="CU7" s="421"/>
      <c r="CV7" s="421"/>
      <c r="CW7" s="421"/>
      <c r="CX7" s="421"/>
      <c r="CY7" s="421"/>
      <c r="CZ7" s="421"/>
      <c r="DA7" s="422"/>
      <c r="DB7" s="420">
        <v>3506862</v>
      </c>
      <c r="DC7" s="421"/>
      <c r="DD7" s="421"/>
      <c r="DE7" s="421"/>
      <c r="DF7" s="421"/>
      <c r="DG7" s="421"/>
      <c r="DH7" s="421"/>
      <c r="DI7" s="422"/>
    </row>
    <row r="8" spans="1:119" ht="18.75" customHeight="1" thickBot="1" x14ac:dyDescent="0.3">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241067</v>
      </c>
      <c r="BO8" s="421"/>
      <c r="BP8" s="421"/>
      <c r="BQ8" s="421"/>
      <c r="BR8" s="421"/>
      <c r="BS8" s="421"/>
      <c r="BT8" s="421"/>
      <c r="BU8" s="422"/>
      <c r="BV8" s="420">
        <v>230760</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0.36</v>
      </c>
      <c r="CU8" s="461"/>
      <c r="CV8" s="461"/>
      <c r="CW8" s="461"/>
      <c r="CX8" s="461"/>
      <c r="CY8" s="461"/>
      <c r="CZ8" s="461"/>
      <c r="DA8" s="462"/>
      <c r="DB8" s="460">
        <v>0.38</v>
      </c>
      <c r="DC8" s="461"/>
      <c r="DD8" s="461"/>
      <c r="DE8" s="461"/>
      <c r="DF8" s="461"/>
      <c r="DG8" s="461"/>
      <c r="DH8" s="461"/>
      <c r="DI8" s="462"/>
    </row>
    <row r="9" spans="1:119" ht="18.75" customHeight="1" thickBot="1" x14ac:dyDescent="0.3">
      <c r="A9" s="175"/>
      <c r="B9" s="414" t="s">
        <v>106</v>
      </c>
      <c r="C9" s="415"/>
      <c r="D9" s="415"/>
      <c r="E9" s="415"/>
      <c r="F9" s="415"/>
      <c r="G9" s="415"/>
      <c r="H9" s="415"/>
      <c r="I9" s="415"/>
      <c r="J9" s="415"/>
      <c r="K9" s="463"/>
      <c r="L9" s="464" t="s">
        <v>107</v>
      </c>
      <c r="M9" s="465"/>
      <c r="N9" s="465"/>
      <c r="O9" s="465"/>
      <c r="P9" s="465"/>
      <c r="Q9" s="466"/>
      <c r="R9" s="467">
        <v>11227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10307</v>
      </c>
      <c r="BO9" s="421"/>
      <c r="BP9" s="421"/>
      <c r="BQ9" s="421"/>
      <c r="BR9" s="421"/>
      <c r="BS9" s="421"/>
      <c r="BT9" s="421"/>
      <c r="BU9" s="422"/>
      <c r="BV9" s="420">
        <v>44140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10.4</v>
      </c>
      <c r="CU9" s="418"/>
      <c r="CV9" s="418"/>
      <c r="CW9" s="418"/>
      <c r="CX9" s="418"/>
      <c r="CY9" s="418"/>
      <c r="CZ9" s="418"/>
      <c r="DA9" s="419"/>
      <c r="DB9" s="417">
        <v>10.1</v>
      </c>
      <c r="DC9" s="418"/>
      <c r="DD9" s="418"/>
      <c r="DE9" s="418"/>
      <c r="DF9" s="418"/>
      <c r="DG9" s="418"/>
      <c r="DH9" s="418"/>
      <c r="DI9" s="419"/>
    </row>
    <row r="10" spans="1:119" ht="18.75" customHeight="1" thickBot="1" x14ac:dyDescent="0.3">
      <c r="A10" s="175"/>
      <c r="B10" s="414"/>
      <c r="C10" s="415"/>
      <c r="D10" s="415"/>
      <c r="E10" s="415"/>
      <c r="F10" s="415"/>
      <c r="G10" s="415"/>
      <c r="H10" s="415"/>
      <c r="I10" s="415"/>
      <c r="J10" s="415"/>
      <c r="K10" s="463"/>
      <c r="L10" s="470" t="s">
        <v>112</v>
      </c>
      <c r="M10" s="450"/>
      <c r="N10" s="450"/>
      <c r="O10" s="450"/>
      <c r="P10" s="450"/>
      <c r="Q10" s="451"/>
      <c r="R10" s="471">
        <v>12188</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114961</v>
      </c>
      <c r="BO10" s="421"/>
      <c r="BP10" s="421"/>
      <c r="BQ10" s="421"/>
      <c r="BR10" s="421"/>
      <c r="BS10" s="421"/>
      <c r="BT10" s="421"/>
      <c r="BU10" s="422"/>
      <c r="BV10" s="420">
        <v>92608</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25">
      <c r="A12" s="175"/>
      <c r="B12" s="480" t="s">
        <v>122</v>
      </c>
      <c r="C12" s="481"/>
      <c r="D12" s="481"/>
      <c r="E12" s="481"/>
      <c r="F12" s="481"/>
      <c r="G12" s="481"/>
      <c r="H12" s="481"/>
      <c r="I12" s="481"/>
      <c r="J12" s="481"/>
      <c r="K12" s="482"/>
      <c r="L12" s="489" t="s">
        <v>123</v>
      </c>
      <c r="M12" s="490"/>
      <c r="N12" s="490"/>
      <c r="O12" s="490"/>
      <c r="P12" s="490"/>
      <c r="Q12" s="491"/>
      <c r="R12" s="492">
        <v>10815</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29719</v>
      </c>
      <c r="BO12" s="421"/>
      <c r="BP12" s="421"/>
      <c r="BQ12" s="421"/>
      <c r="BR12" s="421"/>
      <c r="BS12" s="421"/>
      <c r="BT12" s="421"/>
      <c r="BU12" s="422"/>
      <c r="BV12" s="420">
        <v>112860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25">
      <c r="A13" s="175"/>
      <c r="B13" s="483"/>
      <c r="C13" s="484"/>
      <c r="D13" s="484"/>
      <c r="E13" s="484"/>
      <c r="F13" s="484"/>
      <c r="G13" s="484"/>
      <c r="H13" s="484"/>
      <c r="I13" s="484"/>
      <c r="J13" s="484"/>
      <c r="K13" s="485"/>
      <c r="L13" s="184"/>
      <c r="M13" s="511" t="s">
        <v>129</v>
      </c>
      <c r="N13" s="512"/>
      <c r="O13" s="512"/>
      <c r="P13" s="512"/>
      <c r="Q13" s="513"/>
      <c r="R13" s="504">
        <v>10767</v>
      </c>
      <c r="S13" s="505"/>
      <c r="T13" s="505"/>
      <c r="U13" s="505"/>
      <c r="V13" s="506"/>
      <c r="W13" s="436" t="s">
        <v>130</v>
      </c>
      <c r="X13" s="437"/>
      <c r="Y13" s="437"/>
      <c r="Z13" s="437"/>
      <c r="AA13" s="437"/>
      <c r="AB13" s="427"/>
      <c r="AC13" s="471">
        <v>325</v>
      </c>
      <c r="AD13" s="472"/>
      <c r="AE13" s="472"/>
      <c r="AF13" s="472"/>
      <c r="AG13" s="514"/>
      <c r="AH13" s="471">
        <v>402</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95549</v>
      </c>
      <c r="BO13" s="421"/>
      <c r="BP13" s="421"/>
      <c r="BQ13" s="421"/>
      <c r="BR13" s="421"/>
      <c r="BS13" s="421"/>
      <c r="BT13" s="421"/>
      <c r="BU13" s="422"/>
      <c r="BV13" s="420">
        <v>23888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7.6</v>
      </c>
      <c r="CU13" s="418"/>
      <c r="CV13" s="418"/>
      <c r="CW13" s="418"/>
      <c r="CX13" s="418"/>
      <c r="CY13" s="418"/>
      <c r="CZ13" s="418"/>
      <c r="DA13" s="419"/>
      <c r="DB13" s="417">
        <v>7.8</v>
      </c>
      <c r="DC13" s="418"/>
      <c r="DD13" s="418"/>
      <c r="DE13" s="418"/>
      <c r="DF13" s="418"/>
      <c r="DG13" s="418"/>
      <c r="DH13" s="418"/>
      <c r="DI13" s="419"/>
    </row>
    <row r="14" spans="1:119" ht="18.75" customHeight="1" thickBot="1" x14ac:dyDescent="0.3">
      <c r="A14" s="175"/>
      <c r="B14" s="483"/>
      <c r="C14" s="484"/>
      <c r="D14" s="484"/>
      <c r="E14" s="484"/>
      <c r="F14" s="484"/>
      <c r="G14" s="484"/>
      <c r="H14" s="484"/>
      <c r="I14" s="484"/>
      <c r="J14" s="484"/>
      <c r="K14" s="485"/>
      <c r="L14" s="501" t="s">
        <v>135</v>
      </c>
      <c r="M14" s="502"/>
      <c r="N14" s="502"/>
      <c r="O14" s="502"/>
      <c r="P14" s="502"/>
      <c r="Q14" s="503"/>
      <c r="R14" s="504">
        <v>11023</v>
      </c>
      <c r="S14" s="505"/>
      <c r="T14" s="505"/>
      <c r="U14" s="505"/>
      <c r="V14" s="506"/>
      <c r="W14" s="410"/>
      <c r="X14" s="411"/>
      <c r="Y14" s="411"/>
      <c r="Z14" s="411"/>
      <c r="AA14" s="411"/>
      <c r="AB14" s="400"/>
      <c r="AC14" s="507">
        <v>6</v>
      </c>
      <c r="AD14" s="508"/>
      <c r="AE14" s="508"/>
      <c r="AF14" s="508"/>
      <c r="AG14" s="509"/>
      <c r="AH14" s="507">
        <v>6.8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17</v>
      </c>
      <c r="CU14" s="519"/>
      <c r="CV14" s="519"/>
      <c r="CW14" s="519"/>
      <c r="CX14" s="519"/>
      <c r="CY14" s="519"/>
      <c r="CZ14" s="519"/>
      <c r="DA14" s="520"/>
      <c r="DB14" s="518">
        <v>25</v>
      </c>
      <c r="DC14" s="519"/>
      <c r="DD14" s="519"/>
      <c r="DE14" s="519"/>
      <c r="DF14" s="519"/>
      <c r="DG14" s="519"/>
      <c r="DH14" s="519"/>
      <c r="DI14" s="520"/>
    </row>
    <row r="15" spans="1:119" ht="18.75" customHeight="1" x14ac:dyDescent="0.25">
      <c r="A15" s="175"/>
      <c r="B15" s="483"/>
      <c r="C15" s="484"/>
      <c r="D15" s="484"/>
      <c r="E15" s="484"/>
      <c r="F15" s="484"/>
      <c r="G15" s="484"/>
      <c r="H15" s="484"/>
      <c r="I15" s="484"/>
      <c r="J15" s="484"/>
      <c r="K15" s="485"/>
      <c r="L15" s="184"/>
      <c r="M15" s="511" t="s">
        <v>129</v>
      </c>
      <c r="N15" s="512"/>
      <c r="O15" s="512"/>
      <c r="P15" s="512"/>
      <c r="Q15" s="513"/>
      <c r="R15" s="504">
        <v>10964</v>
      </c>
      <c r="S15" s="505"/>
      <c r="T15" s="505"/>
      <c r="U15" s="505"/>
      <c r="V15" s="506"/>
      <c r="W15" s="436" t="s">
        <v>137</v>
      </c>
      <c r="X15" s="437"/>
      <c r="Y15" s="437"/>
      <c r="Z15" s="437"/>
      <c r="AA15" s="437"/>
      <c r="AB15" s="427"/>
      <c r="AC15" s="471">
        <v>1757</v>
      </c>
      <c r="AD15" s="472"/>
      <c r="AE15" s="472"/>
      <c r="AF15" s="472"/>
      <c r="AG15" s="514"/>
      <c r="AH15" s="471">
        <v>1987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1172888</v>
      </c>
      <c r="BO15" s="384"/>
      <c r="BP15" s="384"/>
      <c r="BQ15" s="384"/>
      <c r="BR15" s="384"/>
      <c r="BS15" s="384"/>
      <c r="BT15" s="384"/>
      <c r="BU15" s="385"/>
      <c r="BV15" s="383">
        <v>1164796</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32.200000000000003</v>
      </c>
      <c r="AD16" s="508"/>
      <c r="AE16" s="508"/>
      <c r="AF16" s="508"/>
      <c r="AG16" s="509"/>
      <c r="AH16" s="507">
        <v>33.799999999999997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3245108</v>
      </c>
      <c r="BO16" s="421"/>
      <c r="BP16" s="421"/>
      <c r="BQ16" s="421"/>
      <c r="BR16" s="421"/>
      <c r="BS16" s="421"/>
      <c r="BT16" s="421"/>
      <c r="BU16" s="422"/>
      <c r="BV16" s="420">
        <v>3186007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3">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3374</v>
      </c>
      <c r="AD17" s="472"/>
      <c r="AE17" s="472"/>
      <c r="AF17" s="472"/>
      <c r="AG17" s="514"/>
      <c r="AH17" s="471">
        <v>3495</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1450008</v>
      </c>
      <c r="BO17" s="421"/>
      <c r="BP17" s="421"/>
      <c r="BQ17" s="421"/>
      <c r="BR17" s="421"/>
      <c r="BS17" s="421"/>
      <c r="BT17" s="421"/>
      <c r="BU17" s="422"/>
      <c r="BV17" s="420">
        <v>1438785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3">
      <c r="A18" s="175"/>
      <c r="B18" s="542" t="s">
        <v>147</v>
      </c>
      <c r="C18" s="463"/>
      <c r="D18" s="463"/>
      <c r="E18" s="543"/>
      <c r="F18" s="543"/>
      <c r="G18" s="543"/>
      <c r="H18" s="543"/>
      <c r="I18" s="543"/>
      <c r="J18" s="543"/>
      <c r="K18" s="543"/>
      <c r="L18" s="544">
        <v>31.71</v>
      </c>
      <c r="M18" s="544"/>
      <c r="N18" s="544"/>
      <c r="O18" s="544"/>
      <c r="P18" s="544"/>
      <c r="Q18" s="544"/>
      <c r="R18" s="545"/>
      <c r="S18" s="545"/>
      <c r="T18" s="545"/>
      <c r="U18" s="545"/>
      <c r="V18" s="546"/>
      <c r="W18" s="438"/>
      <c r="X18" s="439"/>
      <c r="Y18" s="439"/>
      <c r="Z18" s="439"/>
      <c r="AA18" s="439"/>
      <c r="AB18" s="430"/>
      <c r="AC18" s="547">
        <v>61.8</v>
      </c>
      <c r="AD18" s="548"/>
      <c r="AE18" s="548"/>
      <c r="AF18" s="548"/>
      <c r="AG18" s="549"/>
      <c r="AH18" s="547">
        <v>59.4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3021885</v>
      </c>
      <c r="BO18" s="421"/>
      <c r="BP18" s="421"/>
      <c r="BQ18" s="421"/>
      <c r="BR18" s="421"/>
      <c r="BS18" s="421"/>
      <c r="BT18" s="421"/>
      <c r="BU18" s="422"/>
      <c r="BV18" s="420">
        <v>2992111</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3">
      <c r="A19" s="175"/>
      <c r="B19" s="542" t="s">
        <v>149</v>
      </c>
      <c r="C19" s="463"/>
      <c r="D19" s="463"/>
      <c r="E19" s="543"/>
      <c r="F19" s="543"/>
      <c r="G19" s="543"/>
      <c r="H19" s="543"/>
      <c r="I19" s="543"/>
      <c r="J19" s="543"/>
      <c r="K19" s="543"/>
      <c r="L19" s="551">
        <v>354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4152091</v>
      </c>
      <c r="BO19" s="421"/>
      <c r="BP19" s="421"/>
      <c r="BQ19" s="421"/>
      <c r="BR19" s="421"/>
      <c r="BS19" s="421"/>
      <c r="BT19" s="421"/>
      <c r="BU19" s="422"/>
      <c r="BV19" s="420">
        <v>4159934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3">
      <c r="A20" s="175"/>
      <c r="B20" s="542" t="s">
        <v>151</v>
      </c>
      <c r="C20" s="463"/>
      <c r="D20" s="463"/>
      <c r="E20" s="543"/>
      <c r="F20" s="543"/>
      <c r="G20" s="543"/>
      <c r="H20" s="543"/>
      <c r="I20" s="543"/>
      <c r="J20" s="543"/>
      <c r="K20" s="543"/>
      <c r="L20" s="551">
        <v>3990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3">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3977617</v>
      </c>
      <c r="BO22" s="384"/>
      <c r="BP22" s="384"/>
      <c r="BQ22" s="384"/>
      <c r="BR22" s="384"/>
      <c r="BS22" s="384"/>
      <c r="BT22" s="384"/>
      <c r="BU22" s="385"/>
      <c r="BV22" s="383">
        <v>4234890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3450879</v>
      </c>
      <c r="BO23" s="421"/>
      <c r="BP23" s="421"/>
      <c r="BQ23" s="421"/>
      <c r="BR23" s="421"/>
      <c r="BS23" s="421"/>
      <c r="BT23" s="421"/>
      <c r="BU23" s="422"/>
      <c r="BV23" s="420">
        <v>3663652</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3">
      <c r="A24" s="175"/>
      <c r="B24" s="591"/>
      <c r="C24" s="567"/>
      <c r="D24" s="568"/>
      <c r="E24" s="470" t="s">
        <v>161</v>
      </c>
      <c r="F24" s="450"/>
      <c r="G24" s="450"/>
      <c r="H24" s="450"/>
      <c r="I24" s="450"/>
      <c r="J24" s="450"/>
      <c r="K24" s="451"/>
      <c r="L24" s="471">
        <v>1</v>
      </c>
      <c r="M24" s="472"/>
      <c r="N24" s="472"/>
      <c r="O24" s="472"/>
      <c r="P24" s="514"/>
      <c r="Q24" s="471">
        <v>7180</v>
      </c>
      <c r="R24" s="472"/>
      <c r="S24" s="472"/>
      <c r="T24" s="472"/>
      <c r="U24" s="472"/>
      <c r="V24" s="514"/>
      <c r="W24" s="566"/>
      <c r="X24" s="567"/>
      <c r="Y24" s="568"/>
      <c r="Z24" s="470" t="s">
        <v>162</v>
      </c>
      <c r="AA24" s="450"/>
      <c r="AB24" s="450"/>
      <c r="AC24" s="450"/>
      <c r="AD24" s="450"/>
      <c r="AE24" s="450"/>
      <c r="AF24" s="450"/>
      <c r="AG24" s="451"/>
      <c r="AH24" s="471">
        <v>107</v>
      </c>
      <c r="AI24" s="472"/>
      <c r="AJ24" s="472"/>
      <c r="AK24" s="472"/>
      <c r="AL24" s="514"/>
      <c r="AM24" s="471">
        <v>310835</v>
      </c>
      <c r="AN24" s="472"/>
      <c r="AO24" s="472"/>
      <c r="AP24" s="472"/>
      <c r="AQ24" s="472"/>
      <c r="AR24" s="514"/>
      <c r="AS24" s="471">
        <v>2905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2077881</v>
      </c>
      <c r="BO24" s="421"/>
      <c r="BP24" s="421"/>
      <c r="BQ24" s="421"/>
      <c r="BR24" s="421"/>
      <c r="BS24" s="421"/>
      <c r="BT24" s="421"/>
      <c r="BU24" s="422"/>
      <c r="BV24" s="420">
        <v>2128423</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5">
      <c r="A25" s="175"/>
      <c r="B25" s="591"/>
      <c r="C25" s="567"/>
      <c r="D25" s="568"/>
      <c r="E25" s="470" t="s">
        <v>164</v>
      </c>
      <c r="F25" s="450"/>
      <c r="G25" s="450"/>
      <c r="H25" s="450"/>
      <c r="I25" s="450"/>
      <c r="J25" s="450"/>
      <c r="K25" s="451"/>
      <c r="L25" s="471">
        <v>1</v>
      </c>
      <c r="M25" s="472"/>
      <c r="N25" s="472"/>
      <c r="O25" s="472"/>
      <c r="P25" s="514"/>
      <c r="Q25" s="471">
        <v>5650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83259</v>
      </c>
      <c r="BO25" s="384"/>
      <c r="BP25" s="384"/>
      <c r="BQ25" s="384"/>
      <c r="BR25" s="384"/>
      <c r="BS25" s="384"/>
      <c r="BT25" s="384"/>
      <c r="BU25" s="385"/>
      <c r="BV25" s="383">
        <v>109903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5">
      <c r="A26" s="175"/>
      <c r="B26" s="591"/>
      <c r="C26" s="567"/>
      <c r="D26" s="568"/>
      <c r="E26" s="470" t="s">
        <v>167</v>
      </c>
      <c r="F26" s="450"/>
      <c r="G26" s="450"/>
      <c r="H26" s="450"/>
      <c r="I26" s="450"/>
      <c r="J26" s="450"/>
      <c r="K26" s="451"/>
      <c r="L26" s="471">
        <v>1</v>
      </c>
      <c r="M26" s="472"/>
      <c r="N26" s="472"/>
      <c r="O26" s="472"/>
      <c r="P26" s="514"/>
      <c r="Q26" s="471">
        <v>5000</v>
      </c>
      <c r="R26" s="472"/>
      <c r="S26" s="472"/>
      <c r="T26" s="472"/>
      <c r="U26" s="472"/>
      <c r="V26" s="514"/>
      <c r="W26" s="566"/>
      <c r="X26" s="567"/>
      <c r="Y26" s="568"/>
      <c r="Z26" s="470" t="s">
        <v>168</v>
      </c>
      <c r="AA26" s="572"/>
      <c r="AB26" s="572"/>
      <c r="AC26" s="572"/>
      <c r="AD26" s="572"/>
      <c r="AE26" s="572"/>
      <c r="AF26" s="572"/>
      <c r="AG26" s="573"/>
      <c r="AH26" s="471">
        <v>9</v>
      </c>
      <c r="AI26" s="472"/>
      <c r="AJ26" s="472"/>
      <c r="AK26" s="472"/>
      <c r="AL26" s="514"/>
      <c r="AM26" s="471">
        <v>27108</v>
      </c>
      <c r="AN26" s="472"/>
      <c r="AO26" s="472"/>
      <c r="AP26" s="472"/>
      <c r="AQ26" s="472"/>
      <c r="AR26" s="514"/>
      <c r="AS26" s="471">
        <v>3012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3">
      <c r="A27" s="175"/>
      <c r="B27" s="591"/>
      <c r="C27" s="567"/>
      <c r="D27" s="568"/>
      <c r="E27" s="470" t="s">
        <v>170</v>
      </c>
      <c r="F27" s="450"/>
      <c r="G27" s="450"/>
      <c r="H27" s="450"/>
      <c r="I27" s="450"/>
      <c r="J27" s="450"/>
      <c r="K27" s="451"/>
      <c r="L27" s="471">
        <v>1</v>
      </c>
      <c r="M27" s="472"/>
      <c r="N27" s="472"/>
      <c r="O27" s="472"/>
      <c r="P27" s="514"/>
      <c r="Q27" s="471">
        <v>2850</v>
      </c>
      <c r="R27" s="472"/>
      <c r="S27" s="472"/>
      <c r="T27" s="472"/>
      <c r="U27" s="472"/>
      <c r="V27" s="514"/>
      <c r="W27" s="566"/>
      <c r="X27" s="567"/>
      <c r="Y27" s="568"/>
      <c r="Z27" s="470" t="s">
        <v>171</v>
      </c>
      <c r="AA27" s="450"/>
      <c r="AB27" s="450"/>
      <c r="AC27" s="450"/>
      <c r="AD27" s="450"/>
      <c r="AE27" s="450"/>
      <c r="AF27" s="450"/>
      <c r="AG27" s="451"/>
      <c r="AH27" s="471" t="s">
        <v>121</v>
      </c>
      <c r="AI27" s="472"/>
      <c r="AJ27" s="472"/>
      <c r="AK27" s="472"/>
      <c r="AL27" s="514"/>
      <c r="AM27" s="471" t="s">
        <v>121</v>
      </c>
      <c r="AN27" s="472"/>
      <c r="AO27" s="472"/>
      <c r="AP27" s="472"/>
      <c r="AQ27" s="472"/>
      <c r="AR27" s="514"/>
      <c r="AS27" s="471" t="s">
        <v>121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179416</v>
      </c>
      <c r="BO27" s="540"/>
      <c r="BP27" s="540"/>
      <c r="BQ27" s="540"/>
      <c r="BR27" s="540"/>
      <c r="BS27" s="540"/>
      <c r="BT27" s="540"/>
      <c r="BU27" s="541"/>
      <c r="BV27" s="539">
        <v>179416</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5">
      <c r="A28" s="175"/>
      <c r="B28" s="591"/>
      <c r="C28" s="567"/>
      <c r="D28" s="568"/>
      <c r="E28" s="470" t="s">
        <v>173</v>
      </c>
      <c r="F28" s="450"/>
      <c r="G28" s="450"/>
      <c r="H28" s="450"/>
      <c r="I28" s="450"/>
      <c r="J28" s="450"/>
      <c r="K28" s="451"/>
      <c r="L28" s="471">
        <v>1</v>
      </c>
      <c r="M28" s="472"/>
      <c r="N28" s="472"/>
      <c r="O28" s="472"/>
      <c r="P28" s="514"/>
      <c r="Q28" s="471">
        <v>2220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1513682</v>
      </c>
      <c r="BO28" s="384"/>
      <c r="BP28" s="384"/>
      <c r="BQ28" s="384"/>
      <c r="BR28" s="384"/>
      <c r="BS28" s="384"/>
      <c r="BT28" s="384"/>
      <c r="BU28" s="385"/>
      <c r="BV28" s="383">
        <v>1428440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5">
      <c r="A29" s="175"/>
      <c r="B29" s="591"/>
      <c r="C29" s="567"/>
      <c r="D29" s="568"/>
      <c r="E29" s="470" t="s">
        <v>176</v>
      </c>
      <c r="F29" s="450"/>
      <c r="G29" s="450"/>
      <c r="H29" s="450"/>
      <c r="I29" s="450"/>
      <c r="J29" s="450"/>
      <c r="K29" s="451"/>
      <c r="L29" s="471">
        <v>12</v>
      </c>
      <c r="M29" s="472"/>
      <c r="N29" s="472"/>
      <c r="O29" s="472"/>
      <c r="P29" s="514"/>
      <c r="Q29" s="471">
        <v>2030</v>
      </c>
      <c r="R29" s="472"/>
      <c r="S29" s="472"/>
      <c r="T29" s="472"/>
      <c r="U29" s="472"/>
      <c r="V29" s="514"/>
      <c r="W29" s="569"/>
      <c r="X29" s="570"/>
      <c r="Y29" s="571"/>
      <c r="Z29" s="470" t="s">
        <v>177</v>
      </c>
      <c r="AA29" s="450"/>
      <c r="AB29" s="450"/>
      <c r="AC29" s="450"/>
      <c r="AD29" s="450"/>
      <c r="AE29" s="450"/>
      <c r="AF29" s="450"/>
      <c r="AG29" s="451"/>
      <c r="AH29" s="471">
        <v>107</v>
      </c>
      <c r="AI29" s="472"/>
      <c r="AJ29" s="472"/>
      <c r="AK29" s="472"/>
      <c r="AL29" s="514"/>
      <c r="AM29" s="471">
        <v>310835</v>
      </c>
      <c r="AN29" s="472"/>
      <c r="AO29" s="472"/>
      <c r="AP29" s="472"/>
      <c r="AQ29" s="472"/>
      <c r="AR29" s="514"/>
      <c r="AS29" s="471">
        <v>2905</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545333</v>
      </c>
      <c r="BO29" s="421"/>
      <c r="BP29" s="421"/>
      <c r="BQ29" s="421"/>
      <c r="BR29" s="421"/>
      <c r="BS29" s="421"/>
      <c r="BT29" s="421"/>
      <c r="BU29" s="422"/>
      <c r="BV29" s="420">
        <v>539950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3">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27483</v>
      </c>
      <c r="BO30" s="540"/>
      <c r="BP30" s="540"/>
      <c r="BQ30" s="540"/>
      <c r="BR30" s="540"/>
      <c r="BS30" s="540"/>
      <c r="BT30" s="540"/>
      <c r="BU30" s="541"/>
      <c r="BV30" s="539">
        <v>27880</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IF('各会計、関係団体の財政状況及び健全化判断比率'!B32="","",'各会計、関係団体の財政状況及び健全化判断比率'!B32)</f>
        <v>下水道事業特別会計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新潟県中越福祉事務組合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県央土地開発公社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5">
      <c r="A35" s="175"/>
      <c r="B35" s="199"/>
      <c r="C35" s="610">
        <f>IF(E35="","",C34+1)</f>
        <v>2</v>
      </c>
      <c r="D35" s="610"/>
      <c r="E35" s="611" t="str">
        <f>IF('各会計、関係団体の財政状況及び健全化判断比率'!B8="","",'各会計、関係団体の財政状況及び健全化判断比率'!B8)</f>
        <v>訪問看護事業特別会計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8</v>
      </c>
      <c r="BF35" s="610"/>
      <c r="BG35" s="611" t="str">
        <f>IF('各会計、関係団体の財政状況及び健全化判断比率'!B33="","",'各会計、関係団体の財政状況及び健全化判断比率'!B33)</f>
        <v>集落排水事業特別会計</v>
      </c>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三条・燕・西蒲・南蒲広域養護老人ホーム施設組合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加茂市・田上町消防衛生保育組合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新潟県市町村総合事務組合【一般会計】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新潟県市町村総合事務組合【職員退職手当支給事業特別会計】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新潟県市町村総合事務組合【消防団員等公務災害補償事務特別会計】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新潟県市町村総合事務組合【消防賞じゅつ金支給事業特別会計】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新潟県市町村総合事務組合【非常勤職員公務災害補償等特別会計】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17</v>
      </c>
      <c r="BX42" s="610"/>
      <c r="BY42" s="611" t="str">
        <f>IF('各会計、関係団体の財政状況及び健全化判断比率'!B76="","",'各会計、関係団体の財政状況及び健全化判断比率'!B76)</f>
        <v>新潟県市町村総合事務組合【交通災害共済事業特別会計】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18</v>
      </c>
      <c r="BX43" s="610"/>
      <c r="BY43" s="611" t="str">
        <f>IF('各会計、関係団体の財政状況及び健全化判断比率'!B77="","",'各会計、関係団体の財政状況及び健全化判断比率'!B77)</f>
        <v>新潟県後期高齢者医療広域連合【一般会計】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5"/>
    <row r="55" spans="5:113" x14ac:dyDescent="0.25"/>
    <row r="56" spans="5:113" x14ac:dyDescent="0.25"/>
  </sheetData>
  <sheetProtection algorithmName="SHA-512" hashValue="MW0QPMruW0kPUNlQHTrhNdPmk5lMl2m2w9lfSOY9rptnLwzu/9w7aXHyVIjgKoROM19YSmUaUaSvrtneh65MsQ==" saltValue="WgVznohQD3LUurzGbOt11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55" zoomScaleNormal="55"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5">
      <c r="A34" s="22"/>
      <c r="B34" s="31"/>
      <c r="C34" s="1162" t="s">
        <v>533</v>
      </c>
      <c r="D34" s="1162"/>
      <c r="E34" s="1163"/>
      <c r="F34" s="32">
        <v>7.65</v>
      </c>
      <c r="G34" s="33">
        <v>7.97</v>
      </c>
      <c r="H34" s="33">
        <v>5.08</v>
      </c>
      <c r="I34" s="33">
        <v>6.37</v>
      </c>
      <c r="J34" s="34">
        <v>6.57</v>
      </c>
      <c r="K34" s="22"/>
      <c r="L34" s="22"/>
      <c r="M34" s="22"/>
      <c r="N34" s="22"/>
      <c r="O34" s="22"/>
      <c r="P34" s="22"/>
    </row>
    <row r="35" spans="1:16" ht="39" customHeight="1" x14ac:dyDescent="0.25">
      <c r="A35" s="22"/>
      <c r="B35" s="35"/>
      <c r="C35" s="1158" t="s">
        <v>534</v>
      </c>
      <c r="D35" s="1158"/>
      <c r="E35" s="1159"/>
      <c r="F35" s="36">
        <v>8.15</v>
      </c>
      <c r="G35" s="37">
        <v>7.46</v>
      </c>
      <c r="H35" s="37">
        <v>7.03</v>
      </c>
      <c r="I35" s="37">
        <v>6.25</v>
      </c>
      <c r="J35" s="38">
        <v>6.12</v>
      </c>
      <c r="K35" s="22"/>
      <c r="L35" s="22"/>
      <c r="M35" s="22"/>
      <c r="N35" s="22"/>
      <c r="O35" s="22"/>
      <c r="P35" s="22"/>
    </row>
    <row r="36" spans="1:16" ht="39" customHeight="1" x14ac:dyDescent="0.25">
      <c r="A36" s="22"/>
      <c r="B36" s="35"/>
      <c r="C36" s="1158" t="s">
        <v>535</v>
      </c>
      <c r="D36" s="1158"/>
      <c r="E36" s="1159"/>
      <c r="F36" s="36">
        <v>1.7</v>
      </c>
      <c r="G36" s="37">
        <v>1.98</v>
      </c>
      <c r="H36" s="37">
        <v>1.48</v>
      </c>
      <c r="I36" s="37">
        <v>1.63</v>
      </c>
      <c r="J36" s="38">
        <v>1.29</v>
      </c>
      <c r="K36" s="22"/>
      <c r="L36" s="22"/>
      <c r="M36" s="22"/>
      <c r="N36" s="22"/>
      <c r="O36" s="22"/>
      <c r="P36" s="22"/>
    </row>
    <row r="37" spans="1:16" ht="39" customHeight="1" x14ac:dyDescent="0.25">
      <c r="A37" s="22"/>
      <c r="B37" s="35"/>
      <c r="C37" s="1158" t="s">
        <v>536</v>
      </c>
      <c r="D37" s="1158"/>
      <c r="E37" s="1159"/>
      <c r="F37" s="36">
        <v>0.31</v>
      </c>
      <c r="G37" s="37">
        <v>0.27</v>
      </c>
      <c r="H37" s="37">
        <v>0.27</v>
      </c>
      <c r="I37" s="37">
        <v>0.2</v>
      </c>
      <c r="J37" s="38">
        <v>0.85</v>
      </c>
      <c r="K37" s="22"/>
      <c r="L37" s="22"/>
      <c r="M37" s="22"/>
      <c r="N37" s="22"/>
      <c r="O37" s="22"/>
      <c r="P37" s="22"/>
    </row>
    <row r="38" spans="1:16" ht="39" customHeight="1" x14ac:dyDescent="0.25">
      <c r="A38" s="22"/>
      <c r="B38" s="35"/>
      <c r="C38" s="1158" t="s">
        <v>537</v>
      </c>
      <c r="D38" s="1158"/>
      <c r="E38" s="1159"/>
      <c r="F38" s="36">
        <v>0.5</v>
      </c>
      <c r="G38" s="37">
        <v>0.49</v>
      </c>
      <c r="H38" s="37">
        <v>0.71</v>
      </c>
      <c r="I38" s="37">
        <v>0.53</v>
      </c>
      <c r="J38" s="38">
        <v>0.56000000000000005</v>
      </c>
      <c r="K38" s="22"/>
      <c r="L38" s="22"/>
      <c r="M38" s="22"/>
      <c r="N38" s="22"/>
      <c r="O38" s="22"/>
      <c r="P38" s="22"/>
    </row>
    <row r="39" spans="1:16" ht="39" customHeight="1" x14ac:dyDescent="0.25">
      <c r="A39" s="22"/>
      <c r="B39" s="35"/>
      <c r="C39" s="1158" t="s">
        <v>538</v>
      </c>
      <c r="D39" s="1158"/>
      <c r="E39" s="1159"/>
      <c r="F39" s="36">
        <v>0.14000000000000001</v>
      </c>
      <c r="G39" s="37">
        <v>0.15</v>
      </c>
      <c r="H39" s="37">
        <v>0.13</v>
      </c>
      <c r="I39" s="37">
        <v>0.1</v>
      </c>
      <c r="J39" s="38">
        <v>0.43</v>
      </c>
      <c r="K39" s="22"/>
      <c r="L39" s="22"/>
      <c r="M39" s="22"/>
      <c r="N39" s="22"/>
      <c r="O39" s="22"/>
      <c r="P39" s="22"/>
    </row>
    <row r="40" spans="1:16" ht="39" customHeight="1" x14ac:dyDescent="0.25">
      <c r="A40" s="22"/>
      <c r="B40" s="35"/>
      <c r="C40" s="1158" t="s">
        <v>539</v>
      </c>
      <c r="D40" s="1158"/>
      <c r="E40" s="1159"/>
      <c r="F40" s="36">
        <v>0.2</v>
      </c>
      <c r="G40" s="37">
        <v>0.18</v>
      </c>
      <c r="H40" s="37">
        <v>0.12</v>
      </c>
      <c r="I40" s="37">
        <v>0.2</v>
      </c>
      <c r="J40" s="38">
        <v>0.2</v>
      </c>
      <c r="K40" s="22"/>
      <c r="L40" s="22"/>
      <c r="M40" s="22"/>
      <c r="N40" s="22"/>
      <c r="O40" s="22"/>
      <c r="P40" s="22"/>
    </row>
    <row r="41" spans="1:16" ht="39" customHeight="1" x14ac:dyDescent="0.25">
      <c r="A41" s="22"/>
      <c r="B41" s="35"/>
      <c r="C41" s="1158" t="s">
        <v>540</v>
      </c>
      <c r="D41" s="1158"/>
      <c r="E41" s="1159"/>
      <c r="F41" s="36">
        <v>0.05</v>
      </c>
      <c r="G41" s="37">
        <v>0.05</v>
      </c>
      <c r="H41" s="37">
        <v>7.0000000000000007E-2</v>
      </c>
      <c r="I41" s="37">
        <v>0.05</v>
      </c>
      <c r="J41" s="38">
        <v>0.03</v>
      </c>
      <c r="K41" s="22"/>
      <c r="L41" s="22"/>
      <c r="M41" s="22"/>
      <c r="N41" s="22"/>
      <c r="O41" s="22"/>
      <c r="P41" s="22"/>
    </row>
    <row r="42" spans="1:16" ht="39" customHeight="1" x14ac:dyDescent="0.25">
      <c r="A42" s="22"/>
      <c r="B42" s="39"/>
      <c r="C42" s="1158" t="s">
        <v>541</v>
      </c>
      <c r="D42" s="1158"/>
      <c r="E42" s="1159"/>
      <c r="F42" s="36" t="s">
        <v>488</v>
      </c>
      <c r="G42" s="37" t="s">
        <v>488</v>
      </c>
      <c r="H42" s="37" t="s">
        <v>488</v>
      </c>
      <c r="I42" s="37" t="s">
        <v>488</v>
      </c>
      <c r="J42" s="38" t="s">
        <v>488</v>
      </c>
      <c r="K42" s="22"/>
      <c r="L42" s="22"/>
      <c r="M42" s="22"/>
      <c r="N42" s="22"/>
      <c r="O42" s="22"/>
      <c r="P42" s="22"/>
    </row>
    <row r="43" spans="1:16" ht="39" customHeight="1" thickBot="1" x14ac:dyDescent="0.3">
      <c r="A43" s="22"/>
      <c r="B43" s="40"/>
      <c r="C43" s="1160" t="s">
        <v>542</v>
      </c>
      <c r="D43" s="1160"/>
      <c r="E43" s="1161"/>
      <c r="F43" s="41" t="s">
        <v>488</v>
      </c>
      <c r="G43" s="42" t="s">
        <v>488</v>
      </c>
      <c r="H43" s="42" t="s">
        <v>488</v>
      </c>
      <c r="I43" s="42" t="s">
        <v>488</v>
      </c>
      <c r="J43" s="43" t="s">
        <v>488</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row r="49" s="23" customFormat="1" ht="13.5" hidden="1" customHeight="1" x14ac:dyDescent="0.25"/>
    <row r="50" s="23" customFormat="1" ht="13.5" hidden="1" customHeight="1" x14ac:dyDescent="0.25"/>
    <row r="51" s="23" customFormat="1" ht="13.5" hidden="1" customHeight="1" x14ac:dyDescent="0.25"/>
  </sheetData>
  <sheetProtection algorithmName="SHA-512" hashValue="atkc+ZvyW9WBctP+twn9HpyteQDTq9nOxnOUhW+mrQ83dtfjFAzPaXm6Rrn+arv7WywdTi+UlbpLShYzw4v8QQ==" saltValue="8Xwgowm6xn3VQhoL6vL6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55" zoomScaleNormal="55"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5">
      <c r="A45" s="46"/>
      <c r="B45" s="1164" t="s">
        <v>9</v>
      </c>
      <c r="C45" s="1165"/>
      <c r="D45" s="56"/>
      <c r="E45" s="1170" t="s">
        <v>10</v>
      </c>
      <c r="F45" s="1170"/>
      <c r="G45" s="1170"/>
      <c r="H45" s="1170"/>
      <c r="I45" s="1170"/>
      <c r="J45" s="1171"/>
      <c r="K45" s="57">
        <v>459</v>
      </c>
      <c r="L45" s="58">
        <v>442</v>
      </c>
      <c r="M45" s="58">
        <v>397</v>
      </c>
      <c r="N45" s="58">
        <v>439</v>
      </c>
      <c r="O45" s="59">
        <v>451</v>
      </c>
      <c r="P45" s="46"/>
      <c r="Q45" s="46"/>
      <c r="R45" s="46"/>
      <c r="S45" s="46"/>
      <c r="T45" s="46"/>
      <c r="U45" s="46"/>
    </row>
    <row r="46" spans="1:21" ht="30.75" customHeight="1" x14ac:dyDescent="0.25">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5">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5">
      <c r="A48" s="46"/>
      <c r="B48" s="1166"/>
      <c r="C48" s="1167"/>
      <c r="D48" s="60"/>
      <c r="E48" s="1172" t="s">
        <v>13</v>
      </c>
      <c r="F48" s="1172"/>
      <c r="G48" s="1172"/>
      <c r="H48" s="1172"/>
      <c r="I48" s="1172"/>
      <c r="J48" s="1173"/>
      <c r="K48" s="61">
        <v>207</v>
      </c>
      <c r="L48" s="62">
        <v>200</v>
      </c>
      <c r="M48" s="62">
        <v>209</v>
      </c>
      <c r="N48" s="62">
        <v>204</v>
      </c>
      <c r="O48" s="63">
        <v>185</v>
      </c>
      <c r="P48" s="46"/>
      <c r="Q48" s="46"/>
      <c r="R48" s="46"/>
      <c r="S48" s="46"/>
      <c r="T48" s="46"/>
      <c r="U48" s="46"/>
    </row>
    <row r="49" spans="1:21" ht="30.75" customHeight="1" x14ac:dyDescent="0.25">
      <c r="A49" s="46"/>
      <c r="B49" s="1166"/>
      <c r="C49" s="1167"/>
      <c r="D49" s="60"/>
      <c r="E49" s="1172" t="s">
        <v>14</v>
      </c>
      <c r="F49" s="1172"/>
      <c r="G49" s="1172"/>
      <c r="H49" s="1172"/>
      <c r="I49" s="1172"/>
      <c r="J49" s="1173"/>
      <c r="K49" s="61">
        <v>4</v>
      </c>
      <c r="L49" s="62">
        <v>4</v>
      </c>
      <c r="M49" s="62">
        <v>7</v>
      </c>
      <c r="N49" s="62">
        <v>9</v>
      </c>
      <c r="O49" s="63">
        <v>12</v>
      </c>
      <c r="P49" s="46"/>
      <c r="Q49" s="46"/>
      <c r="R49" s="46"/>
      <c r="S49" s="46"/>
      <c r="T49" s="46"/>
      <c r="U49" s="46"/>
    </row>
    <row r="50" spans="1:21" ht="30.75" customHeight="1" x14ac:dyDescent="0.25">
      <c r="A50" s="46"/>
      <c r="B50" s="1166"/>
      <c r="C50" s="1167"/>
      <c r="D50" s="60"/>
      <c r="E50" s="1172" t="s">
        <v>15</v>
      </c>
      <c r="F50" s="1172"/>
      <c r="G50" s="1172"/>
      <c r="H50" s="1172"/>
      <c r="I50" s="1172"/>
      <c r="J50" s="1173"/>
      <c r="K50" s="61">
        <v>1</v>
      </c>
      <c r="L50" s="62">
        <v>0</v>
      </c>
      <c r="M50" s="62">
        <v>0</v>
      </c>
      <c r="N50" s="62">
        <v>0</v>
      </c>
      <c r="O50" s="63">
        <v>0</v>
      </c>
      <c r="P50" s="46"/>
      <c r="Q50" s="46"/>
      <c r="R50" s="46"/>
      <c r="S50" s="46"/>
      <c r="T50" s="46"/>
      <c r="U50" s="46"/>
    </row>
    <row r="51" spans="1:21" ht="30.75" customHeight="1" x14ac:dyDescent="0.25">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5">
      <c r="A52" s="46"/>
      <c r="B52" s="1174" t="s">
        <v>17</v>
      </c>
      <c r="C52" s="1175"/>
      <c r="D52" s="64"/>
      <c r="E52" s="1172" t="s">
        <v>18</v>
      </c>
      <c r="F52" s="1172"/>
      <c r="G52" s="1172"/>
      <c r="H52" s="1172"/>
      <c r="I52" s="1172"/>
      <c r="J52" s="1173"/>
      <c r="K52" s="61">
        <v>401</v>
      </c>
      <c r="L52" s="62">
        <v>398</v>
      </c>
      <c r="M52" s="62">
        <v>394</v>
      </c>
      <c r="N52" s="62">
        <v>395</v>
      </c>
      <c r="O52" s="63">
        <v>392</v>
      </c>
      <c r="P52" s="46"/>
      <c r="Q52" s="46"/>
      <c r="R52" s="46"/>
      <c r="S52" s="46"/>
      <c r="T52" s="46"/>
      <c r="U52" s="46"/>
    </row>
    <row r="53" spans="1:21" ht="30.75" customHeight="1" thickBot="1" x14ac:dyDescent="0.3">
      <c r="A53" s="46"/>
      <c r="B53" s="1176" t="s">
        <v>19</v>
      </c>
      <c r="C53" s="1177"/>
      <c r="D53" s="65"/>
      <c r="E53" s="1178" t="s">
        <v>20</v>
      </c>
      <c r="F53" s="1178"/>
      <c r="G53" s="1178"/>
      <c r="H53" s="1178"/>
      <c r="I53" s="1178"/>
      <c r="J53" s="1179"/>
      <c r="K53" s="66">
        <v>270</v>
      </c>
      <c r="L53" s="67">
        <v>248</v>
      </c>
      <c r="M53" s="67">
        <v>219</v>
      </c>
      <c r="N53" s="67">
        <v>257</v>
      </c>
      <c r="O53" s="68">
        <v>256</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5">
      <c r="B58" s="1180" t="s">
        <v>24</v>
      </c>
      <c r="C58" s="1181"/>
      <c r="D58" s="1186" t="s">
        <v>25</v>
      </c>
      <c r="E58" s="1187"/>
      <c r="F58" s="1187"/>
      <c r="G58" s="1187"/>
      <c r="H58" s="1187"/>
      <c r="I58" s="1187"/>
      <c r="J58" s="1188"/>
      <c r="K58" s="81"/>
      <c r="L58" s="82"/>
      <c r="M58" s="82"/>
      <c r="N58" s="82"/>
      <c r="O58" s="83"/>
    </row>
    <row r="59" spans="1:21" ht="31.5" customHeight="1" x14ac:dyDescent="0.25">
      <c r="B59" s="1182"/>
      <c r="C59" s="1183"/>
      <c r="D59" s="1189" t="s">
        <v>26</v>
      </c>
      <c r="E59" s="1190"/>
      <c r="F59" s="1190"/>
      <c r="G59" s="1190"/>
      <c r="H59" s="1190"/>
      <c r="I59" s="1190"/>
      <c r="J59" s="1191"/>
      <c r="K59" s="84"/>
      <c r="L59" s="85"/>
      <c r="M59" s="85"/>
      <c r="N59" s="85"/>
      <c r="O59" s="86"/>
    </row>
    <row r="60" spans="1:21" ht="31.5" customHeight="1" thickBot="1" x14ac:dyDescent="0.3">
      <c r="B60" s="1184"/>
      <c r="C60" s="1185"/>
      <c r="D60" s="1192" t="s">
        <v>27</v>
      </c>
      <c r="E60" s="1193"/>
      <c r="F60" s="1193"/>
      <c r="G60" s="1193"/>
      <c r="H60" s="1193"/>
      <c r="I60" s="1193"/>
      <c r="J60" s="1194"/>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5"/>
    <row r="66" s="47" customFormat="1" ht="12.6" hidden="1" customHeight="1" x14ac:dyDescent="0.25"/>
    <row r="67" s="47" customFormat="1" ht="12.6" hidden="1" customHeight="1" x14ac:dyDescent="0.25"/>
  </sheetData>
  <sheetProtection algorithmName="SHA-512" hashValue="sZluULN0e6XpsauQgEKdS6ilvjMFFqpccAC4j4fHzwqQXvN68ZFz7Lw+56GxGloEr819I8/2CeCxQUrjklmoZQ==" saltValue="meyBkUJzDosf1xa+ZQRY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s="94" customFormat="1" ht="15" customHeight="1" x14ac:dyDescent="0.25"/>
    <row r="27" s="94" customFormat="1" ht="15" customHeight="1" x14ac:dyDescent="0.25"/>
    <row r="28" s="94" customFormat="1" ht="15" customHeight="1" x14ac:dyDescent="0.25"/>
    <row r="29" s="94" customFormat="1" ht="15" customHeight="1" x14ac:dyDescent="0.25"/>
    <row r="30" s="94" customFormat="1" ht="15" customHeight="1" x14ac:dyDescent="0.25"/>
    <row r="31" s="94" customFormat="1" ht="15" customHeight="1" x14ac:dyDescent="0.25"/>
    <row r="32" s="94" customFormat="1"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527</v>
      </c>
      <c r="J40" s="101" t="s">
        <v>528</v>
      </c>
      <c r="K40" s="101" t="s">
        <v>529</v>
      </c>
      <c r="L40" s="101" t="s">
        <v>530</v>
      </c>
      <c r="M40" s="102" t="s">
        <v>531</v>
      </c>
    </row>
    <row r="41" spans="2:13" ht="27.75" customHeight="1" x14ac:dyDescent="0.25">
      <c r="B41" s="1195" t="s">
        <v>30</v>
      </c>
      <c r="C41" s="1196"/>
      <c r="D41" s="103"/>
      <c r="E41" s="1201" t="s">
        <v>31</v>
      </c>
      <c r="F41" s="1201"/>
      <c r="G41" s="1201"/>
      <c r="H41" s="1202"/>
      <c r="I41" s="342">
        <v>4433</v>
      </c>
      <c r="J41" s="343">
        <v>4636</v>
      </c>
      <c r="K41" s="343">
        <v>4469</v>
      </c>
      <c r="L41" s="343">
        <v>4235</v>
      </c>
      <c r="M41" s="344">
        <v>3978</v>
      </c>
    </row>
    <row r="42" spans="2:13" ht="27.75" customHeight="1" x14ac:dyDescent="0.25">
      <c r="B42" s="1197"/>
      <c r="C42" s="1198"/>
      <c r="D42" s="104"/>
      <c r="E42" s="1203" t="s">
        <v>32</v>
      </c>
      <c r="F42" s="1203"/>
      <c r="G42" s="1203"/>
      <c r="H42" s="1204"/>
      <c r="I42" s="345">
        <v>1</v>
      </c>
      <c r="J42" s="346">
        <v>1</v>
      </c>
      <c r="K42" s="346">
        <v>0</v>
      </c>
      <c r="L42" s="346">
        <v>0</v>
      </c>
      <c r="M42" s="347" t="s">
        <v>488</v>
      </c>
    </row>
    <row r="43" spans="2:13" ht="27.75" customHeight="1" x14ac:dyDescent="0.25">
      <c r="B43" s="1197"/>
      <c r="C43" s="1198"/>
      <c r="D43" s="104"/>
      <c r="E43" s="1203" t="s">
        <v>33</v>
      </c>
      <c r="F43" s="1203"/>
      <c r="G43" s="1203"/>
      <c r="H43" s="1204"/>
      <c r="I43" s="345">
        <v>2169</v>
      </c>
      <c r="J43" s="346">
        <v>2239</v>
      </c>
      <c r="K43" s="346">
        <v>2061</v>
      </c>
      <c r="L43" s="346">
        <v>1888</v>
      </c>
      <c r="M43" s="347">
        <v>1774</v>
      </c>
    </row>
    <row r="44" spans="2:13" ht="27.75" customHeight="1" x14ac:dyDescent="0.25">
      <c r="B44" s="1197"/>
      <c r="C44" s="1198"/>
      <c r="D44" s="104"/>
      <c r="E44" s="1203" t="s">
        <v>34</v>
      </c>
      <c r="F44" s="1203"/>
      <c r="G44" s="1203"/>
      <c r="H44" s="1204"/>
      <c r="I44" s="345">
        <v>170</v>
      </c>
      <c r="J44" s="346">
        <v>175</v>
      </c>
      <c r="K44" s="346">
        <v>167</v>
      </c>
      <c r="L44" s="346">
        <v>160</v>
      </c>
      <c r="M44" s="347">
        <v>182</v>
      </c>
    </row>
    <row r="45" spans="2:13" ht="27.75" customHeight="1" x14ac:dyDescent="0.25">
      <c r="B45" s="1197"/>
      <c r="C45" s="1198"/>
      <c r="D45" s="104"/>
      <c r="E45" s="1203" t="s">
        <v>35</v>
      </c>
      <c r="F45" s="1203"/>
      <c r="G45" s="1203"/>
      <c r="H45" s="1204"/>
      <c r="I45" s="345">
        <v>897</v>
      </c>
      <c r="J45" s="346">
        <v>885</v>
      </c>
      <c r="K45" s="346">
        <v>867</v>
      </c>
      <c r="L45" s="346">
        <v>827</v>
      </c>
      <c r="M45" s="347">
        <v>787</v>
      </c>
    </row>
    <row r="46" spans="2:13" ht="27.75" customHeight="1" x14ac:dyDescent="0.25">
      <c r="B46" s="1197"/>
      <c r="C46" s="1198"/>
      <c r="D46" s="105"/>
      <c r="E46" s="1203" t="s">
        <v>36</v>
      </c>
      <c r="F46" s="1203"/>
      <c r="G46" s="1203"/>
      <c r="H46" s="1204"/>
      <c r="I46" s="345" t="s">
        <v>488</v>
      </c>
      <c r="J46" s="346" t="s">
        <v>488</v>
      </c>
      <c r="K46" s="346" t="s">
        <v>488</v>
      </c>
      <c r="L46" s="346" t="s">
        <v>488</v>
      </c>
      <c r="M46" s="347" t="s">
        <v>488</v>
      </c>
    </row>
    <row r="47" spans="2:13" ht="27.75" customHeight="1" x14ac:dyDescent="0.25">
      <c r="B47" s="1197"/>
      <c r="C47" s="1198"/>
      <c r="D47" s="106"/>
      <c r="E47" s="1205" t="s">
        <v>37</v>
      </c>
      <c r="F47" s="1206"/>
      <c r="G47" s="1206"/>
      <c r="H47" s="1207"/>
      <c r="I47" s="345" t="s">
        <v>488</v>
      </c>
      <c r="J47" s="346" t="s">
        <v>488</v>
      </c>
      <c r="K47" s="346" t="s">
        <v>488</v>
      </c>
      <c r="L47" s="346" t="s">
        <v>488</v>
      </c>
      <c r="M47" s="347" t="s">
        <v>488</v>
      </c>
    </row>
    <row r="48" spans="2:13" ht="27.75" customHeight="1" x14ac:dyDescent="0.25">
      <c r="B48" s="1197"/>
      <c r="C48" s="1198"/>
      <c r="D48" s="104"/>
      <c r="E48" s="1203" t="s">
        <v>38</v>
      </c>
      <c r="F48" s="1203"/>
      <c r="G48" s="1203"/>
      <c r="H48" s="1204"/>
      <c r="I48" s="345" t="s">
        <v>488</v>
      </c>
      <c r="J48" s="346" t="s">
        <v>488</v>
      </c>
      <c r="K48" s="346" t="s">
        <v>488</v>
      </c>
      <c r="L48" s="346" t="s">
        <v>488</v>
      </c>
      <c r="M48" s="347" t="s">
        <v>488</v>
      </c>
    </row>
    <row r="49" spans="2:13" ht="27.75" customHeight="1" x14ac:dyDescent="0.25">
      <c r="B49" s="1199"/>
      <c r="C49" s="1200"/>
      <c r="D49" s="104"/>
      <c r="E49" s="1203" t="s">
        <v>39</v>
      </c>
      <c r="F49" s="1203"/>
      <c r="G49" s="1203"/>
      <c r="H49" s="1204"/>
      <c r="I49" s="345" t="s">
        <v>488</v>
      </c>
      <c r="J49" s="346" t="s">
        <v>488</v>
      </c>
      <c r="K49" s="346" t="s">
        <v>488</v>
      </c>
      <c r="L49" s="346" t="s">
        <v>488</v>
      </c>
      <c r="M49" s="347" t="s">
        <v>488</v>
      </c>
    </row>
    <row r="50" spans="2:13" ht="27.75" customHeight="1" x14ac:dyDescent="0.25">
      <c r="B50" s="1208" t="s">
        <v>40</v>
      </c>
      <c r="C50" s="1209"/>
      <c r="D50" s="107"/>
      <c r="E50" s="1203" t="s">
        <v>41</v>
      </c>
      <c r="F50" s="1203"/>
      <c r="G50" s="1203"/>
      <c r="H50" s="1204"/>
      <c r="I50" s="345">
        <v>1853</v>
      </c>
      <c r="J50" s="346">
        <v>1864</v>
      </c>
      <c r="K50" s="346">
        <v>2484</v>
      </c>
      <c r="L50" s="346">
        <v>2472</v>
      </c>
      <c r="M50" s="347">
        <v>2550</v>
      </c>
    </row>
    <row r="51" spans="2:13" ht="27.75" customHeight="1" x14ac:dyDescent="0.25">
      <c r="B51" s="1197"/>
      <c r="C51" s="1198"/>
      <c r="D51" s="104"/>
      <c r="E51" s="1203" t="s">
        <v>42</v>
      </c>
      <c r="F51" s="1203"/>
      <c r="G51" s="1203"/>
      <c r="H51" s="1204"/>
      <c r="I51" s="345" t="s">
        <v>488</v>
      </c>
      <c r="J51" s="346" t="s">
        <v>488</v>
      </c>
      <c r="K51" s="346" t="s">
        <v>488</v>
      </c>
      <c r="L51" s="346" t="s">
        <v>488</v>
      </c>
      <c r="M51" s="347" t="s">
        <v>488</v>
      </c>
    </row>
    <row r="52" spans="2:13" ht="27.75" customHeight="1" x14ac:dyDescent="0.25">
      <c r="B52" s="1199"/>
      <c r="C52" s="1200"/>
      <c r="D52" s="104"/>
      <c r="E52" s="1203" t="s">
        <v>43</v>
      </c>
      <c r="F52" s="1203"/>
      <c r="G52" s="1203"/>
      <c r="H52" s="1204"/>
      <c r="I52" s="345">
        <v>4282</v>
      </c>
      <c r="J52" s="346">
        <v>4282</v>
      </c>
      <c r="K52" s="346">
        <v>4096</v>
      </c>
      <c r="L52" s="346">
        <v>3855</v>
      </c>
      <c r="M52" s="347">
        <v>3629</v>
      </c>
    </row>
    <row r="53" spans="2:13" ht="27.75" customHeight="1" thickBot="1" x14ac:dyDescent="0.3">
      <c r="B53" s="1210" t="s">
        <v>19</v>
      </c>
      <c r="C53" s="1211"/>
      <c r="D53" s="108"/>
      <c r="E53" s="1212" t="s">
        <v>44</v>
      </c>
      <c r="F53" s="1212"/>
      <c r="G53" s="1212"/>
      <c r="H53" s="1213"/>
      <c r="I53" s="348">
        <v>1535</v>
      </c>
      <c r="J53" s="349">
        <v>1789</v>
      </c>
      <c r="K53" s="349">
        <v>983</v>
      </c>
      <c r="L53" s="349">
        <v>784</v>
      </c>
      <c r="M53" s="350">
        <v>542</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FEyPNgLQ4kJhaBa09gaCeTyBfjs4noMJbhTxYeNzTgaprHv0p7rX6wmM8cXnGcffPTo181FbIL+QXnR1U6REEQ==" saltValue="kq2MOAVAwXEvYcMENFRS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7"/>
  <sheetViews>
    <sheetView showGridLines="0" zoomScale="55" zoomScaleNormal="55"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5"/>
    <row r="2" s="1" customFormat="1" ht="16.5" customHeight="1" x14ac:dyDescent="0.25"/>
    <row r="3" s="1" customFormat="1" ht="16.5" customHeight="1" x14ac:dyDescent="0.25"/>
    <row r="4" s="1" customFormat="1" ht="16.5" customHeight="1" x14ac:dyDescent="0.25"/>
    <row r="5" s="1" customFormat="1" ht="16.5" customHeight="1" x14ac:dyDescent="0.25"/>
    <row r="6" s="1" customFormat="1" ht="16.5" customHeight="1" x14ac:dyDescent="0.25"/>
    <row r="7" s="1" customFormat="1"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529</v>
      </c>
      <c r="G54" s="117" t="s">
        <v>530</v>
      </c>
      <c r="H54" s="118" t="s">
        <v>531</v>
      </c>
    </row>
    <row r="55" spans="2:8" ht="52.5" customHeight="1" x14ac:dyDescent="0.25">
      <c r="B55" s="119"/>
      <c r="C55" s="1222" t="s">
        <v>46</v>
      </c>
      <c r="D55" s="1222"/>
      <c r="E55" s="1223"/>
      <c r="F55" s="120">
        <v>1449</v>
      </c>
      <c r="G55" s="120">
        <v>1428</v>
      </c>
      <c r="H55" s="121">
        <v>1514</v>
      </c>
    </row>
    <row r="56" spans="2:8" ht="52.5" customHeight="1" x14ac:dyDescent="0.25">
      <c r="B56" s="122"/>
      <c r="C56" s="1224" t="s">
        <v>47</v>
      </c>
      <c r="D56" s="1224"/>
      <c r="E56" s="1225"/>
      <c r="F56" s="123">
        <v>550</v>
      </c>
      <c r="G56" s="123">
        <v>540</v>
      </c>
      <c r="H56" s="124">
        <v>545</v>
      </c>
    </row>
    <row r="57" spans="2:8" ht="53.25" customHeight="1" x14ac:dyDescent="0.25">
      <c r="B57" s="122"/>
      <c r="C57" s="1226" t="s">
        <v>48</v>
      </c>
      <c r="D57" s="1226"/>
      <c r="E57" s="1227"/>
      <c r="F57" s="125">
        <v>28</v>
      </c>
      <c r="G57" s="125">
        <v>28</v>
      </c>
      <c r="H57" s="126">
        <v>27</v>
      </c>
    </row>
    <row r="58" spans="2:8" ht="45.75" customHeight="1" x14ac:dyDescent="0.25">
      <c r="B58" s="127"/>
      <c r="C58" s="1214" t="s">
        <v>563</v>
      </c>
      <c r="D58" s="1215"/>
      <c r="E58" s="1216"/>
      <c r="F58" s="128">
        <v>19</v>
      </c>
      <c r="G58" s="128">
        <v>19</v>
      </c>
      <c r="H58" s="129">
        <v>17</v>
      </c>
    </row>
    <row r="59" spans="2:8" ht="45.75" customHeight="1" x14ac:dyDescent="0.25">
      <c r="B59" s="127"/>
      <c r="C59" s="1214" t="s">
        <v>564</v>
      </c>
      <c r="D59" s="1215"/>
      <c r="E59" s="1216"/>
      <c r="F59" s="128">
        <v>4</v>
      </c>
      <c r="G59" s="128">
        <v>4</v>
      </c>
      <c r="H59" s="129">
        <v>4</v>
      </c>
    </row>
    <row r="60" spans="2:8" ht="45.75" customHeight="1" x14ac:dyDescent="0.25">
      <c r="B60" s="127"/>
      <c r="C60" s="1214" t="s">
        <v>565</v>
      </c>
      <c r="D60" s="1215"/>
      <c r="E60" s="1216"/>
      <c r="F60" s="128">
        <v>3</v>
      </c>
      <c r="G60" s="128">
        <v>3</v>
      </c>
      <c r="H60" s="129">
        <v>3</v>
      </c>
    </row>
    <row r="61" spans="2:8" ht="45.75" customHeight="1" x14ac:dyDescent="0.25">
      <c r="B61" s="127"/>
      <c r="C61" s="1214" t="s">
        <v>566</v>
      </c>
      <c r="D61" s="1215"/>
      <c r="E61" s="1216"/>
      <c r="F61" s="128">
        <v>1</v>
      </c>
      <c r="G61" s="128">
        <v>1</v>
      </c>
      <c r="H61" s="129">
        <v>2</v>
      </c>
    </row>
    <row r="62" spans="2:8" ht="45.75" customHeight="1" thickBot="1" x14ac:dyDescent="0.3">
      <c r="B62" s="130"/>
      <c r="C62" s="1217" t="s">
        <v>567</v>
      </c>
      <c r="D62" s="1218"/>
      <c r="E62" s="1219"/>
      <c r="F62" s="131">
        <v>1</v>
      </c>
      <c r="G62" s="131">
        <v>1</v>
      </c>
      <c r="H62" s="132">
        <v>1</v>
      </c>
    </row>
    <row r="63" spans="2:8" ht="52.5" customHeight="1" thickBot="1" x14ac:dyDescent="0.3">
      <c r="B63" s="133"/>
      <c r="C63" s="1220" t="s">
        <v>49</v>
      </c>
      <c r="D63" s="1220"/>
      <c r="E63" s="1221"/>
      <c r="F63" s="134">
        <v>2026</v>
      </c>
      <c r="G63" s="134">
        <v>1996</v>
      </c>
      <c r="H63" s="135">
        <v>2086</v>
      </c>
    </row>
    <row r="64" spans="2:8" ht="12.75" x14ac:dyDescent="0.25"/>
    <row r="65" s="1" customFormat="1" ht="13.5" hidden="1" customHeight="1" x14ac:dyDescent="0.25"/>
    <row r="66" s="1" customFormat="1" ht="13.5" hidden="1" customHeight="1" x14ac:dyDescent="0.25"/>
    <row r="67" s="1" customFormat="1" ht="13.5" hidden="1" customHeight="1" x14ac:dyDescent="0.25"/>
    <row r="68" s="1" customFormat="1" ht="13.5" hidden="1" customHeight="1" x14ac:dyDescent="0.25"/>
    <row r="69" s="1" customFormat="1" ht="13.5" hidden="1" customHeight="1" x14ac:dyDescent="0.25"/>
    <row r="70" s="1" customFormat="1" ht="13.5" hidden="1" customHeight="1" x14ac:dyDescent="0.25"/>
    <row r="71" s="1" customFormat="1" ht="13.5" hidden="1" customHeight="1" x14ac:dyDescent="0.25"/>
    <row r="72" s="1" customFormat="1" ht="13.5" hidden="1" customHeight="1" x14ac:dyDescent="0.25"/>
    <row r="73" s="1" customFormat="1" ht="13.5" hidden="1" customHeight="1" x14ac:dyDescent="0.25"/>
    <row r="74" s="1" customFormat="1" ht="13.5" hidden="1" customHeight="1" x14ac:dyDescent="0.25"/>
    <row r="75" s="1" customFormat="1" ht="13.5" hidden="1" customHeight="1" x14ac:dyDescent="0.25"/>
    <row r="76" s="1" customFormat="1" ht="13.5" hidden="1" customHeight="1" x14ac:dyDescent="0.25"/>
    <row r="77" s="1" customFormat="1" ht="13.5" hidden="1" customHeight="1" x14ac:dyDescent="0.25"/>
    <row r="78" s="1" customFormat="1" ht="13.5" hidden="1" customHeight="1" x14ac:dyDescent="0.25"/>
    <row r="79" s="1" customFormat="1" ht="13.5" hidden="1" customHeight="1" x14ac:dyDescent="0.25"/>
    <row r="80" s="1" customFormat="1" ht="13.5" hidden="1" customHeight="1" x14ac:dyDescent="0.25"/>
    <row r="81" s="1" customFormat="1" ht="13.5" hidden="1" customHeight="1" x14ac:dyDescent="0.25"/>
    <row r="82" s="1" customFormat="1" ht="13.5" hidden="1" customHeight="1" x14ac:dyDescent="0.25"/>
    <row r="83" s="1" customFormat="1" ht="13.5" hidden="1" customHeight="1" x14ac:dyDescent="0.25"/>
    <row r="84" s="1" customFormat="1" ht="13.5" hidden="1" customHeight="1" x14ac:dyDescent="0.25"/>
    <row r="85" s="1" customFormat="1" ht="13.5" hidden="1" customHeight="1" x14ac:dyDescent="0.25"/>
    <row r="86" s="1" customFormat="1" ht="13.5" hidden="1" customHeight="1" x14ac:dyDescent="0.25"/>
    <row r="87" s="1" customFormat="1" ht="13.5" hidden="1" customHeight="1" x14ac:dyDescent="0.25"/>
  </sheetData>
  <sheetProtection algorithmName="SHA-512" hashValue="SA7SW+Cam7a4tKbfwFQSj5+VcfZT08ojeX2OOqGMhSt8ybs7fg/4fXI1mBrwJT54up1ZQKdm9J0bmtW+9vCHow==" saltValue="H4EGG/CzltNlQp/l9NN8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EF98B-C711-4A78-8E15-0B9B5509A2A5}">
  <sheetPr>
    <pageSetUpPr fitToPage="1"/>
  </sheetPr>
  <dimension ref="A1:DE85"/>
  <sheetViews>
    <sheetView showGridLines="0" zoomScale="55" zoomScaleNormal="55" zoomScaleSheetLayoutView="55" workbookViewId="0"/>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36" t="s">
        <v>578</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2.75" x14ac:dyDescent="0.2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2.75" x14ac:dyDescent="0.2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2.75" x14ac:dyDescent="0.2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2.75" x14ac:dyDescent="0.2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571</v>
      </c>
    </row>
    <row r="50" spans="1:109" ht="12.75" x14ac:dyDescent="0.2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527</v>
      </c>
      <c r="BQ50" s="1234"/>
      <c r="BR50" s="1234"/>
      <c r="BS50" s="1234"/>
      <c r="BT50" s="1234"/>
      <c r="BU50" s="1234"/>
      <c r="BV50" s="1234"/>
      <c r="BW50" s="1234"/>
      <c r="BX50" s="1234" t="s">
        <v>528</v>
      </c>
      <c r="BY50" s="1234"/>
      <c r="BZ50" s="1234"/>
      <c r="CA50" s="1234"/>
      <c r="CB50" s="1234"/>
      <c r="CC50" s="1234"/>
      <c r="CD50" s="1234"/>
      <c r="CE50" s="1234"/>
      <c r="CF50" s="1234" t="s">
        <v>529</v>
      </c>
      <c r="CG50" s="1234"/>
      <c r="CH50" s="1234"/>
      <c r="CI50" s="1234"/>
      <c r="CJ50" s="1234"/>
      <c r="CK50" s="1234"/>
      <c r="CL50" s="1234"/>
      <c r="CM50" s="1234"/>
      <c r="CN50" s="1234" t="s">
        <v>530</v>
      </c>
      <c r="CO50" s="1234"/>
      <c r="CP50" s="1234"/>
      <c r="CQ50" s="1234"/>
      <c r="CR50" s="1234"/>
      <c r="CS50" s="1234"/>
      <c r="CT50" s="1234"/>
      <c r="CU50" s="1234"/>
      <c r="CV50" s="1234" t="s">
        <v>531</v>
      </c>
      <c r="CW50" s="1234"/>
      <c r="CX50" s="1234"/>
      <c r="CY50" s="1234"/>
      <c r="CZ50" s="1234"/>
      <c r="DA50" s="1234"/>
      <c r="DB50" s="1234"/>
      <c r="DC50" s="1234"/>
    </row>
    <row r="51" spans="1:109" ht="13.5" customHeight="1" x14ac:dyDescent="0.25">
      <c r="B51" s="259"/>
      <c r="G51" s="1245"/>
      <c r="H51" s="1245"/>
      <c r="I51" s="1249"/>
      <c r="J51" s="1249"/>
      <c r="K51" s="1235"/>
      <c r="L51" s="1235"/>
      <c r="M51" s="1235"/>
      <c r="N51" s="1235"/>
      <c r="AM51" s="359"/>
      <c r="AN51" s="1233" t="s">
        <v>572</v>
      </c>
      <c r="AO51" s="1233"/>
      <c r="AP51" s="1233"/>
      <c r="AQ51" s="1233"/>
      <c r="AR51" s="1233"/>
      <c r="AS51" s="1233"/>
      <c r="AT51" s="1233"/>
      <c r="AU51" s="1233"/>
      <c r="AV51" s="1233"/>
      <c r="AW51" s="1233"/>
      <c r="AX51" s="1233"/>
      <c r="AY51" s="1233"/>
      <c r="AZ51" s="1233"/>
      <c r="BA51" s="1233"/>
      <c r="BB51" s="1233" t="s">
        <v>573</v>
      </c>
      <c r="BC51" s="1233"/>
      <c r="BD51" s="1233"/>
      <c r="BE51" s="1233"/>
      <c r="BF51" s="1233"/>
      <c r="BG51" s="1233"/>
      <c r="BH51" s="1233"/>
      <c r="BI51" s="1233"/>
      <c r="BJ51" s="1233"/>
      <c r="BK51" s="1233"/>
      <c r="BL51" s="1233"/>
      <c r="BM51" s="1233"/>
      <c r="BN51" s="1233"/>
      <c r="BO51" s="1233"/>
      <c r="BP51" s="1230">
        <v>54.5</v>
      </c>
      <c r="BQ51" s="1230"/>
      <c r="BR51" s="1230"/>
      <c r="BS51" s="1230"/>
      <c r="BT51" s="1230"/>
      <c r="BU51" s="1230"/>
      <c r="BV51" s="1230"/>
      <c r="BW51" s="1230"/>
      <c r="BX51" s="1230">
        <v>60.7</v>
      </c>
      <c r="BY51" s="1230"/>
      <c r="BZ51" s="1230"/>
      <c r="CA51" s="1230"/>
      <c r="CB51" s="1230"/>
      <c r="CC51" s="1230"/>
      <c r="CD51" s="1230"/>
      <c r="CE51" s="1230"/>
      <c r="CF51" s="1230">
        <v>30.6</v>
      </c>
      <c r="CG51" s="1230"/>
      <c r="CH51" s="1230"/>
      <c r="CI51" s="1230"/>
      <c r="CJ51" s="1230"/>
      <c r="CK51" s="1230"/>
      <c r="CL51" s="1230"/>
      <c r="CM51" s="1230"/>
      <c r="CN51" s="1230">
        <v>25</v>
      </c>
      <c r="CO51" s="1230"/>
      <c r="CP51" s="1230"/>
      <c r="CQ51" s="1230"/>
      <c r="CR51" s="1230"/>
      <c r="CS51" s="1230"/>
      <c r="CT51" s="1230"/>
      <c r="CU51" s="1230"/>
      <c r="CV51" s="1230">
        <v>17</v>
      </c>
      <c r="CW51" s="1230"/>
      <c r="CX51" s="1230"/>
      <c r="CY51" s="1230"/>
      <c r="CZ51" s="1230"/>
      <c r="DA51" s="1230"/>
      <c r="DB51" s="1230"/>
      <c r="DC51" s="1230"/>
    </row>
    <row r="52" spans="1:109" ht="12.75" x14ac:dyDescent="0.2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2.75" x14ac:dyDescent="0.2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574</v>
      </c>
      <c r="BC53" s="1233"/>
      <c r="BD53" s="1233"/>
      <c r="BE53" s="1233"/>
      <c r="BF53" s="1233"/>
      <c r="BG53" s="1233"/>
      <c r="BH53" s="1233"/>
      <c r="BI53" s="1233"/>
      <c r="BJ53" s="1233"/>
      <c r="BK53" s="1233"/>
      <c r="BL53" s="1233"/>
      <c r="BM53" s="1233"/>
      <c r="BN53" s="1233"/>
      <c r="BO53" s="1233"/>
      <c r="BP53" s="1230">
        <v>65.099999999999994</v>
      </c>
      <c r="BQ53" s="1230"/>
      <c r="BR53" s="1230"/>
      <c r="BS53" s="1230"/>
      <c r="BT53" s="1230"/>
      <c r="BU53" s="1230"/>
      <c r="BV53" s="1230"/>
      <c r="BW53" s="1230"/>
      <c r="BX53" s="1230">
        <v>65.3</v>
      </c>
      <c r="BY53" s="1230"/>
      <c r="BZ53" s="1230"/>
      <c r="CA53" s="1230"/>
      <c r="CB53" s="1230"/>
      <c r="CC53" s="1230"/>
      <c r="CD53" s="1230"/>
      <c r="CE53" s="1230"/>
      <c r="CF53" s="1230">
        <v>67</v>
      </c>
      <c r="CG53" s="1230"/>
      <c r="CH53" s="1230"/>
      <c r="CI53" s="1230"/>
      <c r="CJ53" s="1230"/>
      <c r="CK53" s="1230"/>
      <c r="CL53" s="1230"/>
      <c r="CM53" s="1230"/>
      <c r="CN53" s="1230">
        <v>68.8</v>
      </c>
      <c r="CO53" s="1230"/>
      <c r="CP53" s="1230"/>
      <c r="CQ53" s="1230"/>
      <c r="CR53" s="1230"/>
      <c r="CS53" s="1230"/>
      <c r="CT53" s="1230"/>
      <c r="CU53" s="1230"/>
      <c r="CV53" s="1230">
        <v>70.400000000000006</v>
      </c>
      <c r="CW53" s="1230"/>
      <c r="CX53" s="1230"/>
      <c r="CY53" s="1230"/>
      <c r="CZ53" s="1230"/>
      <c r="DA53" s="1230"/>
      <c r="DB53" s="1230"/>
      <c r="DC53" s="1230"/>
    </row>
    <row r="54" spans="1:109" ht="12.75" x14ac:dyDescent="0.2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2.75" x14ac:dyDescent="0.25">
      <c r="A55" s="358"/>
      <c r="B55" s="259"/>
      <c r="G55" s="1228"/>
      <c r="H55" s="1228"/>
      <c r="I55" s="1228"/>
      <c r="J55" s="1228"/>
      <c r="K55" s="1235"/>
      <c r="L55" s="1235"/>
      <c r="M55" s="1235"/>
      <c r="N55" s="1235"/>
      <c r="AN55" s="1234" t="s">
        <v>575</v>
      </c>
      <c r="AO55" s="1234"/>
      <c r="AP55" s="1234"/>
      <c r="AQ55" s="1234"/>
      <c r="AR55" s="1234"/>
      <c r="AS55" s="1234"/>
      <c r="AT55" s="1234"/>
      <c r="AU55" s="1234"/>
      <c r="AV55" s="1234"/>
      <c r="AW55" s="1234"/>
      <c r="AX55" s="1234"/>
      <c r="AY55" s="1234"/>
      <c r="AZ55" s="1234"/>
      <c r="BA55" s="1234"/>
      <c r="BB55" s="1233" t="s">
        <v>573</v>
      </c>
      <c r="BC55" s="1233"/>
      <c r="BD55" s="1233"/>
      <c r="BE55" s="1233"/>
      <c r="BF55" s="1233"/>
      <c r="BG55" s="1233"/>
      <c r="BH55" s="1233"/>
      <c r="BI55" s="1233"/>
      <c r="BJ55" s="1233"/>
      <c r="BK55" s="1233"/>
      <c r="BL55" s="1233"/>
      <c r="BM55" s="1233"/>
      <c r="BN55" s="1233"/>
      <c r="BO55" s="1233"/>
      <c r="BP55" s="1230">
        <v>21</v>
      </c>
      <c r="BQ55" s="1230"/>
      <c r="BR55" s="1230"/>
      <c r="BS55" s="1230"/>
      <c r="BT55" s="1230"/>
      <c r="BU55" s="1230"/>
      <c r="BV55" s="1230"/>
      <c r="BW55" s="1230"/>
      <c r="BX55" s="1230">
        <v>23.5</v>
      </c>
      <c r="BY55" s="1230"/>
      <c r="BZ55" s="1230"/>
      <c r="CA55" s="1230"/>
      <c r="CB55" s="1230"/>
      <c r="CC55" s="1230"/>
      <c r="CD55" s="1230"/>
      <c r="CE55" s="1230"/>
      <c r="CF55" s="1230">
        <v>6.9</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2.75" x14ac:dyDescent="0.2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2.75" x14ac:dyDescent="0.2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574</v>
      </c>
      <c r="BC57" s="1233"/>
      <c r="BD57" s="1233"/>
      <c r="BE57" s="1233"/>
      <c r="BF57" s="1233"/>
      <c r="BG57" s="1233"/>
      <c r="BH57" s="1233"/>
      <c r="BI57" s="1233"/>
      <c r="BJ57" s="1233"/>
      <c r="BK57" s="1233"/>
      <c r="BL57" s="1233"/>
      <c r="BM57" s="1233"/>
      <c r="BN57" s="1233"/>
      <c r="BO57" s="1233"/>
      <c r="BP57" s="1230">
        <v>61.4</v>
      </c>
      <c r="BQ57" s="1230"/>
      <c r="BR57" s="1230"/>
      <c r="BS57" s="1230"/>
      <c r="BT57" s="1230"/>
      <c r="BU57" s="1230"/>
      <c r="BV57" s="1230"/>
      <c r="BW57" s="1230"/>
      <c r="BX57" s="1230">
        <v>62</v>
      </c>
      <c r="BY57" s="1230"/>
      <c r="BZ57" s="1230"/>
      <c r="CA57" s="1230"/>
      <c r="CB57" s="1230"/>
      <c r="CC57" s="1230"/>
      <c r="CD57" s="1230"/>
      <c r="CE57" s="1230"/>
      <c r="CF57" s="1230">
        <v>62.9</v>
      </c>
      <c r="CG57" s="1230"/>
      <c r="CH57" s="1230"/>
      <c r="CI57" s="1230"/>
      <c r="CJ57" s="1230"/>
      <c r="CK57" s="1230"/>
      <c r="CL57" s="1230"/>
      <c r="CM57" s="1230"/>
      <c r="CN57" s="1230">
        <v>63.3</v>
      </c>
      <c r="CO57" s="1230"/>
      <c r="CP57" s="1230"/>
      <c r="CQ57" s="1230"/>
      <c r="CR57" s="1230"/>
      <c r="CS57" s="1230"/>
      <c r="CT57" s="1230"/>
      <c r="CU57" s="1230"/>
      <c r="CV57" s="1230">
        <v>64.400000000000006</v>
      </c>
      <c r="CW57" s="1230"/>
      <c r="CX57" s="1230"/>
      <c r="CY57" s="1230"/>
      <c r="CZ57" s="1230"/>
      <c r="DA57" s="1230"/>
      <c r="DB57" s="1230"/>
      <c r="DC57" s="1230"/>
      <c r="DD57" s="363"/>
      <c r="DE57" s="362"/>
    </row>
    <row r="58" spans="1:109" s="358" customFormat="1" ht="12.75" x14ac:dyDescent="0.2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576</v>
      </c>
    </row>
    <row r="64" spans="1:109" ht="12.75" x14ac:dyDescent="0.25">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9" s="261" customFormat="1" ht="12.75" x14ac:dyDescent="0.25">
      <c r="B65" s="259"/>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1236" t="s">
        <v>579</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c r="DE65" s="259"/>
    </row>
    <row r="66" spans="2:109" s="261" customFormat="1" ht="12.75" x14ac:dyDescent="0.25">
      <c r="B66" s="259"/>
      <c r="C66" s="255"/>
      <c r="D66" s="255"/>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c r="DE66" s="259"/>
    </row>
    <row r="67" spans="2:109" s="261" customFormat="1" ht="12.75" x14ac:dyDescent="0.25">
      <c r="B67" s="259"/>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c r="DE67" s="259"/>
    </row>
    <row r="68" spans="2:109" s="261" customFormat="1" ht="12.75" x14ac:dyDescent="0.25">
      <c r="B68" s="259"/>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c r="DE68" s="259"/>
    </row>
    <row r="69" spans="2:109" s="261" customFormat="1" ht="12.75" x14ac:dyDescent="0.25">
      <c r="B69" s="259"/>
      <c r="C69" s="255"/>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c r="DE69" s="259"/>
    </row>
    <row r="70" spans="2:109" s="261" customFormat="1" ht="12.75" x14ac:dyDescent="0.25">
      <c r="B70" s="259"/>
      <c r="C70" s="255"/>
      <c r="D70" s="255"/>
      <c r="E70" s="255"/>
      <c r="F70" s="255"/>
      <c r="G70" s="255"/>
      <c r="H70" s="371"/>
      <c r="I70" s="371"/>
      <c r="J70" s="372"/>
      <c r="K70" s="372"/>
      <c r="L70" s="373"/>
      <c r="M70" s="372"/>
      <c r="N70" s="373"/>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359"/>
      <c r="AO70" s="359"/>
      <c r="AP70" s="359"/>
      <c r="AQ70" s="255"/>
      <c r="AR70" s="255"/>
      <c r="AS70" s="255"/>
      <c r="AT70" s="255"/>
      <c r="AU70" s="255"/>
      <c r="AV70" s="255"/>
      <c r="AW70" s="255"/>
      <c r="AX70" s="255"/>
      <c r="AY70" s="255"/>
      <c r="AZ70" s="359"/>
      <c r="BA70" s="359"/>
      <c r="BB70" s="359"/>
      <c r="BC70" s="255"/>
      <c r="BD70" s="255"/>
      <c r="BE70" s="255"/>
      <c r="BF70" s="255"/>
      <c r="BG70" s="255"/>
      <c r="BH70" s="255"/>
      <c r="BI70" s="255"/>
      <c r="BJ70" s="255"/>
      <c r="BK70" s="255"/>
      <c r="BL70" s="359"/>
      <c r="BM70" s="359"/>
      <c r="BN70" s="359"/>
      <c r="BO70" s="255"/>
      <c r="BP70" s="255"/>
      <c r="BQ70" s="255"/>
      <c r="BR70" s="255"/>
      <c r="BS70" s="255"/>
      <c r="BT70" s="255"/>
      <c r="BU70" s="255"/>
      <c r="BV70" s="255"/>
      <c r="BW70" s="255"/>
      <c r="BX70" s="359"/>
      <c r="BY70" s="359"/>
      <c r="BZ70" s="359"/>
      <c r="CA70" s="255"/>
      <c r="CB70" s="255"/>
      <c r="CC70" s="255"/>
      <c r="CD70" s="255"/>
      <c r="CE70" s="255"/>
      <c r="CF70" s="255"/>
      <c r="CG70" s="255"/>
      <c r="CH70" s="255"/>
      <c r="CI70" s="255"/>
      <c r="CJ70" s="359"/>
      <c r="CK70" s="359"/>
      <c r="CL70" s="359"/>
      <c r="CM70" s="255"/>
      <c r="CN70" s="255"/>
      <c r="CO70" s="255"/>
      <c r="CP70" s="255"/>
      <c r="CQ70" s="255"/>
      <c r="CR70" s="255"/>
      <c r="CS70" s="255"/>
      <c r="CT70" s="255"/>
      <c r="CU70" s="255"/>
      <c r="CV70" s="359"/>
      <c r="CW70" s="359"/>
      <c r="CX70" s="359"/>
      <c r="CY70" s="255"/>
      <c r="CZ70" s="255"/>
      <c r="DA70" s="255"/>
      <c r="DB70" s="255"/>
      <c r="DC70" s="255"/>
      <c r="DE70" s="259"/>
    </row>
    <row r="71" spans="2:109" s="261" customFormat="1" ht="12.75" x14ac:dyDescent="0.25">
      <c r="B71" s="259"/>
      <c r="C71" s="255"/>
      <c r="D71" s="255"/>
      <c r="E71" s="255"/>
      <c r="F71" s="255"/>
      <c r="G71" s="374"/>
      <c r="H71" s="255"/>
      <c r="I71" s="375"/>
      <c r="J71" s="372"/>
      <c r="K71" s="372"/>
      <c r="L71" s="373"/>
      <c r="M71" s="372"/>
      <c r="N71" s="373"/>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374"/>
      <c r="AN71" s="255" t="s">
        <v>571</v>
      </c>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c r="CO71" s="255"/>
      <c r="CP71" s="255"/>
      <c r="CQ71" s="255"/>
      <c r="CR71" s="255"/>
      <c r="CS71" s="255"/>
      <c r="CT71" s="255"/>
      <c r="CU71" s="255"/>
      <c r="CV71" s="255"/>
      <c r="CW71" s="255"/>
      <c r="CX71" s="255"/>
      <c r="CY71" s="255"/>
      <c r="CZ71" s="255"/>
      <c r="DA71" s="255"/>
      <c r="DB71" s="255"/>
      <c r="DC71" s="255"/>
      <c r="DE71" s="259"/>
    </row>
    <row r="72" spans="2:109" s="261" customFormat="1" ht="12.75" x14ac:dyDescent="0.25">
      <c r="B72" s="259"/>
      <c r="C72" s="255"/>
      <c r="D72" s="255"/>
      <c r="E72" s="255"/>
      <c r="F72" s="255"/>
      <c r="G72" s="1228"/>
      <c r="H72" s="1228"/>
      <c r="I72" s="1228"/>
      <c r="J72" s="1228"/>
      <c r="K72" s="360"/>
      <c r="L72" s="360"/>
      <c r="M72" s="361"/>
      <c r="N72" s="361"/>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527</v>
      </c>
      <c r="BQ72" s="1234"/>
      <c r="BR72" s="1234"/>
      <c r="BS72" s="1234"/>
      <c r="BT72" s="1234"/>
      <c r="BU72" s="1234"/>
      <c r="BV72" s="1234"/>
      <c r="BW72" s="1234"/>
      <c r="BX72" s="1234" t="s">
        <v>528</v>
      </c>
      <c r="BY72" s="1234"/>
      <c r="BZ72" s="1234"/>
      <c r="CA72" s="1234"/>
      <c r="CB72" s="1234"/>
      <c r="CC72" s="1234"/>
      <c r="CD72" s="1234"/>
      <c r="CE72" s="1234"/>
      <c r="CF72" s="1234" t="s">
        <v>529</v>
      </c>
      <c r="CG72" s="1234"/>
      <c r="CH72" s="1234"/>
      <c r="CI72" s="1234"/>
      <c r="CJ72" s="1234"/>
      <c r="CK72" s="1234"/>
      <c r="CL72" s="1234"/>
      <c r="CM72" s="1234"/>
      <c r="CN72" s="1234" t="s">
        <v>530</v>
      </c>
      <c r="CO72" s="1234"/>
      <c r="CP72" s="1234"/>
      <c r="CQ72" s="1234"/>
      <c r="CR72" s="1234"/>
      <c r="CS72" s="1234"/>
      <c r="CT72" s="1234"/>
      <c r="CU72" s="1234"/>
      <c r="CV72" s="1234" t="s">
        <v>531</v>
      </c>
      <c r="CW72" s="1234"/>
      <c r="CX72" s="1234"/>
      <c r="CY72" s="1234"/>
      <c r="CZ72" s="1234"/>
      <c r="DA72" s="1234"/>
      <c r="DB72" s="1234"/>
      <c r="DC72" s="1234"/>
      <c r="DE72" s="259"/>
    </row>
    <row r="73" spans="2:109" s="261" customFormat="1" ht="12.75" x14ac:dyDescent="0.25">
      <c r="B73" s="259"/>
      <c r="C73" s="255"/>
      <c r="D73" s="255"/>
      <c r="E73" s="255"/>
      <c r="F73" s="255"/>
      <c r="G73" s="1245"/>
      <c r="H73" s="1245"/>
      <c r="I73" s="1245"/>
      <c r="J73" s="1245"/>
      <c r="K73" s="1229"/>
      <c r="L73" s="1229"/>
      <c r="M73" s="1229"/>
      <c r="N73" s="1229"/>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359"/>
      <c r="AN73" s="1233" t="s">
        <v>572</v>
      </c>
      <c r="AO73" s="1233"/>
      <c r="AP73" s="1233"/>
      <c r="AQ73" s="1233"/>
      <c r="AR73" s="1233"/>
      <c r="AS73" s="1233"/>
      <c r="AT73" s="1233"/>
      <c r="AU73" s="1233"/>
      <c r="AV73" s="1233"/>
      <c r="AW73" s="1233"/>
      <c r="AX73" s="1233"/>
      <c r="AY73" s="1233"/>
      <c r="AZ73" s="1233"/>
      <c r="BA73" s="1233"/>
      <c r="BB73" s="1233" t="s">
        <v>573</v>
      </c>
      <c r="BC73" s="1233"/>
      <c r="BD73" s="1233"/>
      <c r="BE73" s="1233"/>
      <c r="BF73" s="1233"/>
      <c r="BG73" s="1233"/>
      <c r="BH73" s="1233"/>
      <c r="BI73" s="1233"/>
      <c r="BJ73" s="1233"/>
      <c r="BK73" s="1233"/>
      <c r="BL73" s="1233"/>
      <c r="BM73" s="1233"/>
      <c r="BN73" s="1233"/>
      <c r="BO73" s="1233"/>
      <c r="BP73" s="1230">
        <v>54.5</v>
      </c>
      <c r="BQ73" s="1230"/>
      <c r="BR73" s="1230"/>
      <c r="BS73" s="1230"/>
      <c r="BT73" s="1230"/>
      <c r="BU73" s="1230"/>
      <c r="BV73" s="1230"/>
      <c r="BW73" s="1230"/>
      <c r="BX73" s="1230">
        <v>60.7</v>
      </c>
      <c r="BY73" s="1230"/>
      <c r="BZ73" s="1230"/>
      <c r="CA73" s="1230"/>
      <c r="CB73" s="1230"/>
      <c r="CC73" s="1230"/>
      <c r="CD73" s="1230"/>
      <c r="CE73" s="1230"/>
      <c r="CF73" s="1230">
        <v>30.6</v>
      </c>
      <c r="CG73" s="1230"/>
      <c r="CH73" s="1230"/>
      <c r="CI73" s="1230"/>
      <c r="CJ73" s="1230"/>
      <c r="CK73" s="1230"/>
      <c r="CL73" s="1230"/>
      <c r="CM73" s="1230"/>
      <c r="CN73" s="1230">
        <v>25</v>
      </c>
      <c r="CO73" s="1230"/>
      <c r="CP73" s="1230"/>
      <c r="CQ73" s="1230"/>
      <c r="CR73" s="1230"/>
      <c r="CS73" s="1230"/>
      <c r="CT73" s="1230"/>
      <c r="CU73" s="1230"/>
      <c r="CV73" s="1230">
        <v>17</v>
      </c>
      <c r="CW73" s="1230"/>
      <c r="CX73" s="1230"/>
      <c r="CY73" s="1230"/>
      <c r="CZ73" s="1230"/>
      <c r="DA73" s="1230"/>
      <c r="DB73" s="1230"/>
      <c r="DC73" s="1230"/>
      <c r="DE73" s="259"/>
    </row>
    <row r="74" spans="2:109" s="261" customFormat="1" ht="12.75" x14ac:dyDescent="0.25">
      <c r="B74" s="259"/>
      <c r="C74" s="255"/>
      <c r="D74" s="255"/>
      <c r="E74" s="255"/>
      <c r="F74" s="255"/>
      <c r="G74" s="1245"/>
      <c r="H74" s="1245"/>
      <c r="I74" s="1245"/>
      <c r="J74" s="1245"/>
      <c r="K74" s="1229"/>
      <c r="L74" s="1229"/>
      <c r="M74" s="1229"/>
      <c r="N74" s="1229"/>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c r="DE74" s="259"/>
    </row>
    <row r="75" spans="2:109" s="261" customFormat="1" ht="12.75" x14ac:dyDescent="0.25">
      <c r="B75" s="259"/>
      <c r="C75" s="255"/>
      <c r="D75" s="255"/>
      <c r="E75" s="255"/>
      <c r="F75" s="255"/>
      <c r="G75" s="1245"/>
      <c r="H75" s="1245"/>
      <c r="I75" s="1228"/>
      <c r="J75" s="1228"/>
      <c r="K75" s="1235"/>
      <c r="L75" s="1235"/>
      <c r="M75" s="1235"/>
      <c r="N75" s="1235"/>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359"/>
      <c r="AN75" s="1233"/>
      <c r="AO75" s="1233"/>
      <c r="AP75" s="1233"/>
      <c r="AQ75" s="1233"/>
      <c r="AR75" s="1233"/>
      <c r="AS75" s="1233"/>
      <c r="AT75" s="1233"/>
      <c r="AU75" s="1233"/>
      <c r="AV75" s="1233"/>
      <c r="AW75" s="1233"/>
      <c r="AX75" s="1233"/>
      <c r="AY75" s="1233"/>
      <c r="AZ75" s="1233"/>
      <c r="BA75" s="1233"/>
      <c r="BB75" s="1233" t="s">
        <v>577</v>
      </c>
      <c r="BC75" s="1233"/>
      <c r="BD75" s="1233"/>
      <c r="BE75" s="1233"/>
      <c r="BF75" s="1233"/>
      <c r="BG75" s="1233"/>
      <c r="BH75" s="1233"/>
      <c r="BI75" s="1233"/>
      <c r="BJ75" s="1233"/>
      <c r="BK75" s="1233"/>
      <c r="BL75" s="1233"/>
      <c r="BM75" s="1233"/>
      <c r="BN75" s="1233"/>
      <c r="BO75" s="1233"/>
      <c r="BP75" s="1230">
        <v>10.1</v>
      </c>
      <c r="BQ75" s="1230"/>
      <c r="BR75" s="1230"/>
      <c r="BS75" s="1230"/>
      <c r="BT75" s="1230"/>
      <c r="BU75" s="1230"/>
      <c r="BV75" s="1230"/>
      <c r="BW75" s="1230"/>
      <c r="BX75" s="1230">
        <v>9.1999999999999993</v>
      </c>
      <c r="BY75" s="1230"/>
      <c r="BZ75" s="1230"/>
      <c r="CA75" s="1230"/>
      <c r="CB75" s="1230"/>
      <c r="CC75" s="1230"/>
      <c r="CD75" s="1230"/>
      <c r="CE75" s="1230"/>
      <c r="CF75" s="1230">
        <v>8.1999999999999993</v>
      </c>
      <c r="CG75" s="1230"/>
      <c r="CH75" s="1230"/>
      <c r="CI75" s="1230"/>
      <c r="CJ75" s="1230"/>
      <c r="CK75" s="1230"/>
      <c r="CL75" s="1230"/>
      <c r="CM75" s="1230"/>
      <c r="CN75" s="1230">
        <v>7.8</v>
      </c>
      <c r="CO75" s="1230"/>
      <c r="CP75" s="1230"/>
      <c r="CQ75" s="1230"/>
      <c r="CR75" s="1230"/>
      <c r="CS75" s="1230"/>
      <c r="CT75" s="1230"/>
      <c r="CU75" s="1230"/>
      <c r="CV75" s="1230">
        <v>7.6</v>
      </c>
      <c r="CW75" s="1230"/>
      <c r="CX75" s="1230"/>
      <c r="CY75" s="1230"/>
      <c r="CZ75" s="1230"/>
      <c r="DA75" s="1230"/>
      <c r="DB75" s="1230"/>
      <c r="DC75" s="1230"/>
      <c r="DE75" s="259"/>
    </row>
    <row r="76" spans="2:109" s="261" customFormat="1" ht="12.75" x14ac:dyDescent="0.25">
      <c r="B76" s="259"/>
      <c r="C76" s="255"/>
      <c r="D76" s="255"/>
      <c r="E76" s="255"/>
      <c r="F76" s="255"/>
      <c r="G76" s="1245"/>
      <c r="H76" s="1245"/>
      <c r="I76" s="1228"/>
      <c r="J76" s="1228"/>
      <c r="K76" s="1235"/>
      <c r="L76" s="1235"/>
      <c r="M76" s="1235"/>
      <c r="N76" s="1235"/>
      <c r="O76" s="255"/>
      <c r="P76" s="255"/>
      <c r="Q76" s="255"/>
      <c r="R76" s="255"/>
      <c r="S76" s="255"/>
      <c r="T76" s="255"/>
      <c r="U76" s="255"/>
      <c r="V76" s="255"/>
      <c r="W76" s="255"/>
      <c r="X76" s="255"/>
      <c r="Y76" s="255"/>
      <c r="Z76" s="255"/>
      <c r="AA76" s="255"/>
      <c r="AB76" s="255"/>
      <c r="AC76" s="255"/>
      <c r="AD76" s="255"/>
      <c r="AE76" s="255"/>
      <c r="AF76" s="255"/>
      <c r="AG76" s="255"/>
      <c r="AH76" s="255"/>
      <c r="AI76" s="255"/>
      <c r="AJ76" s="255"/>
      <c r="AK76" s="255"/>
      <c r="AL76" s="25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c r="DE76" s="259"/>
    </row>
    <row r="77" spans="2:109" s="261" customFormat="1" ht="12.75" x14ac:dyDescent="0.25">
      <c r="B77" s="259"/>
      <c r="C77" s="255"/>
      <c r="D77" s="255"/>
      <c r="E77" s="255"/>
      <c r="F77" s="255"/>
      <c r="G77" s="1228"/>
      <c r="H77" s="1228"/>
      <c r="I77" s="1228"/>
      <c r="J77" s="1228"/>
      <c r="K77" s="1229"/>
      <c r="L77" s="1229"/>
      <c r="M77" s="1229"/>
      <c r="N77" s="1229"/>
      <c r="O77" s="255"/>
      <c r="P77" s="255"/>
      <c r="Q77" s="255"/>
      <c r="R77" s="255"/>
      <c r="S77" s="255"/>
      <c r="T77" s="255"/>
      <c r="U77" s="255"/>
      <c r="V77" s="255"/>
      <c r="W77" s="255"/>
      <c r="X77" s="255"/>
      <c r="Y77" s="255"/>
      <c r="Z77" s="255"/>
      <c r="AA77" s="255"/>
      <c r="AB77" s="255"/>
      <c r="AC77" s="255"/>
      <c r="AD77" s="255"/>
      <c r="AE77" s="255"/>
      <c r="AF77" s="255"/>
      <c r="AG77" s="255"/>
      <c r="AH77" s="255"/>
      <c r="AI77" s="255"/>
      <c r="AJ77" s="255"/>
      <c r="AK77" s="255"/>
      <c r="AL77" s="255"/>
      <c r="AM77" s="255"/>
      <c r="AN77" s="1234" t="s">
        <v>575</v>
      </c>
      <c r="AO77" s="1234"/>
      <c r="AP77" s="1234"/>
      <c r="AQ77" s="1234"/>
      <c r="AR77" s="1234"/>
      <c r="AS77" s="1234"/>
      <c r="AT77" s="1234"/>
      <c r="AU77" s="1234"/>
      <c r="AV77" s="1234"/>
      <c r="AW77" s="1234"/>
      <c r="AX77" s="1234"/>
      <c r="AY77" s="1234"/>
      <c r="AZ77" s="1234"/>
      <c r="BA77" s="1234"/>
      <c r="BB77" s="1233" t="s">
        <v>573</v>
      </c>
      <c r="BC77" s="1233"/>
      <c r="BD77" s="1233"/>
      <c r="BE77" s="1233"/>
      <c r="BF77" s="1233"/>
      <c r="BG77" s="1233"/>
      <c r="BH77" s="1233"/>
      <c r="BI77" s="1233"/>
      <c r="BJ77" s="1233"/>
      <c r="BK77" s="1233"/>
      <c r="BL77" s="1233"/>
      <c r="BM77" s="1233"/>
      <c r="BN77" s="1233"/>
      <c r="BO77" s="1233"/>
      <c r="BP77" s="1230">
        <v>21</v>
      </c>
      <c r="BQ77" s="1230"/>
      <c r="BR77" s="1230"/>
      <c r="BS77" s="1230"/>
      <c r="BT77" s="1230"/>
      <c r="BU77" s="1230"/>
      <c r="BV77" s="1230"/>
      <c r="BW77" s="1230"/>
      <c r="BX77" s="1230">
        <v>23.5</v>
      </c>
      <c r="BY77" s="1230"/>
      <c r="BZ77" s="1230"/>
      <c r="CA77" s="1230"/>
      <c r="CB77" s="1230"/>
      <c r="CC77" s="1230"/>
      <c r="CD77" s="1230"/>
      <c r="CE77" s="1230"/>
      <c r="CF77" s="1230">
        <v>6.9</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c r="DE77" s="259"/>
    </row>
    <row r="78" spans="2:109" s="261" customFormat="1" ht="12.75" x14ac:dyDescent="0.25">
      <c r="B78" s="259"/>
      <c r="C78" s="255"/>
      <c r="D78" s="255"/>
      <c r="E78" s="255"/>
      <c r="F78" s="255"/>
      <c r="G78" s="1228"/>
      <c r="H78" s="1228"/>
      <c r="I78" s="1228"/>
      <c r="J78" s="1228"/>
      <c r="K78" s="1229"/>
      <c r="L78" s="1229"/>
      <c r="M78" s="1229"/>
      <c r="N78" s="1229"/>
      <c r="O78" s="255"/>
      <c r="P78" s="255"/>
      <c r="Q78" s="255"/>
      <c r="R78" s="255"/>
      <c r="S78" s="255"/>
      <c r="T78" s="255"/>
      <c r="U78" s="255"/>
      <c r="V78" s="255"/>
      <c r="W78" s="255"/>
      <c r="X78" s="255"/>
      <c r="Y78" s="255"/>
      <c r="Z78" s="255"/>
      <c r="AA78" s="255"/>
      <c r="AB78" s="255"/>
      <c r="AC78" s="255"/>
      <c r="AD78" s="255"/>
      <c r="AE78" s="255"/>
      <c r="AF78" s="255"/>
      <c r="AG78" s="255"/>
      <c r="AH78" s="255"/>
      <c r="AI78" s="255"/>
      <c r="AJ78" s="255"/>
      <c r="AK78" s="255"/>
      <c r="AL78" s="255"/>
      <c r="AM78" s="255"/>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c r="DE78" s="259"/>
    </row>
    <row r="79" spans="2:109" s="261" customFormat="1" ht="12.75" x14ac:dyDescent="0.25">
      <c r="B79" s="259"/>
      <c r="C79" s="255"/>
      <c r="D79" s="255"/>
      <c r="E79" s="255"/>
      <c r="F79" s="255"/>
      <c r="G79" s="1228"/>
      <c r="H79" s="1228"/>
      <c r="I79" s="1231"/>
      <c r="J79" s="1231"/>
      <c r="K79" s="1232"/>
      <c r="L79" s="1232"/>
      <c r="M79" s="1232"/>
      <c r="N79" s="1232"/>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1234"/>
      <c r="AO79" s="1234"/>
      <c r="AP79" s="1234"/>
      <c r="AQ79" s="1234"/>
      <c r="AR79" s="1234"/>
      <c r="AS79" s="1234"/>
      <c r="AT79" s="1234"/>
      <c r="AU79" s="1234"/>
      <c r="AV79" s="1234"/>
      <c r="AW79" s="1234"/>
      <c r="AX79" s="1234"/>
      <c r="AY79" s="1234"/>
      <c r="AZ79" s="1234"/>
      <c r="BA79" s="1234"/>
      <c r="BB79" s="1233" t="s">
        <v>577</v>
      </c>
      <c r="BC79" s="1233"/>
      <c r="BD79" s="1233"/>
      <c r="BE79" s="1233"/>
      <c r="BF79" s="1233"/>
      <c r="BG79" s="1233"/>
      <c r="BH79" s="1233"/>
      <c r="BI79" s="1233"/>
      <c r="BJ79" s="1233"/>
      <c r="BK79" s="1233"/>
      <c r="BL79" s="1233"/>
      <c r="BM79" s="1233"/>
      <c r="BN79" s="1233"/>
      <c r="BO79" s="1233"/>
      <c r="BP79" s="1230">
        <v>9.1999999999999993</v>
      </c>
      <c r="BQ79" s="1230"/>
      <c r="BR79" s="1230"/>
      <c r="BS79" s="1230"/>
      <c r="BT79" s="1230"/>
      <c r="BU79" s="1230"/>
      <c r="BV79" s="1230"/>
      <c r="BW79" s="1230"/>
      <c r="BX79" s="1230">
        <v>8.6</v>
      </c>
      <c r="BY79" s="1230"/>
      <c r="BZ79" s="1230"/>
      <c r="CA79" s="1230"/>
      <c r="CB79" s="1230"/>
      <c r="CC79" s="1230"/>
      <c r="CD79" s="1230"/>
      <c r="CE79" s="1230"/>
      <c r="CF79" s="1230">
        <v>8</v>
      </c>
      <c r="CG79" s="1230"/>
      <c r="CH79" s="1230"/>
      <c r="CI79" s="1230"/>
      <c r="CJ79" s="1230"/>
      <c r="CK79" s="1230"/>
      <c r="CL79" s="1230"/>
      <c r="CM79" s="1230"/>
      <c r="CN79" s="1230">
        <v>8</v>
      </c>
      <c r="CO79" s="1230"/>
      <c r="CP79" s="1230"/>
      <c r="CQ79" s="1230"/>
      <c r="CR79" s="1230"/>
      <c r="CS79" s="1230"/>
      <c r="CT79" s="1230"/>
      <c r="CU79" s="1230"/>
      <c r="CV79" s="1230">
        <v>8.1</v>
      </c>
      <c r="CW79" s="1230"/>
      <c r="CX79" s="1230"/>
      <c r="CY79" s="1230"/>
      <c r="CZ79" s="1230"/>
      <c r="DA79" s="1230"/>
      <c r="DB79" s="1230"/>
      <c r="DC79" s="1230"/>
      <c r="DE79" s="259"/>
    </row>
    <row r="80" spans="2:109" s="261" customFormat="1" ht="12.75" x14ac:dyDescent="0.25">
      <c r="B80" s="259"/>
      <c r="C80" s="255"/>
      <c r="D80" s="255"/>
      <c r="E80" s="255"/>
      <c r="F80" s="255"/>
      <c r="G80" s="1228"/>
      <c r="H80" s="1228"/>
      <c r="I80" s="1231"/>
      <c r="J80" s="1231"/>
      <c r="K80" s="1232"/>
      <c r="L80" s="1232"/>
      <c r="M80" s="1232"/>
      <c r="N80" s="1232"/>
      <c r="O80" s="255"/>
      <c r="P80" s="255"/>
      <c r="Q80" s="255"/>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c r="DE80" s="259"/>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TFLKgXGxGv8wZ2DovNcrI745xchcO55u9E1R2WF5CSjbL25rtlA0duugG4cnIQn4Q1J+PjNmBT9s5UKyyhz7Sw==" saltValue="Gmw5X8coBKY57oWfSb75O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E5862-9285-48B2-93CC-8D7FD2BE6D06}">
  <sheetPr>
    <pageSetUpPr fitToPage="1"/>
  </sheetPr>
  <dimension ref="A1:DR125"/>
  <sheetViews>
    <sheetView showGridLines="0" zoomScale="55" zoomScaleNormal="55"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477</v>
      </c>
    </row>
  </sheetData>
  <sheetProtection algorithmName="SHA-512" hashValue="3pkFkIoEHukHGWe1VxBD/mzdbXTC04AdoVWYS4DYQNh7qK+8HHzQ5ci5f+/yHjdiouR3yuzprNgUOoPsO6rdSA==" saltValue="frpO25c5IH1lql2xc2+v5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CE742-F220-4936-96B2-2428589C5D5E}">
  <sheetPr>
    <pageSetUpPr fitToPage="1"/>
  </sheetPr>
  <dimension ref="A1:DR125"/>
  <sheetViews>
    <sheetView showGridLines="0" zoomScale="55" zoomScaleNormal="55"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477</v>
      </c>
    </row>
  </sheetData>
  <sheetProtection algorithmName="SHA-512" hashValue="+I8FiMtPkg93qZC0wfwcCfsn3Z1GgOL6Mxe8/2yzjRylWbVenCfdvU9EH4VuhNn0Lb0Nwa3xjpxrDUmbA6tn7g==" saltValue="O/vjENkz3s3l905aGCula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526</v>
      </c>
      <c r="G2" s="149"/>
      <c r="H2" s="150"/>
    </row>
    <row r="3" spans="1:8" x14ac:dyDescent="0.25">
      <c r="A3" s="146" t="s">
        <v>519</v>
      </c>
      <c r="B3" s="151"/>
      <c r="C3" s="152"/>
      <c r="D3" s="153">
        <v>65657</v>
      </c>
      <c r="E3" s="154"/>
      <c r="F3" s="155">
        <v>93492</v>
      </c>
      <c r="G3" s="156"/>
      <c r="H3" s="157"/>
    </row>
    <row r="4" spans="1:8" x14ac:dyDescent="0.25">
      <c r="A4" s="158"/>
      <c r="B4" s="159"/>
      <c r="C4" s="160"/>
      <c r="D4" s="161">
        <v>26861</v>
      </c>
      <c r="E4" s="162"/>
      <c r="F4" s="163">
        <v>53316</v>
      </c>
      <c r="G4" s="164"/>
      <c r="H4" s="165"/>
    </row>
    <row r="5" spans="1:8" x14ac:dyDescent="0.25">
      <c r="A5" s="146" t="s">
        <v>521</v>
      </c>
      <c r="B5" s="151"/>
      <c r="C5" s="152"/>
      <c r="D5" s="153">
        <v>111363</v>
      </c>
      <c r="E5" s="154"/>
      <c r="F5" s="155">
        <v>94796</v>
      </c>
      <c r="G5" s="156"/>
      <c r="H5" s="157"/>
    </row>
    <row r="6" spans="1:8" x14ac:dyDescent="0.25">
      <c r="A6" s="158"/>
      <c r="B6" s="159"/>
      <c r="C6" s="160"/>
      <c r="D6" s="161">
        <v>51406</v>
      </c>
      <c r="E6" s="162"/>
      <c r="F6" s="163">
        <v>55781</v>
      </c>
      <c r="G6" s="164"/>
      <c r="H6" s="165"/>
    </row>
    <row r="7" spans="1:8" x14ac:dyDescent="0.25">
      <c r="A7" s="146" t="s">
        <v>522</v>
      </c>
      <c r="B7" s="151"/>
      <c r="C7" s="152"/>
      <c r="D7" s="153">
        <v>15838</v>
      </c>
      <c r="E7" s="154"/>
      <c r="F7" s="155">
        <v>97758</v>
      </c>
      <c r="G7" s="156"/>
      <c r="H7" s="157"/>
    </row>
    <row r="8" spans="1:8" x14ac:dyDescent="0.25">
      <c r="A8" s="158"/>
      <c r="B8" s="159"/>
      <c r="C8" s="160"/>
      <c r="D8" s="161">
        <v>10057</v>
      </c>
      <c r="E8" s="162"/>
      <c r="F8" s="163">
        <v>45946</v>
      </c>
      <c r="G8" s="164"/>
      <c r="H8" s="165"/>
    </row>
    <row r="9" spans="1:8" x14ac:dyDescent="0.25">
      <c r="A9" s="146" t="s">
        <v>523</v>
      </c>
      <c r="B9" s="151"/>
      <c r="C9" s="152"/>
      <c r="D9" s="153">
        <v>23091</v>
      </c>
      <c r="E9" s="154"/>
      <c r="F9" s="155">
        <v>91338</v>
      </c>
      <c r="G9" s="156"/>
      <c r="H9" s="157"/>
    </row>
    <row r="10" spans="1:8" x14ac:dyDescent="0.25">
      <c r="A10" s="158"/>
      <c r="B10" s="159"/>
      <c r="C10" s="160"/>
      <c r="D10" s="161">
        <v>15018</v>
      </c>
      <c r="E10" s="162"/>
      <c r="F10" s="163">
        <v>43989</v>
      </c>
      <c r="G10" s="164"/>
      <c r="H10" s="165"/>
    </row>
    <row r="11" spans="1:8" x14ac:dyDescent="0.25">
      <c r="A11" s="146" t="s">
        <v>524</v>
      </c>
      <c r="B11" s="151"/>
      <c r="C11" s="152"/>
      <c r="D11" s="153">
        <v>30111</v>
      </c>
      <c r="E11" s="154"/>
      <c r="F11" s="155">
        <v>103975</v>
      </c>
      <c r="G11" s="156"/>
      <c r="H11" s="157"/>
    </row>
    <row r="12" spans="1:8" x14ac:dyDescent="0.25">
      <c r="A12" s="158"/>
      <c r="B12" s="159"/>
      <c r="C12" s="166"/>
      <c r="D12" s="161">
        <v>24949</v>
      </c>
      <c r="E12" s="162"/>
      <c r="F12" s="163">
        <v>52698</v>
      </c>
      <c r="G12" s="164"/>
      <c r="H12" s="165"/>
    </row>
    <row r="13" spans="1:8" x14ac:dyDescent="0.25">
      <c r="A13" s="146"/>
      <c r="B13" s="151"/>
      <c r="C13" s="152"/>
      <c r="D13" s="153">
        <v>49212</v>
      </c>
      <c r="E13" s="154"/>
      <c r="F13" s="155">
        <v>96272</v>
      </c>
      <c r="G13" s="167"/>
      <c r="H13" s="157"/>
    </row>
    <row r="14" spans="1:8" x14ac:dyDescent="0.25">
      <c r="A14" s="158"/>
      <c r="B14" s="159"/>
      <c r="C14" s="160"/>
      <c r="D14" s="161">
        <v>25658</v>
      </c>
      <c r="E14" s="162"/>
      <c r="F14" s="163">
        <v>50346</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7.86</v>
      </c>
      <c r="C19" s="168">
        <f>ROUND(VALUE(SUBSTITUTE(実質収支比率等に係る経年分析!G$48,"▲","-")),2)</f>
        <v>8.16</v>
      </c>
      <c r="D19" s="168">
        <f>ROUND(VALUE(SUBSTITUTE(実質収支比率等に係る経年分析!H$48,"▲","-")),2)</f>
        <v>5.21</v>
      </c>
      <c r="E19" s="168">
        <f>ROUND(VALUE(SUBSTITUTE(実質収支比率等に係る経年分析!I$48,"▲","-")),2)</f>
        <v>6.58</v>
      </c>
      <c r="F19" s="168">
        <f>ROUND(VALUE(SUBSTITUTE(実質収支比率等に係る経年分析!J$48,"▲","-")),2)</f>
        <v>6.77</v>
      </c>
    </row>
    <row r="20" spans="1:11" x14ac:dyDescent="0.25">
      <c r="A20" s="168" t="s">
        <v>53</v>
      </c>
      <c r="B20" s="168">
        <f>ROUND(VALUE(SUBSTITUTE(実質収支比率等に係る経年分析!F$47,"▲","-")),2)</f>
        <v>23.96</v>
      </c>
      <c r="C20" s="168">
        <f>ROUND(VALUE(SUBSTITUTE(実質収支比率等に係る経年分析!G$47,"▲","-")),2)</f>
        <v>25.57</v>
      </c>
      <c r="D20" s="168">
        <f>ROUND(VALUE(SUBSTITUTE(実質収支比率等に係る経年分析!H$47,"▲","-")),2)</f>
        <v>40.44</v>
      </c>
      <c r="E20" s="168">
        <f>ROUND(VALUE(SUBSTITUTE(実質収支比率等に係る経年分析!I$47,"▲","-")),2)</f>
        <v>40.729999999999997</v>
      </c>
      <c r="F20" s="168">
        <f>ROUND(VALUE(SUBSTITUTE(実質収支比率等に係る経年分析!J$47,"▲","-")),2)</f>
        <v>42.54</v>
      </c>
    </row>
    <row r="21" spans="1:11" x14ac:dyDescent="0.25">
      <c r="A21" s="168" t="s">
        <v>54</v>
      </c>
      <c r="B21" s="168">
        <f>IF(ISNUMBER(VALUE(SUBSTITUTE(実質収支比率等に係る経年分析!F$49,"▲","-"))),ROUND(VALUE(SUBSTITUTE(実質収支比率等に係る経年分析!F$49,"▲","-")),2),NA())</f>
        <v>-7.21</v>
      </c>
      <c r="C21" s="168">
        <f>IF(ISNUMBER(VALUE(SUBSTITUTE(実質収支比率等に係る経年分析!G$49,"▲","-"))),ROUND(VALUE(SUBSTITUTE(実質収支比率等に係る経年分析!G$49,"▲","-")),2),NA())</f>
        <v>3.13</v>
      </c>
      <c r="D21" s="168">
        <f>IF(ISNUMBER(VALUE(SUBSTITUTE(実質収支比率等に係る経年分析!H$49,"▲","-"))),ROUND(VALUE(SUBSTITUTE(実質収支比率等に係る経年分析!H$49,"▲","-")),2),NA())</f>
        <v>14.4</v>
      </c>
      <c r="E21" s="168">
        <f>IF(ISNUMBER(VALUE(SUBSTITUTE(実質収支比率等に係る経年分析!I$49,"▲","-"))),ROUND(VALUE(SUBSTITUTE(実質収支比率等に係る経年分析!I$49,"▲","-")),2),NA())</f>
        <v>0.68</v>
      </c>
      <c r="F21" s="168">
        <f>IF(ISNUMBER(VALUE(SUBSTITUTE(実質収支比率等に係る経年分析!J$49,"▲","-"))),ROUND(VALUE(SUBSTITUTE(実質収支比率等に係る経年分析!J$49,"▲","-")),2),NA())</f>
        <v>2.69</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7.0000000000000007E-2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25">
      <c r="A30" s="169" t="str">
        <f>IF(連結実質赤字比率に係る赤字・黒字の構成分析!C$40="",NA(),連結実質赤字比率に係る赤字・黒字の構成分析!C$40)</f>
        <v>訪問看護事業特別会計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v>
      </c>
    </row>
    <row r="31" spans="1:11" x14ac:dyDescent="0.25">
      <c r="A31" s="169" t="str">
        <f>IF(連結実質赤字比率に係る赤字・黒字の構成分析!C$39="",NA(),連結実質赤字比率に係る赤字・黒字の構成分析!C$39)</f>
        <v>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0.14000000000000001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0.43</v>
      </c>
    </row>
    <row r="32" spans="1:11" x14ac:dyDescent="0.2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0.56000000000000005</v>
      </c>
    </row>
    <row r="33" spans="1:16" x14ac:dyDescent="0.25">
      <c r="A33" s="169" t="str">
        <f>IF(連結実質赤字比率に係る赤字・黒字の構成分析!C$37="",NA(),連結実質赤字比率に係る赤字・黒字の構成分析!C$37)</f>
        <v>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0.85</v>
      </c>
    </row>
    <row r="34" spans="1:16" x14ac:dyDescent="0.2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1.29</v>
      </c>
    </row>
    <row r="35" spans="1:16" x14ac:dyDescent="0.2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8.15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7.46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7.03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6.25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6.12</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7.65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6.37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6.57</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401</v>
      </c>
      <c r="E42" s="170"/>
      <c r="F42" s="170"/>
      <c r="G42" s="170">
        <f>'実質公債費比率（分子）の構造'!L$52</f>
        <v>398</v>
      </c>
      <c r="H42" s="170"/>
      <c r="I42" s="170"/>
      <c r="J42" s="170">
        <f>'実質公債費比率（分子）の構造'!M$52</f>
        <v>394</v>
      </c>
      <c r="K42" s="170"/>
      <c r="L42" s="170"/>
      <c r="M42" s="170">
        <f>'実質公債費比率（分子）の構造'!N$52</f>
        <v>395</v>
      </c>
      <c r="N42" s="170"/>
      <c r="O42" s="170"/>
      <c r="P42" s="170">
        <f>'実質公債費比率（分子）の構造'!O$52</f>
        <v>392</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1</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5">
      <c r="A45" s="170" t="s">
        <v>63</v>
      </c>
      <c r="B45" s="170">
        <f>'実質公債費比率（分子）の構造'!K$49</f>
        <v>4</v>
      </c>
      <c r="C45" s="170"/>
      <c r="D45" s="170"/>
      <c r="E45" s="170">
        <f>'実質公債費比率（分子）の構造'!L$49</f>
        <v>4</v>
      </c>
      <c r="F45" s="170"/>
      <c r="G45" s="170"/>
      <c r="H45" s="170">
        <f>'実質公債費比率（分子）の構造'!M$49</f>
        <v>7</v>
      </c>
      <c r="I45" s="170"/>
      <c r="J45" s="170"/>
      <c r="K45" s="170">
        <f>'実質公債費比率（分子）の構造'!N$49</f>
        <v>9</v>
      </c>
      <c r="L45" s="170"/>
      <c r="M45" s="170"/>
      <c r="N45" s="170">
        <f>'実質公債費比率（分子）の構造'!O$49</f>
        <v>12</v>
      </c>
      <c r="O45" s="170"/>
      <c r="P45" s="170"/>
    </row>
    <row r="46" spans="1:16" x14ac:dyDescent="0.25">
      <c r="A46" s="170" t="s">
        <v>64</v>
      </c>
      <c r="B46" s="170">
        <f>'実質公債費比率（分子）の構造'!K$48</f>
        <v>207</v>
      </c>
      <c r="C46" s="170"/>
      <c r="D46" s="170"/>
      <c r="E46" s="170">
        <f>'実質公債費比率（分子）の構造'!L$48</f>
        <v>200</v>
      </c>
      <c r="F46" s="170"/>
      <c r="G46" s="170"/>
      <c r="H46" s="170">
        <f>'実質公債費比率（分子）の構造'!M$48</f>
        <v>209</v>
      </c>
      <c r="I46" s="170"/>
      <c r="J46" s="170"/>
      <c r="K46" s="170">
        <f>'実質公債費比率（分子）の構造'!N$48</f>
        <v>204</v>
      </c>
      <c r="L46" s="170"/>
      <c r="M46" s="170"/>
      <c r="N46" s="170">
        <f>'実質公債費比率（分子）の構造'!O$48</f>
        <v>185</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459</v>
      </c>
      <c r="C49" s="170"/>
      <c r="D49" s="170"/>
      <c r="E49" s="170">
        <f>'実質公債費比率（分子）の構造'!L$45</f>
        <v>442</v>
      </c>
      <c r="F49" s="170"/>
      <c r="G49" s="170"/>
      <c r="H49" s="170">
        <f>'実質公債費比率（分子）の構造'!M$45</f>
        <v>397</v>
      </c>
      <c r="I49" s="170"/>
      <c r="J49" s="170"/>
      <c r="K49" s="170">
        <f>'実質公債費比率（分子）の構造'!N$45</f>
        <v>439</v>
      </c>
      <c r="L49" s="170"/>
      <c r="M49" s="170"/>
      <c r="N49" s="170">
        <f>'実質公債費比率（分子）の構造'!O$45</f>
        <v>451</v>
      </c>
      <c r="O49" s="170"/>
      <c r="P49" s="170"/>
    </row>
    <row r="50" spans="1:16" x14ac:dyDescent="0.25">
      <c r="A50" s="170" t="s">
        <v>67</v>
      </c>
      <c r="B50" s="170" t="e">
        <f>NA()</f>
        <v>#N/A</v>
      </c>
      <c r="C50" s="170">
        <f>IF(ISNUMBER('実質公債費比率（分子）の構造'!K$53),'実質公債費比率（分子）の構造'!K$53,NA())</f>
        <v>270</v>
      </c>
      <c r="D50" s="170" t="e">
        <f>NA()</f>
        <v>#N/A</v>
      </c>
      <c r="E50" s="170" t="e">
        <f>NA()</f>
        <v>#N/A</v>
      </c>
      <c r="F50" s="170">
        <f>IF(ISNUMBER('実質公債費比率（分子）の構造'!L$53),'実質公債費比率（分子）の構造'!L$53,NA())</f>
        <v>248</v>
      </c>
      <c r="G50" s="170" t="e">
        <f>NA()</f>
        <v>#N/A</v>
      </c>
      <c r="H50" s="170" t="e">
        <f>NA()</f>
        <v>#N/A</v>
      </c>
      <c r="I50" s="170">
        <f>IF(ISNUMBER('実質公債費比率（分子）の構造'!M$53),'実質公債費比率（分子）の構造'!M$53,NA())</f>
        <v>219</v>
      </c>
      <c r="J50" s="170" t="e">
        <f>NA()</f>
        <v>#N/A</v>
      </c>
      <c r="K50" s="170" t="e">
        <f>NA()</f>
        <v>#N/A</v>
      </c>
      <c r="L50" s="170">
        <f>IF(ISNUMBER('実質公債費比率（分子）の構造'!N$53),'実質公債費比率（分子）の構造'!N$53,NA())</f>
        <v>257</v>
      </c>
      <c r="M50" s="170" t="e">
        <f>NA()</f>
        <v>#N/A</v>
      </c>
      <c r="N50" s="170" t="e">
        <f>NA()</f>
        <v>#N/A</v>
      </c>
      <c r="O50" s="170">
        <f>IF(ISNUMBER('実質公債費比率（分子）の構造'!O$53),'実質公債費比率（分子）の構造'!O$53,NA())</f>
        <v>256</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4282</v>
      </c>
      <c r="E56" s="169"/>
      <c r="F56" s="169"/>
      <c r="G56" s="169">
        <f>'将来負担比率（分子）の構造'!J$52</f>
        <v>4282</v>
      </c>
      <c r="H56" s="169"/>
      <c r="I56" s="169"/>
      <c r="J56" s="169">
        <f>'将来負担比率（分子）の構造'!K$52</f>
        <v>4096</v>
      </c>
      <c r="K56" s="169"/>
      <c r="L56" s="169"/>
      <c r="M56" s="169">
        <f>'将来負担比率（分子）の構造'!L$52</f>
        <v>3855</v>
      </c>
      <c r="N56" s="169"/>
      <c r="O56" s="169"/>
      <c r="P56" s="169">
        <f>'将来負担比率（分子）の構造'!M$52</f>
        <v>3629</v>
      </c>
    </row>
    <row r="57" spans="1:16" x14ac:dyDescent="0.2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5">
      <c r="A58" s="169" t="s">
        <v>41</v>
      </c>
      <c r="B58" s="169"/>
      <c r="C58" s="169"/>
      <c r="D58" s="169">
        <f>'将来負担比率（分子）の構造'!I$50</f>
        <v>1853</v>
      </c>
      <c r="E58" s="169"/>
      <c r="F58" s="169"/>
      <c r="G58" s="169">
        <f>'将来負担比率（分子）の構造'!J$50</f>
        <v>1864</v>
      </c>
      <c r="H58" s="169"/>
      <c r="I58" s="169"/>
      <c r="J58" s="169">
        <f>'将来負担比率（分子）の構造'!K$50</f>
        <v>2484</v>
      </c>
      <c r="K58" s="169"/>
      <c r="L58" s="169"/>
      <c r="M58" s="169">
        <f>'将来負担比率（分子）の構造'!L$50</f>
        <v>2472</v>
      </c>
      <c r="N58" s="169"/>
      <c r="O58" s="169"/>
      <c r="P58" s="169">
        <f>'将来負担比率（分子）の構造'!M$50</f>
        <v>2550</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897</v>
      </c>
      <c r="C62" s="169"/>
      <c r="D62" s="169"/>
      <c r="E62" s="169">
        <f>'将来負担比率（分子）の構造'!J$45</f>
        <v>885</v>
      </c>
      <c r="F62" s="169"/>
      <c r="G62" s="169"/>
      <c r="H62" s="169">
        <f>'将来負担比率（分子）の構造'!K$45</f>
        <v>867</v>
      </c>
      <c r="I62" s="169"/>
      <c r="J62" s="169"/>
      <c r="K62" s="169">
        <f>'将来負担比率（分子）の構造'!L$45</f>
        <v>827</v>
      </c>
      <c r="L62" s="169"/>
      <c r="M62" s="169"/>
      <c r="N62" s="169">
        <f>'将来負担比率（分子）の構造'!M$45</f>
        <v>787</v>
      </c>
      <c r="O62" s="169"/>
      <c r="P62" s="169"/>
    </row>
    <row r="63" spans="1:16" x14ac:dyDescent="0.25">
      <c r="A63" s="169" t="s">
        <v>34</v>
      </c>
      <c r="B63" s="169">
        <f>'将来負担比率（分子）の構造'!I$44</f>
        <v>170</v>
      </c>
      <c r="C63" s="169"/>
      <c r="D63" s="169"/>
      <c r="E63" s="169">
        <f>'将来負担比率（分子）の構造'!J$44</f>
        <v>175</v>
      </c>
      <c r="F63" s="169"/>
      <c r="G63" s="169"/>
      <c r="H63" s="169">
        <f>'将来負担比率（分子）の構造'!K$44</f>
        <v>167</v>
      </c>
      <c r="I63" s="169"/>
      <c r="J63" s="169"/>
      <c r="K63" s="169">
        <f>'将来負担比率（分子）の構造'!L$44</f>
        <v>160</v>
      </c>
      <c r="L63" s="169"/>
      <c r="M63" s="169"/>
      <c r="N63" s="169">
        <f>'将来負担比率（分子）の構造'!M$44</f>
        <v>182</v>
      </c>
      <c r="O63" s="169"/>
      <c r="P63" s="169"/>
    </row>
    <row r="64" spans="1:16" x14ac:dyDescent="0.25">
      <c r="A64" s="169" t="s">
        <v>33</v>
      </c>
      <c r="B64" s="169">
        <f>'将来負担比率（分子）の構造'!I$43</f>
        <v>2169</v>
      </c>
      <c r="C64" s="169"/>
      <c r="D64" s="169"/>
      <c r="E64" s="169">
        <f>'将来負担比率（分子）の構造'!J$43</f>
        <v>2239</v>
      </c>
      <c r="F64" s="169"/>
      <c r="G64" s="169"/>
      <c r="H64" s="169">
        <f>'将来負担比率（分子）の構造'!K$43</f>
        <v>2061</v>
      </c>
      <c r="I64" s="169"/>
      <c r="J64" s="169"/>
      <c r="K64" s="169">
        <f>'将来負担比率（分子）の構造'!L$43</f>
        <v>1888</v>
      </c>
      <c r="L64" s="169"/>
      <c r="M64" s="169"/>
      <c r="N64" s="169">
        <f>'将来負担比率（分子）の構造'!M$43</f>
        <v>1774</v>
      </c>
      <c r="O64" s="169"/>
      <c r="P64" s="169"/>
    </row>
    <row r="65" spans="1:16" x14ac:dyDescent="0.25">
      <c r="A65" s="169" t="s">
        <v>32</v>
      </c>
      <c r="B65" s="169">
        <f>'将来負担比率（分子）の構造'!I$42</f>
        <v>1</v>
      </c>
      <c r="C65" s="169"/>
      <c r="D65" s="169"/>
      <c r="E65" s="169">
        <f>'将来負担比率（分子）の構造'!J$42</f>
        <v>1</v>
      </c>
      <c r="F65" s="169"/>
      <c r="G65" s="169"/>
      <c r="H65" s="169">
        <f>'将来負担比率（分子）の構造'!K$42</f>
        <v>0</v>
      </c>
      <c r="I65" s="169"/>
      <c r="J65" s="169"/>
      <c r="K65" s="169">
        <f>'将来負担比率（分子）の構造'!L$42</f>
        <v>0</v>
      </c>
      <c r="L65" s="169"/>
      <c r="M65" s="169"/>
      <c r="N65" s="169" t="str">
        <f>'将来負担比率（分子）の構造'!M$42</f>
        <v>-</v>
      </c>
      <c r="O65" s="169"/>
      <c r="P65" s="169"/>
    </row>
    <row r="66" spans="1:16" x14ac:dyDescent="0.25">
      <c r="A66" s="169" t="s">
        <v>31</v>
      </c>
      <c r="B66" s="169">
        <f>'将来負担比率（分子）の構造'!I$41</f>
        <v>4433</v>
      </c>
      <c r="C66" s="169"/>
      <c r="D66" s="169"/>
      <c r="E66" s="169">
        <f>'将来負担比率（分子）の構造'!J$41</f>
        <v>4636</v>
      </c>
      <c r="F66" s="169"/>
      <c r="G66" s="169"/>
      <c r="H66" s="169">
        <f>'将来負担比率（分子）の構造'!K$41</f>
        <v>4469</v>
      </c>
      <c r="I66" s="169"/>
      <c r="J66" s="169"/>
      <c r="K66" s="169">
        <f>'将来負担比率（分子）の構造'!L$41</f>
        <v>4235</v>
      </c>
      <c r="L66" s="169"/>
      <c r="M66" s="169"/>
      <c r="N66" s="169">
        <f>'将来負担比率（分子）の構造'!M$41</f>
        <v>3978</v>
      </c>
      <c r="O66" s="169"/>
      <c r="P66" s="169"/>
    </row>
    <row r="67" spans="1:16" x14ac:dyDescent="0.25">
      <c r="A67" s="169" t="s">
        <v>71</v>
      </c>
      <c r="B67" s="169" t="e">
        <f>NA()</f>
        <v>#N/A</v>
      </c>
      <c r="C67" s="169">
        <f>IF(ISNUMBER('将来負担比率（分子）の構造'!I$53), IF('将来負担比率（分子）の構造'!I$53 &lt; 0, 0, '将来負担比率（分子）の構造'!I$53), NA())</f>
        <v>1535</v>
      </c>
      <c r="D67" s="169" t="e">
        <f>NA()</f>
        <v>#N/A</v>
      </c>
      <c r="E67" s="169" t="e">
        <f>NA()</f>
        <v>#N/A</v>
      </c>
      <c r="F67" s="169">
        <f>IF(ISNUMBER('将来負担比率（分子）の構造'!J$53), IF('将来負担比率（分子）の構造'!J$53 &lt; 0, 0, '将来負担比率（分子）の構造'!J$53), NA())</f>
        <v>1789</v>
      </c>
      <c r="G67" s="169" t="e">
        <f>NA()</f>
        <v>#N/A</v>
      </c>
      <c r="H67" s="169" t="e">
        <f>NA()</f>
        <v>#N/A</v>
      </c>
      <c r="I67" s="169">
        <f>IF(ISNUMBER('将来負担比率（分子）の構造'!K$53), IF('将来負担比率（分子）の構造'!K$53 &lt; 0, 0, '将来負担比率（分子）の構造'!K$53), NA())</f>
        <v>983</v>
      </c>
      <c r="J67" s="169" t="e">
        <f>NA()</f>
        <v>#N/A</v>
      </c>
      <c r="K67" s="169" t="e">
        <f>NA()</f>
        <v>#N/A</v>
      </c>
      <c r="L67" s="169">
        <f>IF(ISNUMBER('将来負担比率（分子）の構造'!L$53), IF('将来負担比率（分子）の構造'!L$53 &lt; 0, 0, '将来負担比率（分子）の構造'!L$53), NA())</f>
        <v>784</v>
      </c>
      <c r="M67" s="169" t="e">
        <f>NA()</f>
        <v>#N/A</v>
      </c>
      <c r="N67" s="169" t="e">
        <f>NA()</f>
        <v>#N/A</v>
      </c>
      <c r="O67" s="169">
        <f>IF(ISNUMBER('将来負担比率（分子）の構造'!M$53), IF('将来負担比率（分子）の構造'!M$53 &lt; 0, 0, '将来負担比率（分子）の構造'!M$53), NA())</f>
        <v>542</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1449</v>
      </c>
      <c r="C72" s="173">
        <f>基金残高に係る経年分析!G55</f>
        <v>1428</v>
      </c>
      <c r="D72" s="173">
        <f>基金残高に係る経年分析!H55</f>
        <v>1514</v>
      </c>
    </row>
    <row r="73" spans="1:16" x14ac:dyDescent="0.25">
      <c r="A73" s="172" t="s">
        <v>74</v>
      </c>
      <c r="B73" s="173">
        <f>基金残高に係る経年分析!F56</f>
        <v>550</v>
      </c>
      <c r="C73" s="173">
        <f>基金残高に係る経年分析!G56</f>
        <v>540</v>
      </c>
      <c r="D73" s="173">
        <f>基金残高に係る経年分析!H56</f>
        <v>545</v>
      </c>
    </row>
    <row r="74" spans="1:16" x14ac:dyDescent="0.25">
      <c r="A74" s="172" t="s">
        <v>75</v>
      </c>
      <c r="B74" s="173">
        <f>基金残高に係る経年分析!F57</f>
        <v>28</v>
      </c>
      <c r="C74" s="173">
        <f>基金残高に係る経年分析!G57</f>
        <v>28</v>
      </c>
      <c r="D74" s="173">
        <f>基金残高に係る経年分析!H57</f>
        <v>27</v>
      </c>
    </row>
  </sheetData>
  <sheetProtection algorithmName="SHA-512" hashValue="CUW3w2YlJhVJ80Vuq/MfvFN5tQztv4NcA/NBffVMpVyFSxKskwd1pi0JU40bz5W1ZiY/U8mIlNtR45CE+TD4/g==" saltValue="KwWxq0PesKOWNMnfi3Ul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5">
      <c r="B5" s="622" t="s">
        <v>215</v>
      </c>
      <c r="C5" s="623"/>
      <c r="D5" s="623"/>
      <c r="E5" s="623"/>
      <c r="F5" s="623"/>
      <c r="G5" s="623"/>
      <c r="H5" s="623"/>
      <c r="I5" s="623"/>
      <c r="J5" s="623"/>
      <c r="K5" s="623"/>
      <c r="L5" s="623"/>
      <c r="M5" s="623"/>
      <c r="N5" s="623"/>
      <c r="O5" s="623"/>
      <c r="P5" s="623"/>
      <c r="Q5" s="624"/>
      <c r="R5" s="625">
        <v>1100035</v>
      </c>
      <c r="S5" s="626"/>
      <c r="T5" s="626"/>
      <c r="U5" s="626"/>
      <c r="V5" s="626"/>
      <c r="W5" s="626"/>
      <c r="X5" s="626"/>
      <c r="Y5" s="627"/>
      <c r="Z5" s="628">
        <v>21.3</v>
      </c>
      <c r="AA5" s="628"/>
      <c r="AB5" s="628"/>
      <c r="AC5" s="628"/>
      <c r="AD5" s="629">
        <v>1100035</v>
      </c>
      <c r="AE5" s="629"/>
      <c r="AF5" s="629"/>
      <c r="AG5" s="629"/>
      <c r="AH5" s="629"/>
      <c r="AI5" s="629"/>
      <c r="AJ5" s="629"/>
      <c r="AK5" s="629"/>
      <c r="AL5" s="630">
        <v>30.7</v>
      </c>
      <c r="AM5" s="631"/>
      <c r="AN5" s="631"/>
      <c r="AO5" s="632"/>
      <c r="AP5" s="622" t="s">
        <v>216</v>
      </c>
      <c r="AQ5" s="623"/>
      <c r="AR5" s="623"/>
      <c r="AS5" s="623"/>
      <c r="AT5" s="623"/>
      <c r="AU5" s="623"/>
      <c r="AV5" s="623"/>
      <c r="AW5" s="623"/>
      <c r="AX5" s="623"/>
      <c r="AY5" s="623"/>
      <c r="AZ5" s="623"/>
      <c r="BA5" s="623"/>
      <c r="BB5" s="623"/>
      <c r="BC5" s="623"/>
      <c r="BD5" s="623"/>
      <c r="BE5" s="623"/>
      <c r="BF5" s="624"/>
      <c r="BG5" s="636">
        <v>1074484</v>
      </c>
      <c r="BH5" s="637"/>
      <c r="BI5" s="637"/>
      <c r="BJ5" s="637"/>
      <c r="BK5" s="637"/>
      <c r="BL5" s="637"/>
      <c r="BM5" s="637"/>
      <c r="BN5" s="638"/>
      <c r="BO5" s="639">
        <v>97.7</v>
      </c>
      <c r="BP5" s="639"/>
      <c r="BQ5" s="639"/>
      <c r="BR5" s="639"/>
      <c r="BS5" s="640">
        <v>6313</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5">
      <c r="B6" s="633" t="s">
        <v>220</v>
      </c>
      <c r="C6" s="634"/>
      <c r="D6" s="634"/>
      <c r="E6" s="634"/>
      <c r="F6" s="634"/>
      <c r="G6" s="634"/>
      <c r="H6" s="634"/>
      <c r="I6" s="634"/>
      <c r="J6" s="634"/>
      <c r="K6" s="634"/>
      <c r="L6" s="634"/>
      <c r="M6" s="634"/>
      <c r="N6" s="634"/>
      <c r="O6" s="634"/>
      <c r="P6" s="634"/>
      <c r="Q6" s="635"/>
      <c r="R6" s="636">
        <v>61051</v>
      </c>
      <c r="S6" s="637"/>
      <c r="T6" s="637"/>
      <c r="U6" s="637"/>
      <c r="V6" s="637"/>
      <c r="W6" s="637"/>
      <c r="X6" s="637"/>
      <c r="Y6" s="638"/>
      <c r="Z6" s="639">
        <v>1.2</v>
      </c>
      <c r="AA6" s="639"/>
      <c r="AB6" s="639"/>
      <c r="AC6" s="639"/>
      <c r="AD6" s="640">
        <v>61051</v>
      </c>
      <c r="AE6" s="640"/>
      <c r="AF6" s="640"/>
      <c r="AG6" s="640"/>
      <c r="AH6" s="640"/>
      <c r="AI6" s="640"/>
      <c r="AJ6" s="640"/>
      <c r="AK6" s="640"/>
      <c r="AL6" s="641">
        <v>1.7</v>
      </c>
      <c r="AM6" s="642"/>
      <c r="AN6" s="642"/>
      <c r="AO6" s="643"/>
      <c r="AP6" s="633" t="s">
        <v>221</v>
      </c>
      <c r="AQ6" s="634"/>
      <c r="AR6" s="634"/>
      <c r="AS6" s="634"/>
      <c r="AT6" s="634"/>
      <c r="AU6" s="634"/>
      <c r="AV6" s="634"/>
      <c r="AW6" s="634"/>
      <c r="AX6" s="634"/>
      <c r="AY6" s="634"/>
      <c r="AZ6" s="634"/>
      <c r="BA6" s="634"/>
      <c r="BB6" s="634"/>
      <c r="BC6" s="634"/>
      <c r="BD6" s="634"/>
      <c r="BE6" s="634"/>
      <c r="BF6" s="635"/>
      <c r="BG6" s="636">
        <v>1074484</v>
      </c>
      <c r="BH6" s="637"/>
      <c r="BI6" s="637"/>
      <c r="BJ6" s="637"/>
      <c r="BK6" s="637"/>
      <c r="BL6" s="637"/>
      <c r="BM6" s="637"/>
      <c r="BN6" s="638"/>
      <c r="BO6" s="639">
        <v>97.7</v>
      </c>
      <c r="BP6" s="639"/>
      <c r="BQ6" s="639"/>
      <c r="BR6" s="639"/>
      <c r="BS6" s="640">
        <v>6313</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79473</v>
      </c>
      <c r="CS6" s="637"/>
      <c r="CT6" s="637"/>
      <c r="CU6" s="637"/>
      <c r="CV6" s="637"/>
      <c r="CW6" s="637"/>
      <c r="CX6" s="637"/>
      <c r="CY6" s="638"/>
      <c r="CZ6" s="630">
        <v>1.6</v>
      </c>
      <c r="DA6" s="631"/>
      <c r="DB6" s="631"/>
      <c r="DC6" s="647"/>
      <c r="DD6" s="645" t="s">
        <v>121</v>
      </c>
      <c r="DE6" s="637"/>
      <c r="DF6" s="637"/>
      <c r="DG6" s="637"/>
      <c r="DH6" s="637"/>
      <c r="DI6" s="637"/>
      <c r="DJ6" s="637"/>
      <c r="DK6" s="637"/>
      <c r="DL6" s="637"/>
      <c r="DM6" s="637"/>
      <c r="DN6" s="637"/>
      <c r="DO6" s="637"/>
      <c r="DP6" s="638"/>
      <c r="DQ6" s="645">
        <v>79473</v>
      </c>
      <c r="DR6" s="637"/>
      <c r="DS6" s="637"/>
      <c r="DT6" s="637"/>
      <c r="DU6" s="637"/>
      <c r="DV6" s="637"/>
      <c r="DW6" s="637"/>
      <c r="DX6" s="637"/>
      <c r="DY6" s="637"/>
      <c r="DZ6" s="637"/>
      <c r="EA6" s="637"/>
      <c r="EB6" s="637"/>
      <c r="EC6" s="646"/>
    </row>
    <row r="7" spans="2:143" ht="11.25" customHeight="1" x14ac:dyDescent="0.25">
      <c r="B7" s="633" t="s">
        <v>223</v>
      </c>
      <c r="C7" s="634"/>
      <c r="D7" s="634"/>
      <c r="E7" s="634"/>
      <c r="F7" s="634"/>
      <c r="G7" s="634"/>
      <c r="H7" s="634"/>
      <c r="I7" s="634"/>
      <c r="J7" s="634"/>
      <c r="K7" s="634"/>
      <c r="L7" s="634"/>
      <c r="M7" s="634"/>
      <c r="N7" s="634"/>
      <c r="O7" s="634"/>
      <c r="P7" s="634"/>
      <c r="Q7" s="635"/>
      <c r="R7" s="636">
        <v>268</v>
      </c>
      <c r="S7" s="637"/>
      <c r="T7" s="637"/>
      <c r="U7" s="637"/>
      <c r="V7" s="637"/>
      <c r="W7" s="637"/>
      <c r="X7" s="637"/>
      <c r="Y7" s="638"/>
      <c r="Z7" s="639">
        <v>0</v>
      </c>
      <c r="AA7" s="639"/>
      <c r="AB7" s="639"/>
      <c r="AC7" s="639"/>
      <c r="AD7" s="640">
        <v>268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471089</v>
      </c>
      <c r="BH7" s="637"/>
      <c r="BI7" s="637"/>
      <c r="BJ7" s="637"/>
      <c r="BK7" s="637"/>
      <c r="BL7" s="637"/>
      <c r="BM7" s="637"/>
      <c r="BN7" s="638"/>
      <c r="BO7" s="639">
        <v>42.8</v>
      </c>
      <c r="BP7" s="639"/>
      <c r="BQ7" s="639"/>
      <c r="BR7" s="639"/>
      <c r="BS7" s="640">
        <v>6313</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592636</v>
      </c>
      <c r="CS7" s="637"/>
      <c r="CT7" s="637"/>
      <c r="CU7" s="637"/>
      <c r="CV7" s="637"/>
      <c r="CW7" s="637"/>
      <c r="CX7" s="637"/>
      <c r="CY7" s="638"/>
      <c r="CZ7" s="639">
        <v>12.1</v>
      </c>
      <c r="DA7" s="639"/>
      <c r="DB7" s="639"/>
      <c r="DC7" s="639"/>
      <c r="DD7" s="645">
        <v>625</v>
      </c>
      <c r="DE7" s="637"/>
      <c r="DF7" s="637"/>
      <c r="DG7" s="637"/>
      <c r="DH7" s="637"/>
      <c r="DI7" s="637"/>
      <c r="DJ7" s="637"/>
      <c r="DK7" s="637"/>
      <c r="DL7" s="637"/>
      <c r="DM7" s="637"/>
      <c r="DN7" s="637"/>
      <c r="DO7" s="637"/>
      <c r="DP7" s="638"/>
      <c r="DQ7" s="645">
        <v>544308</v>
      </c>
      <c r="DR7" s="637"/>
      <c r="DS7" s="637"/>
      <c r="DT7" s="637"/>
      <c r="DU7" s="637"/>
      <c r="DV7" s="637"/>
      <c r="DW7" s="637"/>
      <c r="DX7" s="637"/>
      <c r="DY7" s="637"/>
      <c r="DZ7" s="637"/>
      <c r="EA7" s="637"/>
      <c r="EB7" s="637"/>
      <c r="EC7" s="646"/>
    </row>
    <row r="8" spans="2:143" ht="11.25" customHeight="1" x14ac:dyDescent="0.25">
      <c r="B8" s="633" t="s">
        <v>226</v>
      </c>
      <c r="C8" s="634"/>
      <c r="D8" s="634"/>
      <c r="E8" s="634"/>
      <c r="F8" s="634"/>
      <c r="G8" s="634"/>
      <c r="H8" s="634"/>
      <c r="I8" s="634"/>
      <c r="J8" s="634"/>
      <c r="K8" s="634"/>
      <c r="L8" s="634"/>
      <c r="M8" s="634"/>
      <c r="N8" s="634"/>
      <c r="O8" s="634"/>
      <c r="P8" s="634"/>
      <c r="Q8" s="635"/>
      <c r="R8" s="636">
        <v>6191</v>
      </c>
      <c r="S8" s="637"/>
      <c r="T8" s="637"/>
      <c r="U8" s="637"/>
      <c r="V8" s="637"/>
      <c r="W8" s="637"/>
      <c r="X8" s="637"/>
      <c r="Y8" s="638"/>
      <c r="Z8" s="639">
        <v>0.1</v>
      </c>
      <c r="AA8" s="639"/>
      <c r="AB8" s="639"/>
      <c r="AC8" s="639"/>
      <c r="AD8" s="640">
        <v>6191</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21550</v>
      </c>
      <c r="BH8" s="637"/>
      <c r="BI8" s="637"/>
      <c r="BJ8" s="637"/>
      <c r="BK8" s="637"/>
      <c r="BL8" s="637"/>
      <c r="BM8" s="637"/>
      <c r="BN8" s="638"/>
      <c r="BO8" s="639">
        <v>2</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1434649</v>
      </c>
      <c r="CS8" s="637"/>
      <c r="CT8" s="637"/>
      <c r="CU8" s="637"/>
      <c r="CV8" s="637"/>
      <c r="CW8" s="637"/>
      <c r="CX8" s="637"/>
      <c r="CY8" s="638"/>
      <c r="CZ8" s="639">
        <v>29.2</v>
      </c>
      <c r="DA8" s="639"/>
      <c r="DB8" s="639"/>
      <c r="DC8" s="639"/>
      <c r="DD8" s="645">
        <v>275</v>
      </c>
      <c r="DE8" s="637"/>
      <c r="DF8" s="637"/>
      <c r="DG8" s="637"/>
      <c r="DH8" s="637"/>
      <c r="DI8" s="637"/>
      <c r="DJ8" s="637"/>
      <c r="DK8" s="637"/>
      <c r="DL8" s="637"/>
      <c r="DM8" s="637"/>
      <c r="DN8" s="637"/>
      <c r="DO8" s="637"/>
      <c r="DP8" s="638"/>
      <c r="DQ8" s="645">
        <v>973582</v>
      </c>
      <c r="DR8" s="637"/>
      <c r="DS8" s="637"/>
      <c r="DT8" s="637"/>
      <c r="DU8" s="637"/>
      <c r="DV8" s="637"/>
      <c r="DW8" s="637"/>
      <c r="DX8" s="637"/>
      <c r="DY8" s="637"/>
      <c r="DZ8" s="637"/>
      <c r="EA8" s="637"/>
      <c r="EB8" s="637"/>
      <c r="EC8" s="646"/>
    </row>
    <row r="9" spans="2:143" ht="11.25" customHeight="1" x14ac:dyDescent="0.25">
      <c r="B9" s="633" t="s">
        <v>229</v>
      </c>
      <c r="C9" s="634"/>
      <c r="D9" s="634"/>
      <c r="E9" s="634"/>
      <c r="F9" s="634"/>
      <c r="G9" s="634"/>
      <c r="H9" s="634"/>
      <c r="I9" s="634"/>
      <c r="J9" s="634"/>
      <c r="K9" s="634"/>
      <c r="L9" s="634"/>
      <c r="M9" s="634"/>
      <c r="N9" s="634"/>
      <c r="O9" s="634"/>
      <c r="P9" s="634"/>
      <c r="Q9" s="635"/>
      <c r="R9" s="636">
        <v>6653</v>
      </c>
      <c r="S9" s="637"/>
      <c r="T9" s="637"/>
      <c r="U9" s="637"/>
      <c r="V9" s="637"/>
      <c r="W9" s="637"/>
      <c r="X9" s="637"/>
      <c r="Y9" s="638"/>
      <c r="Z9" s="639">
        <v>0.1</v>
      </c>
      <c r="AA9" s="639"/>
      <c r="AB9" s="639"/>
      <c r="AC9" s="639"/>
      <c r="AD9" s="640">
        <v>6653</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409442</v>
      </c>
      <c r="BH9" s="637"/>
      <c r="BI9" s="637"/>
      <c r="BJ9" s="637"/>
      <c r="BK9" s="637"/>
      <c r="BL9" s="637"/>
      <c r="BM9" s="637"/>
      <c r="BN9" s="638"/>
      <c r="BO9" s="639">
        <v>37.200000000000003</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511098</v>
      </c>
      <c r="CS9" s="637"/>
      <c r="CT9" s="637"/>
      <c r="CU9" s="637"/>
      <c r="CV9" s="637"/>
      <c r="CW9" s="637"/>
      <c r="CX9" s="637"/>
      <c r="CY9" s="638"/>
      <c r="CZ9" s="639">
        <v>10.4</v>
      </c>
      <c r="DA9" s="639"/>
      <c r="DB9" s="639"/>
      <c r="DC9" s="639"/>
      <c r="DD9" s="645">
        <v>2370</v>
      </c>
      <c r="DE9" s="637"/>
      <c r="DF9" s="637"/>
      <c r="DG9" s="637"/>
      <c r="DH9" s="637"/>
      <c r="DI9" s="637"/>
      <c r="DJ9" s="637"/>
      <c r="DK9" s="637"/>
      <c r="DL9" s="637"/>
      <c r="DM9" s="637"/>
      <c r="DN9" s="637"/>
      <c r="DO9" s="637"/>
      <c r="DP9" s="638"/>
      <c r="DQ9" s="645">
        <v>395613</v>
      </c>
      <c r="DR9" s="637"/>
      <c r="DS9" s="637"/>
      <c r="DT9" s="637"/>
      <c r="DU9" s="637"/>
      <c r="DV9" s="637"/>
      <c r="DW9" s="637"/>
      <c r="DX9" s="637"/>
      <c r="DY9" s="637"/>
      <c r="DZ9" s="637"/>
      <c r="EA9" s="637"/>
      <c r="EB9" s="637"/>
      <c r="EC9" s="646"/>
    </row>
    <row r="10" spans="2:143" ht="11.25" customHeight="1" x14ac:dyDescent="0.2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17518</v>
      </c>
      <c r="BH10" s="637"/>
      <c r="BI10" s="637"/>
      <c r="BJ10" s="637"/>
      <c r="BK10" s="637"/>
      <c r="BL10" s="637"/>
      <c r="BM10" s="637"/>
      <c r="BN10" s="638"/>
      <c r="BO10" s="639">
        <v>1.6</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11496</v>
      </c>
      <c r="CS10" s="637"/>
      <c r="CT10" s="637"/>
      <c r="CU10" s="637"/>
      <c r="CV10" s="637"/>
      <c r="CW10" s="637"/>
      <c r="CX10" s="637"/>
      <c r="CY10" s="638"/>
      <c r="CZ10" s="639">
        <v>0.2</v>
      </c>
      <c r="DA10" s="639"/>
      <c r="DB10" s="639"/>
      <c r="DC10" s="639"/>
      <c r="DD10" s="645" t="s">
        <v>121</v>
      </c>
      <c r="DE10" s="637"/>
      <c r="DF10" s="637"/>
      <c r="DG10" s="637"/>
      <c r="DH10" s="637"/>
      <c r="DI10" s="637"/>
      <c r="DJ10" s="637"/>
      <c r="DK10" s="637"/>
      <c r="DL10" s="637"/>
      <c r="DM10" s="637"/>
      <c r="DN10" s="637"/>
      <c r="DO10" s="637"/>
      <c r="DP10" s="638"/>
      <c r="DQ10" s="645">
        <v>6360</v>
      </c>
      <c r="DR10" s="637"/>
      <c r="DS10" s="637"/>
      <c r="DT10" s="637"/>
      <c r="DU10" s="637"/>
      <c r="DV10" s="637"/>
      <c r="DW10" s="637"/>
      <c r="DX10" s="637"/>
      <c r="DY10" s="637"/>
      <c r="DZ10" s="637"/>
      <c r="EA10" s="637"/>
      <c r="EB10" s="637"/>
      <c r="EC10" s="646"/>
    </row>
    <row r="11" spans="2:143" ht="11.25" customHeight="1" x14ac:dyDescent="0.25">
      <c r="B11" s="633" t="s">
        <v>235</v>
      </c>
      <c r="C11" s="634"/>
      <c r="D11" s="634"/>
      <c r="E11" s="634"/>
      <c r="F11" s="634"/>
      <c r="G11" s="634"/>
      <c r="H11" s="634"/>
      <c r="I11" s="634"/>
      <c r="J11" s="634"/>
      <c r="K11" s="634"/>
      <c r="L11" s="634"/>
      <c r="M11" s="634"/>
      <c r="N11" s="634"/>
      <c r="O11" s="634"/>
      <c r="P11" s="634"/>
      <c r="Q11" s="635"/>
      <c r="R11" s="636">
        <v>264739</v>
      </c>
      <c r="S11" s="637"/>
      <c r="T11" s="637"/>
      <c r="U11" s="637"/>
      <c r="V11" s="637"/>
      <c r="W11" s="637"/>
      <c r="X11" s="637"/>
      <c r="Y11" s="638"/>
      <c r="Z11" s="641">
        <v>5.0999999999999996</v>
      </c>
      <c r="AA11" s="642"/>
      <c r="AB11" s="642"/>
      <c r="AC11" s="648"/>
      <c r="AD11" s="645">
        <v>264739</v>
      </c>
      <c r="AE11" s="637"/>
      <c r="AF11" s="637"/>
      <c r="AG11" s="637"/>
      <c r="AH11" s="637"/>
      <c r="AI11" s="637"/>
      <c r="AJ11" s="637"/>
      <c r="AK11" s="638"/>
      <c r="AL11" s="641">
        <v>7.4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22579</v>
      </c>
      <c r="BH11" s="637"/>
      <c r="BI11" s="637"/>
      <c r="BJ11" s="637"/>
      <c r="BK11" s="637"/>
      <c r="BL11" s="637"/>
      <c r="BM11" s="637"/>
      <c r="BN11" s="638"/>
      <c r="BO11" s="639">
        <v>2.1</v>
      </c>
      <c r="BP11" s="639"/>
      <c r="BQ11" s="639"/>
      <c r="BR11" s="639"/>
      <c r="BS11" s="640">
        <v>6313</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229823</v>
      </c>
      <c r="CS11" s="637"/>
      <c r="CT11" s="637"/>
      <c r="CU11" s="637"/>
      <c r="CV11" s="637"/>
      <c r="CW11" s="637"/>
      <c r="CX11" s="637"/>
      <c r="CY11" s="638"/>
      <c r="CZ11" s="639">
        <v>4.7</v>
      </c>
      <c r="DA11" s="639"/>
      <c r="DB11" s="639"/>
      <c r="DC11" s="639"/>
      <c r="DD11" s="645">
        <v>18025</v>
      </c>
      <c r="DE11" s="637"/>
      <c r="DF11" s="637"/>
      <c r="DG11" s="637"/>
      <c r="DH11" s="637"/>
      <c r="DI11" s="637"/>
      <c r="DJ11" s="637"/>
      <c r="DK11" s="637"/>
      <c r="DL11" s="637"/>
      <c r="DM11" s="637"/>
      <c r="DN11" s="637"/>
      <c r="DO11" s="637"/>
      <c r="DP11" s="638"/>
      <c r="DQ11" s="645">
        <v>168634</v>
      </c>
      <c r="DR11" s="637"/>
      <c r="DS11" s="637"/>
      <c r="DT11" s="637"/>
      <c r="DU11" s="637"/>
      <c r="DV11" s="637"/>
      <c r="DW11" s="637"/>
      <c r="DX11" s="637"/>
      <c r="DY11" s="637"/>
      <c r="DZ11" s="637"/>
      <c r="EA11" s="637"/>
      <c r="EB11" s="637"/>
      <c r="EC11" s="646"/>
    </row>
    <row r="12" spans="2:143" ht="11.25" customHeight="1" x14ac:dyDescent="0.25">
      <c r="B12" s="633" t="s">
        <v>238</v>
      </c>
      <c r="C12" s="634"/>
      <c r="D12" s="634"/>
      <c r="E12" s="634"/>
      <c r="F12" s="634"/>
      <c r="G12" s="634"/>
      <c r="H12" s="634"/>
      <c r="I12" s="634"/>
      <c r="J12" s="634"/>
      <c r="K12" s="634"/>
      <c r="L12" s="634"/>
      <c r="M12" s="634"/>
      <c r="N12" s="634"/>
      <c r="O12" s="634"/>
      <c r="P12" s="634"/>
      <c r="Q12" s="635"/>
      <c r="R12" s="636">
        <v>14317</v>
      </c>
      <c r="S12" s="637"/>
      <c r="T12" s="637"/>
      <c r="U12" s="637"/>
      <c r="V12" s="637"/>
      <c r="W12" s="637"/>
      <c r="X12" s="637"/>
      <c r="Y12" s="638"/>
      <c r="Z12" s="639">
        <v>0.3</v>
      </c>
      <c r="AA12" s="639"/>
      <c r="AB12" s="639"/>
      <c r="AC12" s="639"/>
      <c r="AD12" s="640">
        <v>14317</v>
      </c>
      <c r="AE12" s="640"/>
      <c r="AF12" s="640"/>
      <c r="AG12" s="640"/>
      <c r="AH12" s="640"/>
      <c r="AI12" s="640"/>
      <c r="AJ12" s="640"/>
      <c r="AK12" s="640"/>
      <c r="AL12" s="641">
        <v>0.4</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484653</v>
      </c>
      <c r="BH12" s="637"/>
      <c r="BI12" s="637"/>
      <c r="BJ12" s="637"/>
      <c r="BK12" s="637"/>
      <c r="BL12" s="637"/>
      <c r="BM12" s="637"/>
      <c r="BN12" s="638"/>
      <c r="BO12" s="639">
        <v>44.1</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316924</v>
      </c>
      <c r="CS12" s="637"/>
      <c r="CT12" s="637"/>
      <c r="CU12" s="637"/>
      <c r="CV12" s="637"/>
      <c r="CW12" s="637"/>
      <c r="CX12" s="637"/>
      <c r="CY12" s="638"/>
      <c r="CZ12" s="639">
        <v>6.5</v>
      </c>
      <c r="DA12" s="639"/>
      <c r="DB12" s="639"/>
      <c r="DC12" s="639"/>
      <c r="DD12" s="645">
        <v>48183</v>
      </c>
      <c r="DE12" s="637"/>
      <c r="DF12" s="637"/>
      <c r="DG12" s="637"/>
      <c r="DH12" s="637"/>
      <c r="DI12" s="637"/>
      <c r="DJ12" s="637"/>
      <c r="DK12" s="637"/>
      <c r="DL12" s="637"/>
      <c r="DM12" s="637"/>
      <c r="DN12" s="637"/>
      <c r="DO12" s="637"/>
      <c r="DP12" s="638"/>
      <c r="DQ12" s="645">
        <v>219379</v>
      </c>
      <c r="DR12" s="637"/>
      <c r="DS12" s="637"/>
      <c r="DT12" s="637"/>
      <c r="DU12" s="637"/>
      <c r="DV12" s="637"/>
      <c r="DW12" s="637"/>
      <c r="DX12" s="637"/>
      <c r="DY12" s="637"/>
      <c r="DZ12" s="637"/>
      <c r="EA12" s="637"/>
      <c r="EB12" s="637"/>
      <c r="EC12" s="646"/>
    </row>
    <row r="13" spans="2:143" ht="11.25" customHeight="1" x14ac:dyDescent="0.2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484365</v>
      </c>
      <c r="BH13" s="637"/>
      <c r="BI13" s="637"/>
      <c r="BJ13" s="637"/>
      <c r="BK13" s="637"/>
      <c r="BL13" s="637"/>
      <c r="BM13" s="637"/>
      <c r="BN13" s="638"/>
      <c r="BO13" s="639">
        <v>44</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550491</v>
      </c>
      <c r="CS13" s="637"/>
      <c r="CT13" s="637"/>
      <c r="CU13" s="637"/>
      <c r="CV13" s="637"/>
      <c r="CW13" s="637"/>
      <c r="CX13" s="637"/>
      <c r="CY13" s="638"/>
      <c r="CZ13" s="639">
        <v>11.2</v>
      </c>
      <c r="DA13" s="639"/>
      <c r="DB13" s="639"/>
      <c r="DC13" s="639"/>
      <c r="DD13" s="645">
        <v>197454</v>
      </c>
      <c r="DE13" s="637"/>
      <c r="DF13" s="637"/>
      <c r="DG13" s="637"/>
      <c r="DH13" s="637"/>
      <c r="DI13" s="637"/>
      <c r="DJ13" s="637"/>
      <c r="DK13" s="637"/>
      <c r="DL13" s="637"/>
      <c r="DM13" s="637"/>
      <c r="DN13" s="637"/>
      <c r="DO13" s="637"/>
      <c r="DP13" s="638"/>
      <c r="DQ13" s="645">
        <v>403711</v>
      </c>
      <c r="DR13" s="637"/>
      <c r="DS13" s="637"/>
      <c r="DT13" s="637"/>
      <c r="DU13" s="637"/>
      <c r="DV13" s="637"/>
      <c r="DW13" s="637"/>
      <c r="DX13" s="637"/>
      <c r="DY13" s="637"/>
      <c r="DZ13" s="637"/>
      <c r="EA13" s="637"/>
      <c r="EB13" s="637"/>
      <c r="EC13" s="646"/>
    </row>
    <row r="14" spans="2:143" ht="11.25" customHeight="1" x14ac:dyDescent="0.25">
      <c r="B14" s="633" t="s">
        <v>244</v>
      </c>
      <c r="C14" s="634"/>
      <c r="D14" s="634"/>
      <c r="E14" s="634"/>
      <c r="F14" s="634"/>
      <c r="G14" s="634"/>
      <c r="H14" s="634"/>
      <c r="I14" s="634"/>
      <c r="J14" s="634"/>
      <c r="K14" s="634"/>
      <c r="L14" s="634"/>
      <c r="M14" s="634"/>
      <c r="N14" s="634"/>
      <c r="O14" s="634"/>
      <c r="P14" s="634"/>
      <c r="Q14" s="635"/>
      <c r="R14" s="636">
        <v>597</v>
      </c>
      <c r="S14" s="637"/>
      <c r="T14" s="637"/>
      <c r="U14" s="637"/>
      <c r="V14" s="637"/>
      <c r="W14" s="637"/>
      <c r="X14" s="637"/>
      <c r="Y14" s="638"/>
      <c r="Z14" s="639">
        <v>0</v>
      </c>
      <c r="AA14" s="639"/>
      <c r="AB14" s="639"/>
      <c r="AC14" s="639"/>
      <c r="AD14" s="640">
        <v>597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47242</v>
      </c>
      <c r="BH14" s="637"/>
      <c r="BI14" s="637"/>
      <c r="BJ14" s="637"/>
      <c r="BK14" s="637"/>
      <c r="BL14" s="637"/>
      <c r="BM14" s="637"/>
      <c r="BN14" s="638"/>
      <c r="BO14" s="639">
        <v>4.3</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252526</v>
      </c>
      <c r="CS14" s="637"/>
      <c r="CT14" s="637"/>
      <c r="CU14" s="637"/>
      <c r="CV14" s="637"/>
      <c r="CW14" s="637"/>
      <c r="CX14" s="637"/>
      <c r="CY14" s="638"/>
      <c r="CZ14" s="639">
        <v>5.0999999999999996</v>
      </c>
      <c r="DA14" s="639"/>
      <c r="DB14" s="639"/>
      <c r="DC14" s="639"/>
      <c r="DD14" s="645">
        <v>616</v>
      </c>
      <c r="DE14" s="637"/>
      <c r="DF14" s="637"/>
      <c r="DG14" s="637"/>
      <c r="DH14" s="637"/>
      <c r="DI14" s="637"/>
      <c r="DJ14" s="637"/>
      <c r="DK14" s="637"/>
      <c r="DL14" s="637"/>
      <c r="DM14" s="637"/>
      <c r="DN14" s="637"/>
      <c r="DO14" s="637"/>
      <c r="DP14" s="638"/>
      <c r="DQ14" s="645">
        <v>251512</v>
      </c>
      <c r="DR14" s="637"/>
      <c r="DS14" s="637"/>
      <c r="DT14" s="637"/>
      <c r="DU14" s="637"/>
      <c r="DV14" s="637"/>
      <c r="DW14" s="637"/>
      <c r="DX14" s="637"/>
      <c r="DY14" s="637"/>
      <c r="DZ14" s="637"/>
      <c r="EA14" s="637"/>
      <c r="EB14" s="637"/>
      <c r="EC14" s="646"/>
    </row>
    <row r="15" spans="2:143" ht="11.25" customHeight="1" x14ac:dyDescent="0.2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71500</v>
      </c>
      <c r="BH15" s="637"/>
      <c r="BI15" s="637"/>
      <c r="BJ15" s="637"/>
      <c r="BK15" s="637"/>
      <c r="BL15" s="637"/>
      <c r="BM15" s="637"/>
      <c r="BN15" s="638"/>
      <c r="BO15" s="639">
        <v>6.5</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475031</v>
      </c>
      <c r="CS15" s="637"/>
      <c r="CT15" s="637"/>
      <c r="CU15" s="637"/>
      <c r="CV15" s="637"/>
      <c r="CW15" s="637"/>
      <c r="CX15" s="637"/>
      <c r="CY15" s="638"/>
      <c r="CZ15" s="639">
        <v>9.6999999999999993</v>
      </c>
      <c r="DA15" s="639"/>
      <c r="DB15" s="639"/>
      <c r="DC15" s="639"/>
      <c r="DD15" s="645">
        <v>58101</v>
      </c>
      <c r="DE15" s="637"/>
      <c r="DF15" s="637"/>
      <c r="DG15" s="637"/>
      <c r="DH15" s="637"/>
      <c r="DI15" s="637"/>
      <c r="DJ15" s="637"/>
      <c r="DK15" s="637"/>
      <c r="DL15" s="637"/>
      <c r="DM15" s="637"/>
      <c r="DN15" s="637"/>
      <c r="DO15" s="637"/>
      <c r="DP15" s="638"/>
      <c r="DQ15" s="645">
        <v>431208</v>
      </c>
      <c r="DR15" s="637"/>
      <c r="DS15" s="637"/>
      <c r="DT15" s="637"/>
      <c r="DU15" s="637"/>
      <c r="DV15" s="637"/>
      <c r="DW15" s="637"/>
      <c r="DX15" s="637"/>
      <c r="DY15" s="637"/>
      <c r="DZ15" s="637"/>
      <c r="EA15" s="637"/>
      <c r="EB15" s="637"/>
      <c r="EC15" s="646"/>
    </row>
    <row r="16" spans="2:143" ht="11.25" customHeight="1" x14ac:dyDescent="0.25">
      <c r="B16" s="633" t="s">
        <v>250</v>
      </c>
      <c r="C16" s="634"/>
      <c r="D16" s="634"/>
      <c r="E16" s="634"/>
      <c r="F16" s="634"/>
      <c r="G16" s="634"/>
      <c r="H16" s="634"/>
      <c r="I16" s="634"/>
      <c r="J16" s="634"/>
      <c r="K16" s="634"/>
      <c r="L16" s="634"/>
      <c r="M16" s="634"/>
      <c r="N16" s="634"/>
      <c r="O16" s="634"/>
      <c r="P16" s="634"/>
      <c r="Q16" s="635"/>
      <c r="R16" s="636">
        <v>5334</v>
      </c>
      <c r="S16" s="637"/>
      <c r="T16" s="637"/>
      <c r="U16" s="637"/>
      <c r="V16" s="637"/>
      <c r="W16" s="637"/>
      <c r="X16" s="637"/>
      <c r="Y16" s="638"/>
      <c r="Z16" s="639">
        <v>0.1</v>
      </c>
      <c r="AA16" s="639"/>
      <c r="AB16" s="639"/>
      <c r="AC16" s="639"/>
      <c r="AD16" s="640">
        <v>5334</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121</v>
      </c>
      <c r="CS16" s="637"/>
      <c r="CT16" s="637"/>
      <c r="CU16" s="637"/>
      <c r="CV16" s="637"/>
      <c r="CW16" s="637"/>
      <c r="CX16" s="637"/>
      <c r="CY16" s="638"/>
      <c r="CZ16" s="639" t="s">
        <v>121</v>
      </c>
      <c r="DA16" s="639"/>
      <c r="DB16" s="639"/>
      <c r="DC16" s="639"/>
      <c r="DD16" s="645" t="s">
        <v>121</v>
      </c>
      <c r="DE16" s="637"/>
      <c r="DF16" s="637"/>
      <c r="DG16" s="637"/>
      <c r="DH16" s="637"/>
      <c r="DI16" s="637"/>
      <c r="DJ16" s="637"/>
      <c r="DK16" s="637"/>
      <c r="DL16" s="637"/>
      <c r="DM16" s="637"/>
      <c r="DN16" s="637"/>
      <c r="DO16" s="637"/>
      <c r="DP16" s="638"/>
      <c r="DQ16" s="645" t="s">
        <v>121</v>
      </c>
      <c r="DR16" s="637"/>
      <c r="DS16" s="637"/>
      <c r="DT16" s="637"/>
      <c r="DU16" s="637"/>
      <c r="DV16" s="637"/>
      <c r="DW16" s="637"/>
      <c r="DX16" s="637"/>
      <c r="DY16" s="637"/>
      <c r="DZ16" s="637"/>
      <c r="EA16" s="637"/>
      <c r="EB16" s="637"/>
      <c r="EC16" s="646"/>
    </row>
    <row r="17" spans="2:133" ht="11.25" customHeight="1" x14ac:dyDescent="0.25">
      <c r="B17" s="633" t="s">
        <v>253</v>
      </c>
      <c r="C17" s="634"/>
      <c r="D17" s="634"/>
      <c r="E17" s="634"/>
      <c r="F17" s="634"/>
      <c r="G17" s="634"/>
      <c r="H17" s="634"/>
      <c r="I17" s="634"/>
      <c r="J17" s="634"/>
      <c r="K17" s="634"/>
      <c r="L17" s="634"/>
      <c r="M17" s="634"/>
      <c r="N17" s="634"/>
      <c r="O17" s="634"/>
      <c r="P17" s="634"/>
      <c r="Q17" s="635"/>
      <c r="R17" s="636">
        <v>17570</v>
      </c>
      <c r="S17" s="637"/>
      <c r="T17" s="637"/>
      <c r="U17" s="637"/>
      <c r="V17" s="637"/>
      <c r="W17" s="637"/>
      <c r="X17" s="637"/>
      <c r="Y17" s="638"/>
      <c r="Z17" s="639">
        <v>0.3</v>
      </c>
      <c r="AA17" s="639"/>
      <c r="AB17" s="639"/>
      <c r="AC17" s="639"/>
      <c r="AD17" s="640">
        <v>17570</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451361</v>
      </c>
      <c r="CS17" s="637"/>
      <c r="CT17" s="637"/>
      <c r="CU17" s="637"/>
      <c r="CV17" s="637"/>
      <c r="CW17" s="637"/>
      <c r="CX17" s="637"/>
      <c r="CY17" s="638"/>
      <c r="CZ17" s="639">
        <v>9.1999999999999993</v>
      </c>
      <c r="DA17" s="639"/>
      <c r="DB17" s="639"/>
      <c r="DC17" s="639"/>
      <c r="DD17" s="645" t="s">
        <v>121</v>
      </c>
      <c r="DE17" s="637"/>
      <c r="DF17" s="637"/>
      <c r="DG17" s="637"/>
      <c r="DH17" s="637"/>
      <c r="DI17" s="637"/>
      <c r="DJ17" s="637"/>
      <c r="DK17" s="637"/>
      <c r="DL17" s="637"/>
      <c r="DM17" s="637"/>
      <c r="DN17" s="637"/>
      <c r="DO17" s="637"/>
      <c r="DP17" s="638"/>
      <c r="DQ17" s="645">
        <v>431361</v>
      </c>
      <c r="DR17" s="637"/>
      <c r="DS17" s="637"/>
      <c r="DT17" s="637"/>
      <c r="DU17" s="637"/>
      <c r="DV17" s="637"/>
      <c r="DW17" s="637"/>
      <c r="DX17" s="637"/>
      <c r="DY17" s="637"/>
      <c r="DZ17" s="637"/>
      <c r="EA17" s="637"/>
      <c r="EB17" s="637"/>
      <c r="EC17" s="646"/>
    </row>
    <row r="18" spans="2:133" ht="11.25" customHeight="1" x14ac:dyDescent="0.25">
      <c r="B18" s="633" t="s">
        <v>256</v>
      </c>
      <c r="C18" s="634"/>
      <c r="D18" s="634"/>
      <c r="E18" s="634"/>
      <c r="F18" s="634"/>
      <c r="G18" s="634"/>
      <c r="H18" s="634"/>
      <c r="I18" s="634"/>
      <c r="J18" s="634"/>
      <c r="K18" s="634"/>
      <c r="L18" s="634"/>
      <c r="M18" s="634"/>
      <c r="N18" s="634"/>
      <c r="O18" s="634"/>
      <c r="P18" s="634"/>
      <c r="Q18" s="635"/>
      <c r="R18" s="636">
        <v>14916</v>
      </c>
      <c r="S18" s="637"/>
      <c r="T18" s="637"/>
      <c r="U18" s="637"/>
      <c r="V18" s="637"/>
      <c r="W18" s="637"/>
      <c r="X18" s="637"/>
      <c r="Y18" s="638"/>
      <c r="Z18" s="639">
        <v>0.3</v>
      </c>
      <c r="AA18" s="639"/>
      <c r="AB18" s="639"/>
      <c r="AC18" s="639"/>
      <c r="AD18" s="640">
        <v>14916</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25">
      <c r="B19" s="633" t="s">
        <v>259</v>
      </c>
      <c r="C19" s="634"/>
      <c r="D19" s="634"/>
      <c r="E19" s="634"/>
      <c r="F19" s="634"/>
      <c r="G19" s="634"/>
      <c r="H19" s="634"/>
      <c r="I19" s="634"/>
      <c r="J19" s="634"/>
      <c r="K19" s="634"/>
      <c r="L19" s="634"/>
      <c r="M19" s="634"/>
      <c r="N19" s="634"/>
      <c r="O19" s="634"/>
      <c r="P19" s="634"/>
      <c r="Q19" s="635"/>
      <c r="R19" s="636">
        <v>7243</v>
      </c>
      <c r="S19" s="637"/>
      <c r="T19" s="637"/>
      <c r="U19" s="637"/>
      <c r="V19" s="637"/>
      <c r="W19" s="637"/>
      <c r="X19" s="637"/>
      <c r="Y19" s="638"/>
      <c r="Z19" s="639">
        <v>0.1</v>
      </c>
      <c r="AA19" s="639"/>
      <c r="AB19" s="639"/>
      <c r="AC19" s="639"/>
      <c r="AD19" s="640">
        <v>7243</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25551</v>
      </c>
      <c r="BH19" s="637"/>
      <c r="BI19" s="637"/>
      <c r="BJ19" s="637"/>
      <c r="BK19" s="637"/>
      <c r="BL19" s="637"/>
      <c r="BM19" s="637"/>
      <c r="BN19" s="638"/>
      <c r="BO19" s="639">
        <v>2.2999999999999998</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25">
      <c r="B20" s="649" t="s">
        <v>262</v>
      </c>
      <c r="C20" s="650"/>
      <c r="D20" s="650"/>
      <c r="E20" s="650"/>
      <c r="F20" s="650"/>
      <c r="G20" s="650"/>
      <c r="H20" s="650"/>
      <c r="I20" s="650"/>
      <c r="J20" s="650"/>
      <c r="K20" s="650"/>
      <c r="L20" s="650"/>
      <c r="M20" s="650"/>
      <c r="N20" s="650"/>
      <c r="O20" s="650"/>
      <c r="P20" s="650"/>
      <c r="Q20" s="651"/>
      <c r="R20" s="636">
        <v>7673</v>
      </c>
      <c r="S20" s="637"/>
      <c r="T20" s="637"/>
      <c r="U20" s="637"/>
      <c r="V20" s="637"/>
      <c r="W20" s="637"/>
      <c r="X20" s="637"/>
      <c r="Y20" s="638"/>
      <c r="Z20" s="639">
        <v>0.1</v>
      </c>
      <c r="AA20" s="639"/>
      <c r="AB20" s="639"/>
      <c r="AC20" s="639"/>
      <c r="AD20" s="640">
        <v>7673</v>
      </c>
      <c r="AE20" s="640"/>
      <c r="AF20" s="640"/>
      <c r="AG20" s="640"/>
      <c r="AH20" s="640"/>
      <c r="AI20" s="640"/>
      <c r="AJ20" s="640"/>
      <c r="AK20" s="640"/>
      <c r="AL20" s="641">
        <v>0.2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25551</v>
      </c>
      <c r="BH20" s="637"/>
      <c r="BI20" s="637"/>
      <c r="BJ20" s="637"/>
      <c r="BK20" s="637"/>
      <c r="BL20" s="637"/>
      <c r="BM20" s="637"/>
      <c r="BN20" s="638"/>
      <c r="BO20" s="639">
        <v>2.2999999999999998</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4905508</v>
      </c>
      <c r="CS20" s="637"/>
      <c r="CT20" s="637"/>
      <c r="CU20" s="637"/>
      <c r="CV20" s="637"/>
      <c r="CW20" s="637"/>
      <c r="CX20" s="637"/>
      <c r="CY20" s="638"/>
      <c r="CZ20" s="639">
        <v>100</v>
      </c>
      <c r="DA20" s="639"/>
      <c r="DB20" s="639"/>
      <c r="DC20" s="639"/>
      <c r="DD20" s="645">
        <v>325649</v>
      </c>
      <c r="DE20" s="637"/>
      <c r="DF20" s="637"/>
      <c r="DG20" s="637"/>
      <c r="DH20" s="637"/>
      <c r="DI20" s="637"/>
      <c r="DJ20" s="637"/>
      <c r="DK20" s="637"/>
      <c r="DL20" s="637"/>
      <c r="DM20" s="637"/>
      <c r="DN20" s="637"/>
      <c r="DO20" s="637"/>
      <c r="DP20" s="638"/>
      <c r="DQ20" s="645">
        <v>3905141</v>
      </c>
      <c r="DR20" s="637"/>
      <c r="DS20" s="637"/>
      <c r="DT20" s="637"/>
      <c r="DU20" s="637"/>
      <c r="DV20" s="637"/>
      <c r="DW20" s="637"/>
      <c r="DX20" s="637"/>
      <c r="DY20" s="637"/>
      <c r="DZ20" s="637"/>
      <c r="EA20" s="637"/>
      <c r="EB20" s="637"/>
      <c r="EC20" s="646"/>
    </row>
    <row r="21" spans="2:133" ht="11.25" customHeight="1" x14ac:dyDescent="0.25">
      <c r="B21" s="633" t="s">
        <v>265</v>
      </c>
      <c r="C21" s="634"/>
      <c r="D21" s="634"/>
      <c r="E21" s="634"/>
      <c r="F21" s="634"/>
      <c r="G21" s="634"/>
      <c r="H21" s="634"/>
      <c r="I21" s="634"/>
      <c r="J21" s="634"/>
      <c r="K21" s="634"/>
      <c r="L21" s="634"/>
      <c r="M21" s="634"/>
      <c r="N21" s="634"/>
      <c r="O21" s="634"/>
      <c r="P21" s="634"/>
      <c r="Q21" s="635"/>
      <c r="R21" s="636">
        <v>2173448</v>
      </c>
      <c r="S21" s="637"/>
      <c r="T21" s="637"/>
      <c r="U21" s="637"/>
      <c r="V21" s="637"/>
      <c r="W21" s="637"/>
      <c r="X21" s="637"/>
      <c r="Y21" s="638"/>
      <c r="Z21" s="639">
        <v>42.2</v>
      </c>
      <c r="AA21" s="639"/>
      <c r="AB21" s="639"/>
      <c r="AC21" s="639"/>
      <c r="AD21" s="640">
        <v>2087339</v>
      </c>
      <c r="AE21" s="640"/>
      <c r="AF21" s="640"/>
      <c r="AG21" s="640"/>
      <c r="AH21" s="640"/>
      <c r="AI21" s="640"/>
      <c r="AJ21" s="640"/>
      <c r="AK21" s="640"/>
      <c r="AL21" s="641">
        <v>58.3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25551</v>
      </c>
      <c r="BH21" s="637"/>
      <c r="BI21" s="637"/>
      <c r="BJ21" s="637"/>
      <c r="BK21" s="637"/>
      <c r="BL21" s="637"/>
      <c r="BM21" s="637"/>
      <c r="BN21" s="638"/>
      <c r="BO21" s="639">
        <v>2.2999999999999998</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5">
      <c r="B22" s="633" t="s">
        <v>267</v>
      </c>
      <c r="C22" s="634"/>
      <c r="D22" s="634"/>
      <c r="E22" s="634"/>
      <c r="F22" s="634"/>
      <c r="G22" s="634"/>
      <c r="H22" s="634"/>
      <c r="I22" s="634"/>
      <c r="J22" s="634"/>
      <c r="K22" s="634"/>
      <c r="L22" s="634"/>
      <c r="M22" s="634"/>
      <c r="N22" s="634"/>
      <c r="O22" s="634"/>
      <c r="P22" s="634"/>
      <c r="Q22" s="635"/>
      <c r="R22" s="636">
        <v>2087339</v>
      </c>
      <c r="S22" s="637"/>
      <c r="T22" s="637"/>
      <c r="U22" s="637"/>
      <c r="V22" s="637"/>
      <c r="W22" s="637"/>
      <c r="X22" s="637"/>
      <c r="Y22" s="638"/>
      <c r="Z22" s="639">
        <v>40.5</v>
      </c>
      <c r="AA22" s="639"/>
      <c r="AB22" s="639"/>
      <c r="AC22" s="639"/>
      <c r="AD22" s="640">
        <v>2087339</v>
      </c>
      <c r="AE22" s="640"/>
      <c r="AF22" s="640"/>
      <c r="AG22" s="640"/>
      <c r="AH22" s="640"/>
      <c r="AI22" s="640"/>
      <c r="AJ22" s="640"/>
      <c r="AK22" s="640"/>
      <c r="AL22" s="641">
        <v>58.3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5">
      <c r="B23" s="633" t="s">
        <v>270</v>
      </c>
      <c r="C23" s="634"/>
      <c r="D23" s="634"/>
      <c r="E23" s="634"/>
      <c r="F23" s="634"/>
      <c r="G23" s="634"/>
      <c r="H23" s="634"/>
      <c r="I23" s="634"/>
      <c r="J23" s="634"/>
      <c r="K23" s="634"/>
      <c r="L23" s="634"/>
      <c r="M23" s="634"/>
      <c r="N23" s="634"/>
      <c r="O23" s="634"/>
      <c r="P23" s="634"/>
      <c r="Q23" s="635"/>
      <c r="R23" s="636">
        <v>86104</v>
      </c>
      <c r="S23" s="637"/>
      <c r="T23" s="637"/>
      <c r="U23" s="637"/>
      <c r="V23" s="637"/>
      <c r="W23" s="637"/>
      <c r="X23" s="637"/>
      <c r="Y23" s="638"/>
      <c r="Z23" s="639">
        <v>1.7</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5">
      <c r="B24" s="633" t="s">
        <v>277</v>
      </c>
      <c r="C24" s="634"/>
      <c r="D24" s="634"/>
      <c r="E24" s="634"/>
      <c r="F24" s="634"/>
      <c r="G24" s="634"/>
      <c r="H24" s="634"/>
      <c r="I24" s="634"/>
      <c r="J24" s="634"/>
      <c r="K24" s="634"/>
      <c r="L24" s="634"/>
      <c r="M24" s="634"/>
      <c r="N24" s="634"/>
      <c r="O24" s="634"/>
      <c r="P24" s="634"/>
      <c r="Q24" s="635"/>
      <c r="R24" s="636">
        <v>5</v>
      </c>
      <c r="S24" s="637"/>
      <c r="T24" s="637"/>
      <c r="U24" s="637"/>
      <c r="V24" s="637"/>
      <c r="W24" s="637"/>
      <c r="X24" s="637"/>
      <c r="Y24" s="638"/>
      <c r="Z24" s="639">
        <v>0</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2114271</v>
      </c>
      <c r="CS24" s="626"/>
      <c r="CT24" s="626"/>
      <c r="CU24" s="626"/>
      <c r="CV24" s="626"/>
      <c r="CW24" s="626"/>
      <c r="CX24" s="626"/>
      <c r="CY24" s="627"/>
      <c r="CZ24" s="630">
        <v>43.1</v>
      </c>
      <c r="DA24" s="631"/>
      <c r="DB24" s="631"/>
      <c r="DC24" s="647"/>
      <c r="DD24" s="666">
        <v>1617457</v>
      </c>
      <c r="DE24" s="626"/>
      <c r="DF24" s="626"/>
      <c r="DG24" s="626"/>
      <c r="DH24" s="626"/>
      <c r="DI24" s="626"/>
      <c r="DJ24" s="626"/>
      <c r="DK24" s="627"/>
      <c r="DL24" s="666">
        <v>1369336</v>
      </c>
      <c r="DM24" s="626"/>
      <c r="DN24" s="626"/>
      <c r="DO24" s="626"/>
      <c r="DP24" s="626"/>
      <c r="DQ24" s="626"/>
      <c r="DR24" s="626"/>
      <c r="DS24" s="626"/>
      <c r="DT24" s="626"/>
      <c r="DU24" s="626"/>
      <c r="DV24" s="627"/>
      <c r="DW24" s="630">
        <v>38</v>
      </c>
      <c r="DX24" s="631"/>
      <c r="DY24" s="631"/>
      <c r="DZ24" s="631"/>
      <c r="EA24" s="631"/>
      <c r="EB24" s="631"/>
      <c r="EC24" s="632"/>
    </row>
    <row r="25" spans="2:133" ht="11.25" customHeight="1" x14ac:dyDescent="0.25">
      <c r="B25" s="633" t="s">
        <v>280</v>
      </c>
      <c r="C25" s="634"/>
      <c r="D25" s="634"/>
      <c r="E25" s="634"/>
      <c r="F25" s="634"/>
      <c r="G25" s="634"/>
      <c r="H25" s="634"/>
      <c r="I25" s="634"/>
      <c r="J25" s="634"/>
      <c r="K25" s="634"/>
      <c r="L25" s="634"/>
      <c r="M25" s="634"/>
      <c r="N25" s="634"/>
      <c r="O25" s="634"/>
      <c r="P25" s="634"/>
      <c r="Q25" s="635"/>
      <c r="R25" s="636">
        <v>3665119</v>
      </c>
      <c r="S25" s="637"/>
      <c r="T25" s="637"/>
      <c r="U25" s="637"/>
      <c r="V25" s="637"/>
      <c r="W25" s="637"/>
      <c r="X25" s="637"/>
      <c r="Y25" s="638"/>
      <c r="Z25" s="639">
        <v>71.099999999999994</v>
      </c>
      <c r="AA25" s="639"/>
      <c r="AB25" s="639"/>
      <c r="AC25" s="639"/>
      <c r="AD25" s="640">
        <v>3579010</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1021192</v>
      </c>
      <c r="CS25" s="669"/>
      <c r="CT25" s="669"/>
      <c r="CU25" s="669"/>
      <c r="CV25" s="669"/>
      <c r="CW25" s="669"/>
      <c r="CX25" s="669"/>
      <c r="CY25" s="670"/>
      <c r="CZ25" s="641">
        <v>20.8</v>
      </c>
      <c r="DA25" s="667"/>
      <c r="DB25" s="667"/>
      <c r="DC25" s="671"/>
      <c r="DD25" s="645">
        <v>922789</v>
      </c>
      <c r="DE25" s="669"/>
      <c r="DF25" s="669"/>
      <c r="DG25" s="669"/>
      <c r="DH25" s="669"/>
      <c r="DI25" s="669"/>
      <c r="DJ25" s="669"/>
      <c r="DK25" s="670"/>
      <c r="DL25" s="645">
        <v>768311</v>
      </c>
      <c r="DM25" s="669"/>
      <c r="DN25" s="669"/>
      <c r="DO25" s="669"/>
      <c r="DP25" s="669"/>
      <c r="DQ25" s="669"/>
      <c r="DR25" s="669"/>
      <c r="DS25" s="669"/>
      <c r="DT25" s="669"/>
      <c r="DU25" s="669"/>
      <c r="DV25" s="670"/>
      <c r="DW25" s="641">
        <v>21.3</v>
      </c>
      <c r="DX25" s="667"/>
      <c r="DY25" s="667"/>
      <c r="DZ25" s="667"/>
      <c r="EA25" s="667"/>
      <c r="EB25" s="667"/>
      <c r="EC25" s="668"/>
    </row>
    <row r="26" spans="2:133" ht="11.25" customHeight="1" x14ac:dyDescent="0.25">
      <c r="B26" s="633" t="s">
        <v>283</v>
      </c>
      <c r="C26" s="634"/>
      <c r="D26" s="634"/>
      <c r="E26" s="634"/>
      <c r="F26" s="634"/>
      <c r="G26" s="634"/>
      <c r="H26" s="634"/>
      <c r="I26" s="634"/>
      <c r="J26" s="634"/>
      <c r="K26" s="634"/>
      <c r="L26" s="634"/>
      <c r="M26" s="634"/>
      <c r="N26" s="634"/>
      <c r="O26" s="634"/>
      <c r="P26" s="634"/>
      <c r="Q26" s="635"/>
      <c r="R26" s="636">
        <v>837</v>
      </c>
      <c r="S26" s="637"/>
      <c r="T26" s="637"/>
      <c r="U26" s="637"/>
      <c r="V26" s="637"/>
      <c r="W26" s="637"/>
      <c r="X26" s="637"/>
      <c r="Y26" s="638"/>
      <c r="Z26" s="639">
        <v>0</v>
      </c>
      <c r="AA26" s="639"/>
      <c r="AB26" s="639"/>
      <c r="AC26" s="639"/>
      <c r="AD26" s="640">
        <v>837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530199</v>
      </c>
      <c r="CS26" s="637"/>
      <c r="CT26" s="637"/>
      <c r="CU26" s="637"/>
      <c r="CV26" s="637"/>
      <c r="CW26" s="637"/>
      <c r="CX26" s="637"/>
      <c r="CY26" s="638"/>
      <c r="CZ26" s="641">
        <v>10.8</v>
      </c>
      <c r="DA26" s="667"/>
      <c r="DB26" s="667"/>
      <c r="DC26" s="671"/>
      <c r="DD26" s="645">
        <v>444446</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7"/>
      <c r="DY26" s="667"/>
      <c r="DZ26" s="667"/>
      <c r="EA26" s="667"/>
      <c r="EB26" s="667"/>
      <c r="EC26" s="668"/>
    </row>
    <row r="27" spans="2:133" ht="11.25" customHeight="1" x14ac:dyDescent="0.25">
      <c r="B27" s="633" t="s">
        <v>286</v>
      </c>
      <c r="C27" s="634"/>
      <c r="D27" s="634"/>
      <c r="E27" s="634"/>
      <c r="F27" s="634"/>
      <c r="G27" s="634"/>
      <c r="H27" s="634"/>
      <c r="I27" s="634"/>
      <c r="J27" s="634"/>
      <c r="K27" s="634"/>
      <c r="L27" s="634"/>
      <c r="M27" s="634"/>
      <c r="N27" s="634"/>
      <c r="O27" s="634"/>
      <c r="P27" s="634"/>
      <c r="Q27" s="635"/>
      <c r="R27" s="636">
        <v>10780</v>
      </c>
      <c r="S27" s="637"/>
      <c r="T27" s="637"/>
      <c r="U27" s="637"/>
      <c r="V27" s="637"/>
      <c r="W27" s="637"/>
      <c r="X27" s="637"/>
      <c r="Y27" s="638"/>
      <c r="Z27" s="639">
        <v>0.2</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1100035</v>
      </c>
      <c r="BH27" s="637"/>
      <c r="BI27" s="637"/>
      <c r="BJ27" s="637"/>
      <c r="BK27" s="637"/>
      <c r="BL27" s="637"/>
      <c r="BM27" s="637"/>
      <c r="BN27" s="638"/>
      <c r="BO27" s="639">
        <v>100</v>
      </c>
      <c r="BP27" s="639"/>
      <c r="BQ27" s="639"/>
      <c r="BR27" s="639"/>
      <c r="BS27" s="640">
        <v>6313</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641718</v>
      </c>
      <c r="CS27" s="669"/>
      <c r="CT27" s="669"/>
      <c r="CU27" s="669"/>
      <c r="CV27" s="669"/>
      <c r="CW27" s="669"/>
      <c r="CX27" s="669"/>
      <c r="CY27" s="670"/>
      <c r="CZ27" s="641">
        <v>13.1</v>
      </c>
      <c r="DA27" s="667"/>
      <c r="DB27" s="667"/>
      <c r="DC27" s="671"/>
      <c r="DD27" s="645">
        <v>263307</v>
      </c>
      <c r="DE27" s="669"/>
      <c r="DF27" s="669"/>
      <c r="DG27" s="669"/>
      <c r="DH27" s="669"/>
      <c r="DI27" s="669"/>
      <c r="DJ27" s="669"/>
      <c r="DK27" s="670"/>
      <c r="DL27" s="645">
        <v>169664</v>
      </c>
      <c r="DM27" s="669"/>
      <c r="DN27" s="669"/>
      <c r="DO27" s="669"/>
      <c r="DP27" s="669"/>
      <c r="DQ27" s="669"/>
      <c r="DR27" s="669"/>
      <c r="DS27" s="669"/>
      <c r="DT27" s="669"/>
      <c r="DU27" s="669"/>
      <c r="DV27" s="670"/>
      <c r="DW27" s="641">
        <v>4.7</v>
      </c>
      <c r="DX27" s="667"/>
      <c r="DY27" s="667"/>
      <c r="DZ27" s="667"/>
      <c r="EA27" s="667"/>
      <c r="EB27" s="667"/>
      <c r="EC27" s="668"/>
    </row>
    <row r="28" spans="2:133" ht="11.25" customHeight="1" x14ac:dyDescent="0.25">
      <c r="B28" s="633" t="s">
        <v>289</v>
      </c>
      <c r="C28" s="634"/>
      <c r="D28" s="634"/>
      <c r="E28" s="634"/>
      <c r="F28" s="634"/>
      <c r="G28" s="634"/>
      <c r="H28" s="634"/>
      <c r="I28" s="634"/>
      <c r="J28" s="634"/>
      <c r="K28" s="634"/>
      <c r="L28" s="634"/>
      <c r="M28" s="634"/>
      <c r="N28" s="634"/>
      <c r="O28" s="634"/>
      <c r="P28" s="634"/>
      <c r="Q28" s="635"/>
      <c r="R28" s="636">
        <v>22745</v>
      </c>
      <c r="S28" s="637"/>
      <c r="T28" s="637"/>
      <c r="U28" s="637"/>
      <c r="V28" s="637"/>
      <c r="W28" s="637"/>
      <c r="X28" s="637"/>
      <c r="Y28" s="638"/>
      <c r="Z28" s="639">
        <v>0.4</v>
      </c>
      <c r="AA28" s="639"/>
      <c r="AB28" s="639"/>
      <c r="AC28" s="639"/>
      <c r="AD28" s="640" t="s">
        <v>121</v>
      </c>
      <c r="AE28" s="640"/>
      <c r="AF28" s="640"/>
      <c r="AG28" s="640"/>
      <c r="AH28" s="640"/>
      <c r="AI28" s="640"/>
      <c r="AJ28" s="640"/>
      <c r="AK28" s="640"/>
      <c r="AL28" s="641" t="s">
        <v>121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451361</v>
      </c>
      <c r="CS28" s="637"/>
      <c r="CT28" s="637"/>
      <c r="CU28" s="637"/>
      <c r="CV28" s="637"/>
      <c r="CW28" s="637"/>
      <c r="CX28" s="637"/>
      <c r="CY28" s="638"/>
      <c r="CZ28" s="641">
        <v>9.1999999999999993</v>
      </c>
      <c r="DA28" s="667"/>
      <c r="DB28" s="667"/>
      <c r="DC28" s="671"/>
      <c r="DD28" s="645">
        <v>431361</v>
      </c>
      <c r="DE28" s="637"/>
      <c r="DF28" s="637"/>
      <c r="DG28" s="637"/>
      <c r="DH28" s="637"/>
      <c r="DI28" s="637"/>
      <c r="DJ28" s="637"/>
      <c r="DK28" s="638"/>
      <c r="DL28" s="645">
        <v>431361</v>
      </c>
      <c r="DM28" s="637"/>
      <c r="DN28" s="637"/>
      <c r="DO28" s="637"/>
      <c r="DP28" s="637"/>
      <c r="DQ28" s="637"/>
      <c r="DR28" s="637"/>
      <c r="DS28" s="637"/>
      <c r="DT28" s="637"/>
      <c r="DU28" s="637"/>
      <c r="DV28" s="638"/>
      <c r="DW28" s="641">
        <v>12</v>
      </c>
      <c r="DX28" s="667"/>
      <c r="DY28" s="667"/>
      <c r="DZ28" s="667"/>
      <c r="EA28" s="667"/>
      <c r="EB28" s="667"/>
      <c r="EC28" s="668"/>
    </row>
    <row r="29" spans="2:133" ht="11.25" customHeight="1" x14ac:dyDescent="0.25">
      <c r="B29" s="633" t="s">
        <v>291</v>
      </c>
      <c r="C29" s="634"/>
      <c r="D29" s="634"/>
      <c r="E29" s="634"/>
      <c r="F29" s="634"/>
      <c r="G29" s="634"/>
      <c r="H29" s="634"/>
      <c r="I29" s="634"/>
      <c r="J29" s="634"/>
      <c r="K29" s="634"/>
      <c r="L29" s="634"/>
      <c r="M29" s="634"/>
      <c r="N29" s="634"/>
      <c r="O29" s="634"/>
      <c r="P29" s="634"/>
      <c r="Q29" s="635"/>
      <c r="R29" s="636">
        <v>49129</v>
      </c>
      <c r="S29" s="637"/>
      <c r="T29" s="637"/>
      <c r="U29" s="637"/>
      <c r="V29" s="637"/>
      <c r="W29" s="637"/>
      <c r="X29" s="637"/>
      <c r="Y29" s="638"/>
      <c r="Z29" s="639">
        <v>1</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451361</v>
      </c>
      <c r="CS29" s="669"/>
      <c r="CT29" s="669"/>
      <c r="CU29" s="669"/>
      <c r="CV29" s="669"/>
      <c r="CW29" s="669"/>
      <c r="CX29" s="669"/>
      <c r="CY29" s="670"/>
      <c r="CZ29" s="641">
        <v>9.1999999999999993</v>
      </c>
      <c r="DA29" s="667"/>
      <c r="DB29" s="667"/>
      <c r="DC29" s="671"/>
      <c r="DD29" s="645">
        <v>431361</v>
      </c>
      <c r="DE29" s="669"/>
      <c r="DF29" s="669"/>
      <c r="DG29" s="669"/>
      <c r="DH29" s="669"/>
      <c r="DI29" s="669"/>
      <c r="DJ29" s="669"/>
      <c r="DK29" s="670"/>
      <c r="DL29" s="645">
        <v>431361</v>
      </c>
      <c r="DM29" s="669"/>
      <c r="DN29" s="669"/>
      <c r="DO29" s="669"/>
      <c r="DP29" s="669"/>
      <c r="DQ29" s="669"/>
      <c r="DR29" s="669"/>
      <c r="DS29" s="669"/>
      <c r="DT29" s="669"/>
      <c r="DU29" s="669"/>
      <c r="DV29" s="670"/>
      <c r="DW29" s="641">
        <v>12</v>
      </c>
      <c r="DX29" s="667"/>
      <c r="DY29" s="667"/>
      <c r="DZ29" s="667"/>
      <c r="EA29" s="667"/>
      <c r="EB29" s="667"/>
      <c r="EC29" s="668"/>
    </row>
    <row r="30" spans="2:133" ht="11.25" customHeight="1" x14ac:dyDescent="0.25">
      <c r="B30" s="633" t="s">
        <v>293</v>
      </c>
      <c r="C30" s="634"/>
      <c r="D30" s="634"/>
      <c r="E30" s="634"/>
      <c r="F30" s="634"/>
      <c r="G30" s="634"/>
      <c r="H30" s="634"/>
      <c r="I30" s="634"/>
      <c r="J30" s="634"/>
      <c r="K30" s="634"/>
      <c r="L30" s="634"/>
      <c r="M30" s="634"/>
      <c r="N30" s="634"/>
      <c r="O30" s="634"/>
      <c r="P30" s="634"/>
      <c r="Q30" s="635"/>
      <c r="R30" s="636">
        <v>506706</v>
      </c>
      <c r="S30" s="637"/>
      <c r="T30" s="637"/>
      <c r="U30" s="637"/>
      <c r="V30" s="637"/>
      <c r="W30" s="637"/>
      <c r="X30" s="637"/>
      <c r="Y30" s="638"/>
      <c r="Z30" s="639">
        <v>9.8000000000000007</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438962</v>
      </c>
      <c r="CS30" s="637"/>
      <c r="CT30" s="637"/>
      <c r="CU30" s="637"/>
      <c r="CV30" s="637"/>
      <c r="CW30" s="637"/>
      <c r="CX30" s="637"/>
      <c r="CY30" s="638"/>
      <c r="CZ30" s="641">
        <v>8.9</v>
      </c>
      <c r="DA30" s="667"/>
      <c r="DB30" s="667"/>
      <c r="DC30" s="671"/>
      <c r="DD30" s="645">
        <v>418962</v>
      </c>
      <c r="DE30" s="637"/>
      <c r="DF30" s="637"/>
      <c r="DG30" s="637"/>
      <c r="DH30" s="637"/>
      <c r="DI30" s="637"/>
      <c r="DJ30" s="637"/>
      <c r="DK30" s="638"/>
      <c r="DL30" s="645">
        <v>418962</v>
      </c>
      <c r="DM30" s="637"/>
      <c r="DN30" s="637"/>
      <c r="DO30" s="637"/>
      <c r="DP30" s="637"/>
      <c r="DQ30" s="637"/>
      <c r="DR30" s="637"/>
      <c r="DS30" s="637"/>
      <c r="DT30" s="637"/>
      <c r="DU30" s="637"/>
      <c r="DV30" s="638"/>
      <c r="DW30" s="641">
        <v>11.6</v>
      </c>
      <c r="DX30" s="667"/>
      <c r="DY30" s="667"/>
      <c r="DZ30" s="667"/>
      <c r="EA30" s="667"/>
      <c r="EB30" s="667"/>
      <c r="EC30" s="668"/>
    </row>
    <row r="31" spans="2:133" ht="11.25" customHeight="1" x14ac:dyDescent="0.25">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98.7</v>
      </c>
      <c r="BH31" s="680"/>
      <c r="BI31" s="680"/>
      <c r="BJ31" s="680"/>
      <c r="BK31" s="680"/>
      <c r="BL31" s="680"/>
      <c r="BM31" s="631">
        <v>97.5</v>
      </c>
      <c r="BN31" s="680"/>
      <c r="BO31" s="680"/>
      <c r="BP31" s="680"/>
      <c r="BQ31" s="681"/>
      <c r="BR31" s="692">
        <v>99.3</v>
      </c>
      <c r="BS31" s="680"/>
      <c r="BT31" s="680"/>
      <c r="BU31" s="680"/>
      <c r="BV31" s="680"/>
      <c r="BW31" s="680"/>
      <c r="BX31" s="631">
        <v>98</v>
      </c>
      <c r="BY31" s="680"/>
      <c r="BZ31" s="680"/>
      <c r="CA31" s="680"/>
      <c r="CB31" s="681"/>
      <c r="CD31" s="674"/>
      <c r="CE31" s="675"/>
      <c r="CF31" s="633" t="s">
        <v>300</v>
      </c>
      <c r="CG31" s="634"/>
      <c r="CH31" s="634"/>
      <c r="CI31" s="634"/>
      <c r="CJ31" s="634"/>
      <c r="CK31" s="634"/>
      <c r="CL31" s="634"/>
      <c r="CM31" s="634"/>
      <c r="CN31" s="634"/>
      <c r="CO31" s="634"/>
      <c r="CP31" s="634"/>
      <c r="CQ31" s="635"/>
      <c r="CR31" s="636">
        <v>12399</v>
      </c>
      <c r="CS31" s="669"/>
      <c r="CT31" s="669"/>
      <c r="CU31" s="669"/>
      <c r="CV31" s="669"/>
      <c r="CW31" s="669"/>
      <c r="CX31" s="669"/>
      <c r="CY31" s="670"/>
      <c r="CZ31" s="641">
        <v>0.3</v>
      </c>
      <c r="DA31" s="667"/>
      <c r="DB31" s="667"/>
      <c r="DC31" s="671"/>
      <c r="DD31" s="645">
        <v>12399</v>
      </c>
      <c r="DE31" s="669"/>
      <c r="DF31" s="669"/>
      <c r="DG31" s="669"/>
      <c r="DH31" s="669"/>
      <c r="DI31" s="669"/>
      <c r="DJ31" s="669"/>
      <c r="DK31" s="670"/>
      <c r="DL31" s="645">
        <v>12399</v>
      </c>
      <c r="DM31" s="669"/>
      <c r="DN31" s="669"/>
      <c r="DO31" s="669"/>
      <c r="DP31" s="669"/>
      <c r="DQ31" s="669"/>
      <c r="DR31" s="669"/>
      <c r="DS31" s="669"/>
      <c r="DT31" s="669"/>
      <c r="DU31" s="669"/>
      <c r="DV31" s="670"/>
      <c r="DW31" s="641">
        <v>0.3</v>
      </c>
      <c r="DX31" s="667"/>
      <c r="DY31" s="667"/>
      <c r="DZ31" s="667"/>
      <c r="EA31" s="667"/>
      <c r="EB31" s="667"/>
      <c r="EC31" s="668"/>
    </row>
    <row r="32" spans="2:133" ht="11.25" customHeight="1" x14ac:dyDescent="0.25">
      <c r="B32" s="633" t="s">
        <v>301</v>
      </c>
      <c r="C32" s="634"/>
      <c r="D32" s="634"/>
      <c r="E32" s="634"/>
      <c r="F32" s="634"/>
      <c r="G32" s="634"/>
      <c r="H32" s="634"/>
      <c r="I32" s="634"/>
      <c r="J32" s="634"/>
      <c r="K32" s="634"/>
      <c r="L32" s="634"/>
      <c r="M32" s="634"/>
      <c r="N32" s="634"/>
      <c r="O32" s="634"/>
      <c r="P32" s="634"/>
      <c r="Q32" s="635"/>
      <c r="R32" s="636">
        <v>255252</v>
      </c>
      <c r="S32" s="637"/>
      <c r="T32" s="637"/>
      <c r="U32" s="637"/>
      <c r="V32" s="637"/>
      <c r="W32" s="637"/>
      <c r="X32" s="637"/>
      <c r="Y32" s="638"/>
      <c r="Z32" s="639">
        <v>5</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99.6</v>
      </c>
      <c r="BH32" s="669"/>
      <c r="BI32" s="669"/>
      <c r="BJ32" s="669"/>
      <c r="BK32" s="669"/>
      <c r="BL32" s="669"/>
      <c r="BM32" s="642">
        <v>98.7</v>
      </c>
      <c r="BN32" s="669"/>
      <c r="BO32" s="669"/>
      <c r="BP32" s="669"/>
      <c r="BQ32" s="691"/>
      <c r="BR32" s="693">
        <v>99.5</v>
      </c>
      <c r="BS32" s="669"/>
      <c r="BT32" s="669"/>
      <c r="BU32" s="669"/>
      <c r="BV32" s="669"/>
      <c r="BW32" s="669"/>
      <c r="BX32" s="642">
        <v>98.7</v>
      </c>
      <c r="BY32" s="669"/>
      <c r="BZ32" s="669"/>
      <c r="CA32" s="669"/>
      <c r="CB32" s="691"/>
      <c r="CD32" s="676"/>
      <c r="CE32" s="677"/>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7"/>
      <c r="DB32" s="667"/>
      <c r="DC32" s="671"/>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7"/>
      <c r="DY32" s="667"/>
      <c r="DZ32" s="667"/>
      <c r="EA32" s="667"/>
      <c r="EB32" s="667"/>
      <c r="EC32" s="668"/>
    </row>
    <row r="33" spans="2:133" ht="11.25" customHeight="1" x14ac:dyDescent="0.25">
      <c r="B33" s="633" t="s">
        <v>305</v>
      </c>
      <c r="C33" s="634"/>
      <c r="D33" s="634"/>
      <c r="E33" s="634"/>
      <c r="F33" s="634"/>
      <c r="G33" s="634"/>
      <c r="H33" s="634"/>
      <c r="I33" s="634"/>
      <c r="J33" s="634"/>
      <c r="K33" s="634"/>
      <c r="L33" s="634"/>
      <c r="M33" s="634"/>
      <c r="N33" s="634"/>
      <c r="O33" s="634"/>
      <c r="P33" s="634"/>
      <c r="Q33" s="635"/>
      <c r="R33" s="636">
        <v>7119</v>
      </c>
      <c r="S33" s="637"/>
      <c r="T33" s="637"/>
      <c r="U33" s="637"/>
      <c r="V33" s="637"/>
      <c r="W33" s="637"/>
      <c r="X33" s="637"/>
      <c r="Y33" s="638"/>
      <c r="Z33" s="639">
        <v>0.1</v>
      </c>
      <c r="AA33" s="639"/>
      <c r="AB33" s="639"/>
      <c r="AC33" s="639"/>
      <c r="AD33" s="640">
        <v>404</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97.6</v>
      </c>
      <c r="BH33" s="695"/>
      <c r="BI33" s="695"/>
      <c r="BJ33" s="695"/>
      <c r="BK33" s="695"/>
      <c r="BL33" s="695"/>
      <c r="BM33" s="696">
        <v>95.8</v>
      </c>
      <c r="BN33" s="695"/>
      <c r="BO33" s="695"/>
      <c r="BP33" s="695"/>
      <c r="BQ33" s="697"/>
      <c r="BR33" s="694">
        <v>98.9</v>
      </c>
      <c r="BS33" s="695"/>
      <c r="BT33" s="695"/>
      <c r="BU33" s="695"/>
      <c r="BV33" s="695"/>
      <c r="BW33" s="695"/>
      <c r="BX33" s="696">
        <v>96.9</v>
      </c>
      <c r="BY33" s="695"/>
      <c r="BZ33" s="695"/>
      <c r="CA33" s="695"/>
      <c r="CB33" s="697"/>
      <c r="CD33" s="633" t="s">
        <v>307</v>
      </c>
      <c r="CE33" s="634"/>
      <c r="CF33" s="634"/>
      <c r="CG33" s="634"/>
      <c r="CH33" s="634"/>
      <c r="CI33" s="634"/>
      <c r="CJ33" s="634"/>
      <c r="CK33" s="634"/>
      <c r="CL33" s="634"/>
      <c r="CM33" s="634"/>
      <c r="CN33" s="634"/>
      <c r="CO33" s="634"/>
      <c r="CP33" s="634"/>
      <c r="CQ33" s="635"/>
      <c r="CR33" s="636">
        <v>2465588</v>
      </c>
      <c r="CS33" s="669"/>
      <c r="CT33" s="669"/>
      <c r="CU33" s="669"/>
      <c r="CV33" s="669"/>
      <c r="CW33" s="669"/>
      <c r="CX33" s="669"/>
      <c r="CY33" s="670"/>
      <c r="CZ33" s="641">
        <v>50.3</v>
      </c>
      <c r="DA33" s="667"/>
      <c r="DB33" s="667"/>
      <c r="DC33" s="671"/>
      <c r="DD33" s="645">
        <v>2100577</v>
      </c>
      <c r="DE33" s="669"/>
      <c r="DF33" s="669"/>
      <c r="DG33" s="669"/>
      <c r="DH33" s="669"/>
      <c r="DI33" s="669"/>
      <c r="DJ33" s="669"/>
      <c r="DK33" s="670"/>
      <c r="DL33" s="645">
        <v>1652549</v>
      </c>
      <c r="DM33" s="669"/>
      <c r="DN33" s="669"/>
      <c r="DO33" s="669"/>
      <c r="DP33" s="669"/>
      <c r="DQ33" s="669"/>
      <c r="DR33" s="669"/>
      <c r="DS33" s="669"/>
      <c r="DT33" s="669"/>
      <c r="DU33" s="669"/>
      <c r="DV33" s="670"/>
      <c r="DW33" s="641">
        <v>45.9</v>
      </c>
      <c r="DX33" s="667"/>
      <c r="DY33" s="667"/>
      <c r="DZ33" s="667"/>
      <c r="EA33" s="667"/>
      <c r="EB33" s="667"/>
      <c r="EC33" s="668"/>
    </row>
    <row r="34" spans="2:133" ht="11.25" customHeight="1" x14ac:dyDescent="0.25">
      <c r="B34" s="633" t="s">
        <v>308</v>
      </c>
      <c r="C34" s="634"/>
      <c r="D34" s="634"/>
      <c r="E34" s="634"/>
      <c r="F34" s="634"/>
      <c r="G34" s="634"/>
      <c r="H34" s="634"/>
      <c r="I34" s="634"/>
      <c r="J34" s="634"/>
      <c r="K34" s="634"/>
      <c r="L34" s="634"/>
      <c r="M34" s="634"/>
      <c r="N34" s="634"/>
      <c r="O34" s="634"/>
      <c r="P34" s="634"/>
      <c r="Q34" s="635"/>
      <c r="R34" s="636">
        <v>27621</v>
      </c>
      <c r="S34" s="637"/>
      <c r="T34" s="637"/>
      <c r="U34" s="637"/>
      <c r="V34" s="637"/>
      <c r="W34" s="637"/>
      <c r="X34" s="637"/>
      <c r="Y34" s="638"/>
      <c r="Z34" s="639">
        <v>0.5</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562732</v>
      </c>
      <c r="CS34" s="637"/>
      <c r="CT34" s="637"/>
      <c r="CU34" s="637"/>
      <c r="CV34" s="637"/>
      <c r="CW34" s="637"/>
      <c r="CX34" s="637"/>
      <c r="CY34" s="638"/>
      <c r="CZ34" s="641">
        <v>11.5</v>
      </c>
      <c r="DA34" s="667"/>
      <c r="DB34" s="667"/>
      <c r="DC34" s="671"/>
      <c r="DD34" s="645">
        <v>467305</v>
      </c>
      <c r="DE34" s="637"/>
      <c r="DF34" s="637"/>
      <c r="DG34" s="637"/>
      <c r="DH34" s="637"/>
      <c r="DI34" s="637"/>
      <c r="DJ34" s="637"/>
      <c r="DK34" s="638"/>
      <c r="DL34" s="645">
        <v>415799</v>
      </c>
      <c r="DM34" s="637"/>
      <c r="DN34" s="637"/>
      <c r="DO34" s="637"/>
      <c r="DP34" s="637"/>
      <c r="DQ34" s="637"/>
      <c r="DR34" s="637"/>
      <c r="DS34" s="637"/>
      <c r="DT34" s="637"/>
      <c r="DU34" s="637"/>
      <c r="DV34" s="638"/>
      <c r="DW34" s="641">
        <v>11.5</v>
      </c>
      <c r="DX34" s="667"/>
      <c r="DY34" s="667"/>
      <c r="DZ34" s="667"/>
      <c r="EA34" s="667"/>
      <c r="EB34" s="667"/>
      <c r="EC34" s="668"/>
    </row>
    <row r="35" spans="2:133" ht="11.25" customHeight="1" x14ac:dyDescent="0.25">
      <c r="B35" s="633" t="s">
        <v>310</v>
      </c>
      <c r="C35" s="634"/>
      <c r="D35" s="634"/>
      <c r="E35" s="634"/>
      <c r="F35" s="634"/>
      <c r="G35" s="634"/>
      <c r="H35" s="634"/>
      <c r="I35" s="634"/>
      <c r="J35" s="634"/>
      <c r="K35" s="634"/>
      <c r="L35" s="634"/>
      <c r="M35" s="634"/>
      <c r="N35" s="634"/>
      <c r="O35" s="634"/>
      <c r="P35" s="634"/>
      <c r="Q35" s="635"/>
      <c r="R35" s="636">
        <v>44127</v>
      </c>
      <c r="S35" s="637"/>
      <c r="T35" s="637"/>
      <c r="U35" s="637"/>
      <c r="V35" s="637"/>
      <c r="W35" s="637"/>
      <c r="X35" s="637"/>
      <c r="Y35" s="638"/>
      <c r="Z35" s="639">
        <v>0.9</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214681</v>
      </c>
      <c r="CS35" s="669"/>
      <c r="CT35" s="669"/>
      <c r="CU35" s="669"/>
      <c r="CV35" s="669"/>
      <c r="CW35" s="669"/>
      <c r="CX35" s="669"/>
      <c r="CY35" s="670"/>
      <c r="CZ35" s="641">
        <v>4.4000000000000004</v>
      </c>
      <c r="DA35" s="667"/>
      <c r="DB35" s="667"/>
      <c r="DC35" s="671"/>
      <c r="DD35" s="645">
        <v>190801</v>
      </c>
      <c r="DE35" s="669"/>
      <c r="DF35" s="669"/>
      <c r="DG35" s="669"/>
      <c r="DH35" s="669"/>
      <c r="DI35" s="669"/>
      <c r="DJ35" s="669"/>
      <c r="DK35" s="670"/>
      <c r="DL35" s="645">
        <v>189577</v>
      </c>
      <c r="DM35" s="669"/>
      <c r="DN35" s="669"/>
      <c r="DO35" s="669"/>
      <c r="DP35" s="669"/>
      <c r="DQ35" s="669"/>
      <c r="DR35" s="669"/>
      <c r="DS35" s="669"/>
      <c r="DT35" s="669"/>
      <c r="DU35" s="669"/>
      <c r="DV35" s="670"/>
      <c r="DW35" s="641">
        <v>5.3</v>
      </c>
      <c r="DX35" s="667"/>
      <c r="DY35" s="667"/>
      <c r="DZ35" s="667"/>
      <c r="EA35" s="667"/>
      <c r="EB35" s="667"/>
      <c r="EC35" s="668"/>
    </row>
    <row r="36" spans="2:133" ht="11.25" customHeight="1" x14ac:dyDescent="0.25">
      <c r="B36" s="633" t="s">
        <v>314</v>
      </c>
      <c r="C36" s="634"/>
      <c r="D36" s="634"/>
      <c r="E36" s="634"/>
      <c r="F36" s="634"/>
      <c r="G36" s="634"/>
      <c r="H36" s="634"/>
      <c r="I36" s="634"/>
      <c r="J36" s="634"/>
      <c r="K36" s="634"/>
      <c r="L36" s="634"/>
      <c r="M36" s="634"/>
      <c r="N36" s="634"/>
      <c r="O36" s="634"/>
      <c r="P36" s="634"/>
      <c r="Q36" s="635"/>
      <c r="R36" s="636">
        <v>237032</v>
      </c>
      <c r="S36" s="637"/>
      <c r="T36" s="637"/>
      <c r="U36" s="637"/>
      <c r="V36" s="637"/>
      <c r="W36" s="637"/>
      <c r="X36" s="637"/>
      <c r="Y36" s="638"/>
      <c r="Z36" s="639">
        <v>4.5999999999999996</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693599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19969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778810</v>
      </c>
      <c r="CS36" s="637"/>
      <c r="CT36" s="637"/>
      <c r="CU36" s="637"/>
      <c r="CV36" s="637"/>
      <c r="CW36" s="637"/>
      <c r="CX36" s="637"/>
      <c r="CY36" s="638"/>
      <c r="CZ36" s="641">
        <v>15.9</v>
      </c>
      <c r="DA36" s="667"/>
      <c r="DB36" s="667"/>
      <c r="DC36" s="671"/>
      <c r="DD36" s="645">
        <v>713832</v>
      </c>
      <c r="DE36" s="637"/>
      <c r="DF36" s="637"/>
      <c r="DG36" s="637"/>
      <c r="DH36" s="637"/>
      <c r="DI36" s="637"/>
      <c r="DJ36" s="637"/>
      <c r="DK36" s="638"/>
      <c r="DL36" s="645">
        <v>526482</v>
      </c>
      <c r="DM36" s="637"/>
      <c r="DN36" s="637"/>
      <c r="DO36" s="637"/>
      <c r="DP36" s="637"/>
      <c r="DQ36" s="637"/>
      <c r="DR36" s="637"/>
      <c r="DS36" s="637"/>
      <c r="DT36" s="637"/>
      <c r="DU36" s="637"/>
      <c r="DV36" s="638"/>
      <c r="DW36" s="641">
        <v>14.6</v>
      </c>
      <c r="DX36" s="667"/>
      <c r="DY36" s="667"/>
      <c r="DZ36" s="667"/>
      <c r="EA36" s="667"/>
      <c r="EB36" s="667"/>
      <c r="EC36" s="668"/>
    </row>
    <row r="37" spans="2:133" ht="11.25" customHeight="1" x14ac:dyDescent="0.25">
      <c r="B37" s="633" t="s">
        <v>318</v>
      </c>
      <c r="C37" s="634"/>
      <c r="D37" s="634"/>
      <c r="E37" s="634"/>
      <c r="F37" s="634"/>
      <c r="G37" s="634"/>
      <c r="H37" s="634"/>
      <c r="I37" s="634"/>
      <c r="J37" s="634"/>
      <c r="K37" s="634"/>
      <c r="L37" s="634"/>
      <c r="M37" s="634"/>
      <c r="N37" s="634"/>
      <c r="O37" s="634"/>
      <c r="P37" s="634"/>
      <c r="Q37" s="635"/>
      <c r="R37" s="636">
        <v>144302</v>
      </c>
      <c r="S37" s="637"/>
      <c r="T37" s="637"/>
      <c r="U37" s="637"/>
      <c r="V37" s="637"/>
      <c r="W37" s="637"/>
      <c r="X37" s="637"/>
      <c r="Y37" s="638"/>
      <c r="Z37" s="639">
        <v>2.8</v>
      </c>
      <c r="AA37" s="639"/>
      <c r="AB37" s="639"/>
      <c r="AC37" s="639"/>
      <c r="AD37" s="640">
        <v>2467</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238862</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-55</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447333</v>
      </c>
      <c r="CS37" s="669"/>
      <c r="CT37" s="669"/>
      <c r="CU37" s="669"/>
      <c r="CV37" s="669"/>
      <c r="CW37" s="669"/>
      <c r="CX37" s="669"/>
      <c r="CY37" s="670"/>
      <c r="CZ37" s="641">
        <v>9.1</v>
      </c>
      <c r="DA37" s="667"/>
      <c r="DB37" s="667"/>
      <c r="DC37" s="671"/>
      <c r="DD37" s="645">
        <v>447333</v>
      </c>
      <c r="DE37" s="669"/>
      <c r="DF37" s="669"/>
      <c r="DG37" s="669"/>
      <c r="DH37" s="669"/>
      <c r="DI37" s="669"/>
      <c r="DJ37" s="669"/>
      <c r="DK37" s="670"/>
      <c r="DL37" s="645">
        <v>432725</v>
      </c>
      <c r="DM37" s="669"/>
      <c r="DN37" s="669"/>
      <c r="DO37" s="669"/>
      <c r="DP37" s="669"/>
      <c r="DQ37" s="669"/>
      <c r="DR37" s="669"/>
      <c r="DS37" s="669"/>
      <c r="DT37" s="669"/>
      <c r="DU37" s="669"/>
      <c r="DV37" s="670"/>
      <c r="DW37" s="641">
        <v>12</v>
      </c>
      <c r="DX37" s="667"/>
      <c r="DY37" s="667"/>
      <c r="DZ37" s="667"/>
      <c r="EA37" s="667"/>
      <c r="EB37" s="667"/>
      <c r="EC37" s="668"/>
    </row>
    <row r="38" spans="2:133" ht="11.25" customHeight="1" x14ac:dyDescent="0.25">
      <c r="B38" s="633" t="s">
        <v>322</v>
      </c>
      <c r="C38" s="634"/>
      <c r="D38" s="634"/>
      <c r="E38" s="634"/>
      <c r="F38" s="634"/>
      <c r="G38" s="634"/>
      <c r="H38" s="634"/>
      <c r="I38" s="634"/>
      <c r="J38" s="634"/>
      <c r="K38" s="634"/>
      <c r="L38" s="634"/>
      <c r="M38" s="634"/>
      <c r="N38" s="634"/>
      <c r="O38" s="634"/>
      <c r="P38" s="634"/>
      <c r="Q38" s="635"/>
      <c r="R38" s="636">
        <v>181689</v>
      </c>
      <c r="S38" s="637"/>
      <c r="T38" s="637"/>
      <c r="U38" s="637"/>
      <c r="V38" s="637"/>
      <c r="W38" s="637"/>
      <c r="X38" s="637"/>
      <c r="Y38" s="638"/>
      <c r="Z38" s="639">
        <v>3.5</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15935</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1562</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677664</v>
      </c>
      <c r="CS38" s="637"/>
      <c r="CT38" s="637"/>
      <c r="CU38" s="637"/>
      <c r="CV38" s="637"/>
      <c r="CW38" s="637"/>
      <c r="CX38" s="637"/>
      <c r="CY38" s="638"/>
      <c r="CZ38" s="641">
        <v>13.8</v>
      </c>
      <c r="DA38" s="667"/>
      <c r="DB38" s="667"/>
      <c r="DC38" s="671"/>
      <c r="DD38" s="645">
        <v>597386</v>
      </c>
      <c r="DE38" s="637"/>
      <c r="DF38" s="637"/>
      <c r="DG38" s="637"/>
      <c r="DH38" s="637"/>
      <c r="DI38" s="637"/>
      <c r="DJ38" s="637"/>
      <c r="DK38" s="638"/>
      <c r="DL38" s="645">
        <v>520691</v>
      </c>
      <c r="DM38" s="637"/>
      <c r="DN38" s="637"/>
      <c r="DO38" s="637"/>
      <c r="DP38" s="637"/>
      <c r="DQ38" s="637"/>
      <c r="DR38" s="637"/>
      <c r="DS38" s="637"/>
      <c r="DT38" s="637"/>
      <c r="DU38" s="637"/>
      <c r="DV38" s="638"/>
      <c r="DW38" s="641">
        <v>14.4</v>
      </c>
      <c r="DX38" s="667"/>
      <c r="DY38" s="667"/>
      <c r="DZ38" s="667"/>
      <c r="EA38" s="667"/>
      <c r="EB38" s="667"/>
      <c r="EC38" s="668"/>
    </row>
    <row r="39" spans="2:133" ht="11.25" customHeight="1" x14ac:dyDescent="0.2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t="s">
        <v>121</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2388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131544</v>
      </c>
      <c r="CS39" s="669"/>
      <c r="CT39" s="669"/>
      <c r="CU39" s="669"/>
      <c r="CV39" s="669"/>
      <c r="CW39" s="669"/>
      <c r="CX39" s="669"/>
      <c r="CY39" s="670"/>
      <c r="CZ39" s="641">
        <v>2.7</v>
      </c>
      <c r="DA39" s="667"/>
      <c r="DB39" s="667"/>
      <c r="DC39" s="671"/>
      <c r="DD39" s="645">
        <v>131196</v>
      </c>
      <c r="DE39" s="669"/>
      <c r="DF39" s="669"/>
      <c r="DG39" s="669"/>
      <c r="DH39" s="669"/>
      <c r="DI39" s="669"/>
      <c r="DJ39" s="669"/>
      <c r="DK39" s="670"/>
      <c r="DL39" s="645" t="s">
        <v>121</v>
      </c>
      <c r="DM39" s="669"/>
      <c r="DN39" s="669"/>
      <c r="DO39" s="669"/>
      <c r="DP39" s="669"/>
      <c r="DQ39" s="669"/>
      <c r="DR39" s="669"/>
      <c r="DS39" s="669"/>
      <c r="DT39" s="669"/>
      <c r="DU39" s="669"/>
      <c r="DV39" s="670"/>
      <c r="DW39" s="641" t="s">
        <v>121</v>
      </c>
      <c r="DX39" s="667"/>
      <c r="DY39" s="667"/>
      <c r="DZ39" s="667"/>
      <c r="EA39" s="667"/>
      <c r="EB39" s="667"/>
      <c r="EC39" s="668"/>
    </row>
    <row r="40" spans="2:133" ht="11.25" customHeight="1" x14ac:dyDescent="0.25">
      <c r="B40" s="633" t="s">
        <v>330</v>
      </c>
      <c r="C40" s="634"/>
      <c r="D40" s="634"/>
      <c r="E40" s="634"/>
      <c r="F40" s="634"/>
      <c r="G40" s="634"/>
      <c r="H40" s="634"/>
      <c r="I40" s="634"/>
      <c r="J40" s="634"/>
      <c r="K40" s="634"/>
      <c r="L40" s="634"/>
      <c r="M40" s="634"/>
      <c r="N40" s="634"/>
      <c r="O40" s="634"/>
      <c r="P40" s="634"/>
      <c r="Q40" s="635"/>
      <c r="R40" s="636">
        <v>20889</v>
      </c>
      <c r="S40" s="637"/>
      <c r="T40" s="637"/>
      <c r="U40" s="637"/>
      <c r="V40" s="637"/>
      <c r="W40" s="637"/>
      <c r="X40" s="637"/>
      <c r="Y40" s="638"/>
      <c r="Z40" s="639">
        <v>0.4</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69"/>
      <c r="BE40" s="669"/>
      <c r="BF40" s="691"/>
      <c r="BG40" s="684" t="s">
        <v>332</v>
      </c>
      <c r="BH40" s="685"/>
      <c r="BI40" s="685"/>
      <c r="BJ40" s="685"/>
      <c r="BK40" s="685"/>
      <c r="BL40" s="217"/>
      <c r="BM40" s="634" t="s">
        <v>333</v>
      </c>
      <c r="BN40" s="634"/>
      <c r="BO40" s="634"/>
      <c r="BP40" s="634"/>
      <c r="BQ40" s="634"/>
      <c r="BR40" s="634"/>
      <c r="BS40" s="634"/>
      <c r="BT40" s="634"/>
      <c r="BU40" s="635"/>
      <c r="BV40" s="636">
        <v>75</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100157</v>
      </c>
      <c r="CS40" s="637"/>
      <c r="CT40" s="637"/>
      <c r="CU40" s="637"/>
      <c r="CV40" s="637"/>
      <c r="CW40" s="637"/>
      <c r="CX40" s="637"/>
      <c r="CY40" s="638"/>
      <c r="CZ40" s="641">
        <v>2</v>
      </c>
      <c r="DA40" s="667"/>
      <c r="DB40" s="667"/>
      <c r="DC40" s="671"/>
      <c r="DD40" s="645">
        <v>57</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7"/>
      <c r="DY40" s="667"/>
      <c r="DZ40" s="667"/>
      <c r="EA40" s="667"/>
      <c r="EB40" s="667"/>
      <c r="EC40" s="668"/>
    </row>
    <row r="41" spans="2:133" ht="11.25" customHeight="1" x14ac:dyDescent="0.25">
      <c r="B41" s="657" t="s">
        <v>335</v>
      </c>
      <c r="C41" s="658"/>
      <c r="D41" s="658"/>
      <c r="E41" s="658"/>
      <c r="F41" s="658"/>
      <c r="G41" s="658"/>
      <c r="H41" s="658"/>
      <c r="I41" s="658"/>
      <c r="J41" s="658"/>
      <c r="K41" s="658"/>
      <c r="L41" s="658"/>
      <c r="M41" s="658"/>
      <c r="N41" s="658"/>
      <c r="O41" s="658"/>
      <c r="P41" s="658"/>
      <c r="Q41" s="659"/>
      <c r="R41" s="708">
        <v>5152458</v>
      </c>
      <c r="S41" s="709"/>
      <c r="T41" s="709"/>
      <c r="U41" s="709"/>
      <c r="V41" s="709"/>
      <c r="W41" s="709"/>
      <c r="X41" s="709"/>
      <c r="Y41" s="713"/>
      <c r="Z41" s="714">
        <v>100</v>
      </c>
      <c r="AA41" s="714"/>
      <c r="AB41" s="714"/>
      <c r="AC41" s="714"/>
      <c r="AD41" s="715">
        <v>3582718</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89017</v>
      </c>
      <c r="BA41" s="637"/>
      <c r="BB41" s="637"/>
      <c r="BC41" s="637"/>
      <c r="BD41" s="669"/>
      <c r="BE41" s="669"/>
      <c r="BF41" s="691"/>
      <c r="BG41" s="684"/>
      <c r="BH41" s="685"/>
      <c r="BI41" s="685"/>
      <c r="BJ41" s="685"/>
      <c r="BK41" s="685"/>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9"/>
      <c r="CT41" s="669"/>
      <c r="CU41" s="669"/>
      <c r="CV41" s="669"/>
      <c r="CW41" s="669"/>
      <c r="CX41" s="669"/>
      <c r="CY41" s="670"/>
      <c r="CZ41" s="641" t="s">
        <v>121</v>
      </c>
      <c r="DA41" s="667"/>
      <c r="DB41" s="667"/>
      <c r="DC41" s="671"/>
      <c r="DD41" s="645" t="s">
        <v>121</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5">
      <c r="AQ42" s="705" t="s">
        <v>339</v>
      </c>
      <c r="AR42" s="706"/>
      <c r="AS42" s="706"/>
      <c r="AT42" s="706"/>
      <c r="AU42" s="706"/>
      <c r="AV42" s="706"/>
      <c r="AW42" s="706"/>
      <c r="AX42" s="706"/>
      <c r="AY42" s="707"/>
      <c r="AZ42" s="708">
        <v>349785</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390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325649</v>
      </c>
      <c r="CS42" s="669"/>
      <c r="CT42" s="669"/>
      <c r="CU42" s="669"/>
      <c r="CV42" s="669"/>
      <c r="CW42" s="669"/>
      <c r="CX42" s="669"/>
      <c r="CY42" s="670"/>
      <c r="CZ42" s="641">
        <v>6.6</v>
      </c>
      <c r="DA42" s="667"/>
      <c r="DB42" s="667"/>
      <c r="DC42" s="671"/>
      <c r="DD42" s="645">
        <v>187107</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5">
      <c r="B43" s="208" t="s">
        <v>342</v>
      </c>
      <c r="CD43" s="633" t="s">
        <v>343</v>
      </c>
      <c r="CE43" s="634"/>
      <c r="CF43" s="634"/>
      <c r="CG43" s="634"/>
      <c r="CH43" s="634"/>
      <c r="CI43" s="634"/>
      <c r="CJ43" s="634"/>
      <c r="CK43" s="634"/>
      <c r="CL43" s="634"/>
      <c r="CM43" s="634"/>
      <c r="CN43" s="634"/>
      <c r="CO43" s="634"/>
      <c r="CP43" s="634"/>
      <c r="CQ43" s="635"/>
      <c r="CR43" s="636">
        <v>27651</v>
      </c>
      <c r="CS43" s="669"/>
      <c r="CT43" s="669"/>
      <c r="CU43" s="669"/>
      <c r="CV43" s="669"/>
      <c r="CW43" s="669"/>
      <c r="CX43" s="669"/>
      <c r="CY43" s="670"/>
      <c r="CZ43" s="641">
        <v>0.6</v>
      </c>
      <c r="DA43" s="667"/>
      <c r="DB43" s="667"/>
      <c r="DC43" s="671"/>
      <c r="DD43" s="645">
        <v>27651</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325649</v>
      </c>
      <c r="CS44" s="637"/>
      <c r="CT44" s="637"/>
      <c r="CU44" s="637"/>
      <c r="CV44" s="637"/>
      <c r="CW44" s="637"/>
      <c r="CX44" s="637"/>
      <c r="CY44" s="638"/>
      <c r="CZ44" s="641">
        <v>6.6</v>
      </c>
      <c r="DA44" s="642"/>
      <c r="DB44" s="642"/>
      <c r="DC44" s="648"/>
      <c r="DD44" s="645">
        <v>187107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37838</v>
      </c>
      <c r="CS45" s="669"/>
      <c r="CT45" s="669"/>
      <c r="CU45" s="669"/>
      <c r="CV45" s="669"/>
      <c r="CW45" s="669"/>
      <c r="CX45" s="669"/>
      <c r="CY45" s="670"/>
      <c r="CZ45" s="641">
        <v>0.8</v>
      </c>
      <c r="DA45" s="667"/>
      <c r="DB45" s="667"/>
      <c r="DC45" s="671"/>
      <c r="DD45" s="645">
        <v>7842</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5">
      <c r="B46" s="219"/>
      <c r="CD46" s="674"/>
      <c r="CE46" s="675"/>
      <c r="CF46" s="633" t="s">
        <v>348</v>
      </c>
      <c r="CG46" s="634"/>
      <c r="CH46" s="634"/>
      <c r="CI46" s="634"/>
      <c r="CJ46" s="634"/>
      <c r="CK46" s="634"/>
      <c r="CL46" s="634"/>
      <c r="CM46" s="634"/>
      <c r="CN46" s="634"/>
      <c r="CO46" s="634"/>
      <c r="CP46" s="634"/>
      <c r="CQ46" s="635"/>
      <c r="CR46" s="636">
        <v>269821</v>
      </c>
      <c r="CS46" s="637"/>
      <c r="CT46" s="637"/>
      <c r="CU46" s="637"/>
      <c r="CV46" s="637"/>
      <c r="CW46" s="637"/>
      <c r="CX46" s="637"/>
      <c r="CY46" s="638"/>
      <c r="CZ46" s="641">
        <v>5.5</v>
      </c>
      <c r="DA46" s="642"/>
      <c r="DB46" s="642"/>
      <c r="DC46" s="648"/>
      <c r="DD46" s="645">
        <v>178232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5">
      <c r="B47" s="219"/>
      <c r="CD47" s="674"/>
      <c r="CE47" s="675"/>
      <c r="CF47" s="633" t="s">
        <v>349</v>
      </c>
      <c r="CG47" s="634"/>
      <c r="CH47" s="634"/>
      <c r="CI47" s="634"/>
      <c r="CJ47" s="634"/>
      <c r="CK47" s="634"/>
      <c r="CL47" s="634"/>
      <c r="CM47" s="634"/>
      <c r="CN47" s="634"/>
      <c r="CO47" s="634"/>
      <c r="CP47" s="634"/>
      <c r="CQ47" s="635"/>
      <c r="CR47" s="636" t="s">
        <v>121</v>
      </c>
      <c r="CS47" s="669"/>
      <c r="CT47" s="669"/>
      <c r="CU47" s="669"/>
      <c r="CV47" s="669"/>
      <c r="CW47" s="669"/>
      <c r="CX47" s="669"/>
      <c r="CY47" s="670"/>
      <c r="CZ47" s="641" t="s">
        <v>121</v>
      </c>
      <c r="DA47" s="667"/>
      <c r="DB47" s="667"/>
      <c r="DC47" s="671"/>
      <c r="DD47" s="645" t="s">
        <v>121</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5" x14ac:dyDescent="0.25">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5">
      <c r="B49" s="219"/>
      <c r="CD49" s="657" t="s">
        <v>351</v>
      </c>
      <c r="CE49" s="658"/>
      <c r="CF49" s="658"/>
      <c r="CG49" s="658"/>
      <c r="CH49" s="658"/>
      <c r="CI49" s="658"/>
      <c r="CJ49" s="658"/>
      <c r="CK49" s="658"/>
      <c r="CL49" s="658"/>
      <c r="CM49" s="658"/>
      <c r="CN49" s="658"/>
      <c r="CO49" s="658"/>
      <c r="CP49" s="658"/>
      <c r="CQ49" s="659"/>
      <c r="CR49" s="708">
        <v>4905508</v>
      </c>
      <c r="CS49" s="695"/>
      <c r="CT49" s="695"/>
      <c r="CU49" s="695"/>
      <c r="CV49" s="695"/>
      <c r="CW49" s="695"/>
      <c r="CX49" s="695"/>
      <c r="CY49" s="724"/>
      <c r="CZ49" s="716">
        <v>100</v>
      </c>
      <c r="DA49" s="725"/>
      <c r="DB49" s="725"/>
      <c r="DC49" s="726"/>
      <c r="DD49" s="727">
        <v>3905141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E9hIV2XP/zdN93+DyqEb3MiQtE3FvUlMCwY8cL8UxrXyKNEEJkwQ8t72iOet4cGEXAl+4s+Pyij/hyo1B5SqAQ==" saltValue="YUFKbxFyMPN3FeX6sGlC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3">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5">
      <c r="A7" s="230">
        <v>1</v>
      </c>
      <c r="B7" s="762" t="s">
        <v>374</v>
      </c>
      <c r="C7" s="763"/>
      <c r="D7" s="763"/>
      <c r="E7" s="763"/>
      <c r="F7" s="763"/>
      <c r="G7" s="763"/>
      <c r="H7" s="763"/>
      <c r="I7" s="763"/>
      <c r="J7" s="763"/>
      <c r="K7" s="763"/>
      <c r="L7" s="763"/>
      <c r="M7" s="763"/>
      <c r="N7" s="763"/>
      <c r="O7" s="763"/>
      <c r="P7" s="764"/>
      <c r="Q7" s="765">
        <v>5126</v>
      </c>
      <c r="R7" s="766"/>
      <c r="S7" s="766"/>
      <c r="T7" s="766"/>
      <c r="U7" s="766"/>
      <c r="V7" s="766">
        <v>4887</v>
      </c>
      <c r="W7" s="766"/>
      <c r="X7" s="766"/>
      <c r="Y7" s="766"/>
      <c r="Z7" s="766"/>
      <c r="AA7" s="766">
        <v>240</v>
      </c>
      <c r="AB7" s="766"/>
      <c r="AC7" s="766"/>
      <c r="AD7" s="766"/>
      <c r="AE7" s="767"/>
      <c r="AF7" s="768">
        <v>234</v>
      </c>
      <c r="AG7" s="769"/>
      <c r="AH7" s="769"/>
      <c r="AI7" s="769"/>
      <c r="AJ7" s="770"/>
      <c r="AK7" s="771">
        <v>58</v>
      </c>
      <c r="AL7" s="772"/>
      <c r="AM7" s="772"/>
      <c r="AN7" s="772"/>
      <c r="AO7" s="772"/>
      <c r="AP7" s="772">
        <v>3978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562</v>
      </c>
      <c r="BT7" s="760"/>
      <c r="BU7" s="760"/>
      <c r="BV7" s="760"/>
      <c r="BW7" s="760"/>
      <c r="BX7" s="760"/>
      <c r="BY7" s="760"/>
      <c r="BZ7" s="760"/>
      <c r="CA7" s="760"/>
      <c r="CB7" s="760"/>
      <c r="CC7" s="760"/>
      <c r="CD7" s="760"/>
      <c r="CE7" s="760"/>
      <c r="CF7" s="760"/>
      <c r="CG7" s="775"/>
      <c r="CH7" s="756">
        <v>22</v>
      </c>
      <c r="CI7" s="757"/>
      <c r="CJ7" s="757"/>
      <c r="CK7" s="757"/>
      <c r="CL7" s="758"/>
      <c r="CM7" s="756">
        <v>1107</v>
      </c>
      <c r="CN7" s="757"/>
      <c r="CO7" s="757"/>
      <c r="CP7" s="757"/>
      <c r="CQ7" s="758"/>
      <c r="CR7" s="756">
        <v>0</v>
      </c>
      <c r="CS7" s="757"/>
      <c r="CT7" s="757"/>
      <c r="CU7" s="757"/>
      <c r="CV7" s="758"/>
      <c r="CW7" s="756" t="s">
        <v>488</v>
      </c>
      <c r="CX7" s="757"/>
      <c r="CY7" s="757"/>
      <c r="CZ7" s="757"/>
      <c r="DA7" s="758"/>
      <c r="DB7" s="756" t="s">
        <v>488</v>
      </c>
      <c r="DC7" s="757"/>
      <c r="DD7" s="757"/>
      <c r="DE7" s="757"/>
      <c r="DF7" s="758"/>
      <c r="DG7" s="756">
        <v>665</v>
      </c>
      <c r="DH7" s="757"/>
      <c r="DI7" s="757"/>
      <c r="DJ7" s="757"/>
      <c r="DK7" s="758"/>
      <c r="DL7" s="756" t="s">
        <v>568</v>
      </c>
      <c r="DM7" s="757"/>
      <c r="DN7" s="757"/>
      <c r="DO7" s="757"/>
      <c r="DP7" s="758"/>
      <c r="DQ7" s="756" t="s">
        <v>488</v>
      </c>
      <c r="DR7" s="757"/>
      <c r="DS7" s="757"/>
      <c r="DT7" s="757"/>
      <c r="DU7" s="758"/>
      <c r="DV7" s="759"/>
      <c r="DW7" s="760"/>
      <c r="DX7" s="760"/>
      <c r="DY7" s="760"/>
      <c r="DZ7" s="761"/>
      <c r="EA7" s="228"/>
    </row>
    <row r="8" spans="1:131" s="229" customFormat="1" ht="26.25" customHeight="1" x14ac:dyDescent="0.25">
      <c r="A8" s="232">
        <v>2</v>
      </c>
      <c r="B8" s="793" t="s">
        <v>375</v>
      </c>
      <c r="C8" s="794"/>
      <c r="D8" s="794"/>
      <c r="E8" s="794"/>
      <c r="F8" s="794"/>
      <c r="G8" s="794"/>
      <c r="H8" s="794"/>
      <c r="I8" s="794"/>
      <c r="J8" s="794"/>
      <c r="K8" s="794"/>
      <c r="L8" s="794"/>
      <c r="M8" s="794"/>
      <c r="N8" s="794"/>
      <c r="O8" s="794"/>
      <c r="P8" s="795"/>
      <c r="Q8" s="796">
        <v>49</v>
      </c>
      <c r="R8" s="797"/>
      <c r="S8" s="797"/>
      <c r="T8" s="797"/>
      <c r="U8" s="797"/>
      <c r="V8" s="797">
        <v>42</v>
      </c>
      <c r="W8" s="797"/>
      <c r="X8" s="797"/>
      <c r="Y8" s="797"/>
      <c r="Z8" s="797"/>
      <c r="AA8" s="797">
        <v>7</v>
      </c>
      <c r="AB8" s="797"/>
      <c r="AC8" s="797"/>
      <c r="AD8" s="797"/>
      <c r="AE8" s="798"/>
      <c r="AF8" s="799">
        <v>7</v>
      </c>
      <c r="AG8" s="800"/>
      <c r="AH8" s="800"/>
      <c r="AI8" s="800"/>
      <c r="AJ8" s="801"/>
      <c r="AK8" s="782" t="s">
        <v>561</v>
      </c>
      <c r="AL8" s="783"/>
      <c r="AM8" s="783"/>
      <c r="AN8" s="783"/>
      <c r="AO8" s="783"/>
      <c r="AP8" s="783" t="s">
        <v>561</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3">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3">
      <c r="A23" s="234" t="s">
        <v>377</v>
      </c>
      <c r="B23" s="802" t="s">
        <v>378</v>
      </c>
      <c r="C23" s="803"/>
      <c r="D23" s="803"/>
      <c r="E23" s="803"/>
      <c r="F23" s="803"/>
      <c r="G23" s="803"/>
      <c r="H23" s="803"/>
      <c r="I23" s="803"/>
      <c r="J23" s="803"/>
      <c r="K23" s="803"/>
      <c r="L23" s="803"/>
      <c r="M23" s="803"/>
      <c r="N23" s="803"/>
      <c r="O23" s="803"/>
      <c r="P23" s="804"/>
      <c r="Q23" s="805">
        <v>5152</v>
      </c>
      <c r="R23" s="806"/>
      <c r="S23" s="806"/>
      <c r="T23" s="806"/>
      <c r="U23" s="806"/>
      <c r="V23" s="806">
        <v>4906</v>
      </c>
      <c r="W23" s="806"/>
      <c r="X23" s="806"/>
      <c r="Y23" s="806"/>
      <c r="Z23" s="806"/>
      <c r="AA23" s="806">
        <v>247</v>
      </c>
      <c r="AB23" s="806"/>
      <c r="AC23" s="806"/>
      <c r="AD23" s="806"/>
      <c r="AE23" s="807"/>
      <c r="AF23" s="808">
        <v>241</v>
      </c>
      <c r="AG23" s="806"/>
      <c r="AH23" s="806"/>
      <c r="AI23" s="806"/>
      <c r="AJ23" s="809"/>
      <c r="AK23" s="810"/>
      <c r="AL23" s="811"/>
      <c r="AM23" s="811"/>
      <c r="AN23" s="811"/>
      <c r="AO23" s="811"/>
      <c r="AP23" s="806">
        <v>3978</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3">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3">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5">
      <c r="A28" s="236">
        <v>1</v>
      </c>
      <c r="B28" s="762" t="s">
        <v>389</v>
      </c>
      <c r="C28" s="763"/>
      <c r="D28" s="763"/>
      <c r="E28" s="763"/>
      <c r="F28" s="763"/>
      <c r="G28" s="763"/>
      <c r="H28" s="763"/>
      <c r="I28" s="763"/>
      <c r="J28" s="763"/>
      <c r="K28" s="763"/>
      <c r="L28" s="763"/>
      <c r="M28" s="763"/>
      <c r="N28" s="763"/>
      <c r="O28" s="763"/>
      <c r="P28" s="764"/>
      <c r="Q28" s="835">
        <v>1242</v>
      </c>
      <c r="R28" s="836"/>
      <c r="S28" s="836"/>
      <c r="T28" s="836"/>
      <c r="U28" s="836"/>
      <c r="V28" s="836">
        <v>1222</v>
      </c>
      <c r="W28" s="836"/>
      <c r="X28" s="836"/>
      <c r="Y28" s="836"/>
      <c r="Z28" s="836"/>
      <c r="AA28" s="836">
        <v>20</v>
      </c>
      <c r="AB28" s="836"/>
      <c r="AC28" s="836"/>
      <c r="AD28" s="836"/>
      <c r="AE28" s="837"/>
      <c r="AF28" s="838">
        <v>20</v>
      </c>
      <c r="AG28" s="836"/>
      <c r="AH28" s="836"/>
      <c r="AI28" s="836"/>
      <c r="AJ28" s="839"/>
      <c r="AK28" s="840">
        <v>100</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5">
      <c r="A29" s="236">
        <v>2</v>
      </c>
      <c r="B29" s="793" t="s">
        <v>390</v>
      </c>
      <c r="C29" s="794"/>
      <c r="D29" s="794"/>
      <c r="E29" s="794"/>
      <c r="F29" s="794"/>
      <c r="G29" s="794"/>
      <c r="H29" s="794"/>
      <c r="I29" s="794"/>
      <c r="J29" s="794"/>
      <c r="K29" s="794"/>
      <c r="L29" s="794"/>
      <c r="M29" s="794"/>
      <c r="N29" s="794"/>
      <c r="O29" s="794"/>
      <c r="P29" s="795"/>
      <c r="Q29" s="796">
        <v>1398</v>
      </c>
      <c r="R29" s="797"/>
      <c r="S29" s="797"/>
      <c r="T29" s="797"/>
      <c r="U29" s="797"/>
      <c r="V29" s="797">
        <v>1353</v>
      </c>
      <c r="W29" s="797"/>
      <c r="X29" s="797"/>
      <c r="Y29" s="797"/>
      <c r="Z29" s="797"/>
      <c r="AA29" s="797">
        <v>46</v>
      </c>
      <c r="AB29" s="797"/>
      <c r="AC29" s="797"/>
      <c r="AD29" s="797"/>
      <c r="AE29" s="798"/>
      <c r="AF29" s="799">
        <v>46</v>
      </c>
      <c r="AG29" s="800"/>
      <c r="AH29" s="800"/>
      <c r="AI29" s="800"/>
      <c r="AJ29" s="801"/>
      <c r="AK29" s="847">
        <v>226</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5">
      <c r="A30" s="236">
        <v>3</v>
      </c>
      <c r="B30" s="793" t="s">
        <v>391</v>
      </c>
      <c r="C30" s="794"/>
      <c r="D30" s="794"/>
      <c r="E30" s="794"/>
      <c r="F30" s="794"/>
      <c r="G30" s="794"/>
      <c r="H30" s="794"/>
      <c r="I30" s="794"/>
      <c r="J30" s="794"/>
      <c r="K30" s="794"/>
      <c r="L30" s="794"/>
      <c r="M30" s="794"/>
      <c r="N30" s="794"/>
      <c r="O30" s="794"/>
      <c r="P30" s="795"/>
      <c r="Q30" s="796">
        <v>159</v>
      </c>
      <c r="R30" s="797"/>
      <c r="S30" s="797"/>
      <c r="T30" s="797"/>
      <c r="U30" s="797"/>
      <c r="V30" s="797">
        <v>157</v>
      </c>
      <c r="W30" s="797"/>
      <c r="X30" s="797"/>
      <c r="Y30" s="797"/>
      <c r="Z30" s="797"/>
      <c r="AA30" s="797">
        <v>1</v>
      </c>
      <c r="AB30" s="797"/>
      <c r="AC30" s="797"/>
      <c r="AD30" s="797"/>
      <c r="AE30" s="798"/>
      <c r="AF30" s="799">
        <v>1</v>
      </c>
      <c r="AG30" s="800"/>
      <c r="AH30" s="800"/>
      <c r="AI30" s="800"/>
      <c r="AJ30" s="801"/>
      <c r="AK30" s="847">
        <v>48</v>
      </c>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5">
      <c r="A31" s="236">
        <v>4</v>
      </c>
      <c r="B31" s="793" t="s">
        <v>392</v>
      </c>
      <c r="C31" s="794"/>
      <c r="D31" s="794"/>
      <c r="E31" s="794"/>
      <c r="F31" s="794"/>
      <c r="G31" s="794"/>
      <c r="H31" s="794"/>
      <c r="I31" s="794"/>
      <c r="J31" s="794"/>
      <c r="K31" s="794"/>
      <c r="L31" s="794"/>
      <c r="M31" s="794"/>
      <c r="N31" s="794"/>
      <c r="O31" s="794"/>
      <c r="P31" s="795"/>
      <c r="Q31" s="796">
        <v>218</v>
      </c>
      <c r="R31" s="797"/>
      <c r="S31" s="797"/>
      <c r="T31" s="797"/>
      <c r="U31" s="797"/>
      <c r="V31" s="797">
        <v>235</v>
      </c>
      <c r="W31" s="797"/>
      <c r="X31" s="797"/>
      <c r="Y31" s="797"/>
      <c r="Z31" s="797"/>
      <c r="AA31" s="797">
        <v>-17</v>
      </c>
      <c r="AB31" s="797"/>
      <c r="AC31" s="797"/>
      <c r="AD31" s="797"/>
      <c r="AE31" s="798"/>
      <c r="AF31" s="799">
        <v>218</v>
      </c>
      <c r="AG31" s="800"/>
      <c r="AH31" s="800"/>
      <c r="AI31" s="800"/>
      <c r="AJ31" s="801"/>
      <c r="AK31" s="847" t="s">
        <v>561</v>
      </c>
      <c r="AL31" s="843"/>
      <c r="AM31" s="843"/>
      <c r="AN31" s="843"/>
      <c r="AO31" s="843"/>
      <c r="AP31" s="843">
        <v>433</v>
      </c>
      <c r="AQ31" s="843"/>
      <c r="AR31" s="843"/>
      <c r="AS31" s="843"/>
      <c r="AT31" s="843"/>
      <c r="AU31" s="843" t="s">
        <v>561</v>
      </c>
      <c r="AV31" s="843"/>
      <c r="AW31" s="843"/>
      <c r="AX31" s="843"/>
      <c r="AY31" s="843"/>
      <c r="AZ31" s="844" t="s">
        <v>561</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5">
      <c r="A32" s="236">
        <v>5</v>
      </c>
      <c r="B32" s="793" t="s">
        <v>394</v>
      </c>
      <c r="C32" s="794"/>
      <c r="D32" s="794"/>
      <c r="E32" s="794"/>
      <c r="F32" s="794"/>
      <c r="G32" s="794"/>
      <c r="H32" s="794"/>
      <c r="I32" s="794"/>
      <c r="J32" s="794"/>
      <c r="K32" s="794"/>
      <c r="L32" s="794"/>
      <c r="M32" s="794"/>
      <c r="N32" s="794"/>
      <c r="O32" s="794"/>
      <c r="P32" s="795"/>
      <c r="Q32" s="796">
        <v>289</v>
      </c>
      <c r="R32" s="797"/>
      <c r="S32" s="797"/>
      <c r="T32" s="797"/>
      <c r="U32" s="797"/>
      <c r="V32" s="797">
        <v>258</v>
      </c>
      <c r="W32" s="797"/>
      <c r="X32" s="797"/>
      <c r="Y32" s="797"/>
      <c r="Z32" s="797"/>
      <c r="AA32" s="797">
        <v>30</v>
      </c>
      <c r="AB32" s="797"/>
      <c r="AC32" s="797"/>
      <c r="AD32" s="797"/>
      <c r="AE32" s="798"/>
      <c r="AF32" s="799">
        <v>30</v>
      </c>
      <c r="AG32" s="800"/>
      <c r="AH32" s="800"/>
      <c r="AI32" s="800"/>
      <c r="AJ32" s="801"/>
      <c r="AK32" s="847">
        <v>191</v>
      </c>
      <c r="AL32" s="843"/>
      <c r="AM32" s="843"/>
      <c r="AN32" s="843"/>
      <c r="AO32" s="843"/>
      <c r="AP32" s="843">
        <v>1666</v>
      </c>
      <c r="AQ32" s="843"/>
      <c r="AR32" s="843"/>
      <c r="AS32" s="843"/>
      <c r="AT32" s="843"/>
      <c r="AU32" s="843">
        <v>1666</v>
      </c>
      <c r="AV32" s="843"/>
      <c r="AW32" s="843"/>
      <c r="AX32" s="843"/>
      <c r="AY32" s="843"/>
      <c r="AZ32" s="844" t="s">
        <v>561</v>
      </c>
      <c r="BA32" s="844"/>
      <c r="BB32" s="844"/>
      <c r="BC32" s="844"/>
      <c r="BD32" s="844"/>
      <c r="BE32" s="845" t="s">
        <v>395</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5">
      <c r="A33" s="236">
        <v>6</v>
      </c>
      <c r="B33" s="793" t="s">
        <v>396</v>
      </c>
      <c r="C33" s="794"/>
      <c r="D33" s="794"/>
      <c r="E33" s="794"/>
      <c r="F33" s="794"/>
      <c r="G33" s="794"/>
      <c r="H33" s="794"/>
      <c r="I33" s="794"/>
      <c r="J33" s="794"/>
      <c r="K33" s="794"/>
      <c r="L33" s="794"/>
      <c r="M33" s="794"/>
      <c r="N33" s="794"/>
      <c r="O33" s="794"/>
      <c r="P33" s="795"/>
      <c r="Q33" s="796">
        <v>72</v>
      </c>
      <c r="R33" s="797"/>
      <c r="S33" s="797"/>
      <c r="T33" s="797"/>
      <c r="U33" s="797"/>
      <c r="V33" s="797">
        <v>56</v>
      </c>
      <c r="W33" s="797"/>
      <c r="X33" s="797"/>
      <c r="Y33" s="797"/>
      <c r="Z33" s="797"/>
      <c r="AA33" s="797">
        <v>15</v>
      </c>
      <c r="AB33" s="797"/>
      <c r="AC33" s="797"/>
      <c r="AD33" s="797"/>
      <c r="AE33" s="798"/>
      <c r="AF33" s="799">
        <v>15</v>
      </c>
      <c r="AG33" s="800"/>
      <c r="AH33" s="800"/>
      <c r="AI33" s="800"/>
      <c r="AJ33" s="801"/>
      <c r="AK33" s="847">
        <v>48</v>
      </c>
      <c r="AL33" s="843"/>
      <c r="AM33" s="843"/>
      <c r="AN33" s="843"/>
      <c r="AO33" s="843"/>
      <c r="AP33" s="843">
        <v>108</v>
      </c>
      <c r="AQ33" s="843"/>
      <c r="AR33" s="843"/>
      <c r="AS33" s="843"/>
      <c r="AT33" s="843"/>
      <c r="AU33" s="843">
        <v>108</v>
      </c>
      <c r="AV33" s="843"/>
      <c r="AW33" s="843"/>
      <c r="AX33" s="843"/>
      <c r="AY33" s="843"/>
      <c r="AZ33" s="844" t="s">
        <v>561</v>
      </c>
      <c r="BA33" s="844"/>
      <c r="BB33" s="844"/>
      <c r="BC33" s="844"/>
      <c r="BD33" s="844"/>
      <c r="BE33" s="845" t="s">
        <v>395</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3">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3">
      <c r="A63" s="234" t="s">
        <v>377</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331</v>
      </c>
      <c r="AG63" s="857"/>
      <c r="AH63" s="857"/>
      <c r="AI63" s="857"/>
      <c r="AJ63" s="858"/>
      <c r="AK63" s="859"/>
      <c r="AL63" s="854"/>
      <c r="AM63" s="854"/>
      <c r="AN63" s="854"/>
      <c r="AO63" s="854"/>
      <c r="AP63" s="857">
        <v>2207</v>
      </c>
      <c r="AQ63" s="857"/>
      <c r="AR63" s="857"/>
      <c r="AS63" s="857"/>
      <c r="AT63" s="857"/>
      <c r="AU63" s="857">
        <v>1774</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3">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5">
      <c r="A66" s="740" t="s">
        <v>400</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401</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3">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5">
      <c r="A68" s="230">
        <v>1</v>
      </c>
      <c r="B68" s="882" t="s">
        <v>548</v>
      </c>
      <c r="C68" s="883"/>
      <c r="D68" s="883"/>
      <c r="E68" s="883"/>
      <c r="F68" s="883"/>
      <c r="G68" s="883"/>
      <c r="H68" s="883"/>
      <c r="I68" s="883"/>
      <c r="J68" s="883"/>
      <c r="K68" s="883"/>
      <c r="L68" s="883"/>
      <c r="M68" s="883"/>
      <c r="N68" s="883"/>
      <c r="O68" s="883"/>
      <c r="P68" s="884"/>
      <c r="Q68" s="885">
        <v>706</v>
      </c>
      <c r="R68" s="879"/>
      <c r="S68" s="879"/>
      <c r="T68" s="879"/>
      <c r="U68" s="879"/>
      <c r="V68" s="879">
        <v>648</v>
      </c>
      <c r="W68" s="879"/>
      <c r="X68" s="879"/>
      <c r="Y68" s="879"/>
      <c r="Z68" s="879"/>
      <c r="AA68" s="879">
        <v>58</v>
      </c>
      <c r="AB68" s="879"/>
      <c r="AC68" s="879"/>
      <c r="AD68" s="879"/>
      <c r="AE68" s="879"/>
      <c r="AF68" s="879">
        <v>58</v>
      </c>
      <c r="AG68" s="879"/>
      <c r="AH68" s="879"/>
      <c r="AI68" s="879"/>
      <c r="AJ68" s="879"/>
      <c r="AK68" s="879">
        <v>10</v>
      </c>
      <c r="AL68" s="879"/>
      <c r="AM68" s="879"/>
      <c r="AN68" s="879"/>
      <c r="AO68" s="879"/>
      <c r="AP68" s="879">
        <v>477</v>
      </c>
      <c r="AQ68" s="879"/>
      <c r="AR68" s="879"/>
      <c r="AS68" s="879"/>
      <c r="AT68" s="879"/>
      <c r="AU68" s="879">
        <v>39</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5">
      <c r="A69" s="232">
        <v>2</v>
      </c>
      <c r="B69" s="886" t="s">
        <v>549</v>
      </c>
      <c r="C69" s="887"/>
      <c r="D69" s="887"/>
      <c r="E69" s="887"/>
      <c r="F69" s="887"/>
      <c r="G69" s="887"/>
      <c r="H69" s="887"/>
      <c r="I69" s="887"/>
      <c r="J69" s="887"/>
      <c r="K69" s="887"/>
      <c r="L69" s="887"/>
      <c r="M69" s="887"/>
      <c r="N69" s="887"/>
      <c r="O69" s="887"/>
      <c r="P69" s="888"/>
      <c r="Q69" s="889">
        <v>233</v>
      </c>
      <c r="R69" s="843"/>
      <c r="S69" s="843"/>
      <c r="T69" s="843"/>
      <c r="U69" s="843"/>
      <c r="V69" s="843">
        <v>234</v>
      </c>
      <c r="W69" s="843"/>
      <c r="X69" s="843"/>
      <c r="Y69" s="843"/>
      <c r="Z69" s="843"/>
      <c r="AA69" s="843">
        <v>-2</v>
      </c>
      <c r="AB69" s="843"/>
      <c r="AC69" s="843"/>
      <c r="AD69" s="843"/>
      <c r="AE69" s="843"/>
      <c r="AF69" s="843">
        <v>-2</v>
      </c>
      <c r="AG69" s="843"/>
      <c r="AH69" s="843"/>
      <c r="AI69" s="843"/>
      <c r="AJ69" s="843"/>
      <c r="AK69" s="843" t="s">
        <v>561</v>
      </c>
      <c r="AL69" s="843"/>
      <c r="AM69" s="843"/>
      <c r="AN69" s="843"/>
      <c r="AO69" s="843"/>
      <c r="AP69" s="843">
        <v>77</v>
      </c>
      <c r="AQ69" s="843"/>
      <c r="AR69" s="843"/>
      <c r="AS69" s="843"/>
      <c r="AT69" s="843"/>
      <c r="AU69" s="843">
        <v>5</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5">
      <c r="A70" s="232">
        <v>3</v>
      </c>
      <c r="B70" s="886" t="s">
        <v>550</v>
      </c>
      <c r="C70" s="887"/>
      <c r="D70" s="887"/>
      <c r="E70" s="887"/>
      <c r="F70" s="887"/>
      <c r="G70" s="887"/>
      <c r="H70" s="887"/>
      <c r="I70" s="887"/>
      <c r="J70" s="887"/>
      <c r="K70" s="887"/>
      <c r="L70" s="887"/>
      <c r="M70" s="887"/>
      <c r="N70" s="887"/>
      <c r="O70" s="887"/>
      <c r="P70" s="888"/>
      <c r="Q70" s="889">
        <v>1392</v>
      </c>
      <c r="R70" s="843"/>
      <c r="S70" s="843"/>
      <c r="T70" s="843"/>
      <c r="U70" s="843"/>
      <c r="V70" s="843">
        <v>1318</v>
      </c>
      <c r="W70" s="843"/>
      <c r="X70" s="843"/>
      <c r="Y70" s="843"/>
      <c r="Z70" s="843"/>
      <c r="AA70" s="843">
        <v>74</v>
      </c>
      <c r="AB70" s="843"/>
      <c r="AC70" s="843"/>
      <c r="AD70" s="843"/>
      <c r="AE70" s="843"/>
      <c r="AF70" s="843">
        <v>73</v>
      </c>
      <c r="AG70" s="843"/>
      <c r="AH70" s="843"/>
      <c r="AI70" s="843"/>
      <c r="AJ70" s="843"/>
      <c r="AK70" s="843" t="s">
        <v>551</v>
      </c>
      <c r="AL70" s="843"/>
      <c r="AM70" s="843"/>
      <c r="AN70" s="843"/>
      <c r="AO70" s="843"/>
      <c r="AP70" s="843">
        <v>444</v>
      </c>
      <c r="AQ70" s="843"/>
      <c r="AR70" s="843"/>
      <c r="AS70" s="843"/>
      <c r="AT70" s="843"/>
      <c r="AU70" s="843">
        <v>138</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5">
      <c r="A71" s="232">
        <v>4</v>
      </c>
      <c r="B71" s="886" t="s">
        <v>552</v>
      </c>
      <c r="C71" s="887"/>
      <c r="D71" s="887"/>
      <c r="E71" s="887"/>
      <c r="F71" s="887"/>
      <c r="G71" s="887"/>
      <c r="H71" s="887"/>
      <c r="I71" s="887"/>
      <c r="J71" s="887"/>
      <c r="K71" s="887"/>
      <c r="L71" s="887"/>
      <c r="M71" s="887"/>
      <c r="N71" s="887"/>
      <c r="O71" s="887"/>
      <c r="P71" s="888"/>
      <c r="Q71" s="889">
        <v>722</v>
      </c>
      <c r="R71" s="843"/>
      <c r="S71" s="843"/>
      <c r="T71" s="843"/>
      <c r="U71" s="843"/>
      <c r="V71" s="843">
        <v>641</v>
      </c>
      <c r="W71" s="843"/>
      <c r="X71" s="843"/>
      <c r="Y71" s="843"/>
      <c r="Z71" s="843"/>
      <c r="AA71" s="843">
        <v>81</v>
      </c>
      <c r="AB71" s="843"/>
      <c r="AC71" s="843"/>
      <c r="AD71" s="843"/>
      <c r="AE71" s="843"/>
      <c r="AF71" s="843">
        <v>81</v>
      </c>
      <c r="AG71" s="843"/>
      <c r="AH71" s="843"/>
      <c r="AI71" s="843"/>
      <c r="AJ71" s="843"/>
      <c r="AK71" s="843">
        <v>128</v>
      </c>
      <c r="AL71" s="843"/>
      <c r="AM71" s="843"/>
      <c r="AN71" s="843"/>
      <c r="AO71" s="843"/>
      <c r="AP71" s="843" t="s">
        <v>488</v>
      </c>
      <c r="AQ71" s="843"/>
      <c r="AR71" s="843"/>
      <c r="AS71" s="843"/>
      <c r="AT71" s="843"/>
      <c r="AU71" s="843" t="s">
        <v>488</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5">
      <c r="A72" s="232">
        <v>5</v>
      </c>
      <c r="B72" s="886" t="s">
        <v>553</v>
      </c>
      <c r="C72" s="887"/>
      <c r="D72" s="887"/>
      <c r="E72" s="887"/>
      <c r="F72" s="887"/>
      <c r="G72" s="887"/>
      <c r="H72" s="887"/>
      <c r="I72" s="887"/>
      <c r="J72" s="887"/>
      <c r="K72" s="887"/>
      <c r="L72" s="887"/>
      <c r="M72" s="887"/>
      <c r="N72" s="887"/>
      <c r="O72" s="887"/>
      <c r="P72" s="888"/>
      <c r="Q72" s="889">
        <v>5892</v>
      </c>
      <c r="R72" s="843"/>
      <c r="S72" s="843"/>
      <c r="T72" s="843"/>
      <c r="U72" s="843"/>
      <c r="V72" s="843">
        <v>5654</v>
      </c>
      <c r="W72" s="843"/>
      <c r="X72" s="843"/>
      <c r="Y72" s="843"/>
      <c r="Z72" s="843"/>
      <c r="AA72" s="843">
        <v>238</v>
      </c>
      <c r="AB72" s="843"/>
      <c r="AC72" s="843"/>
      <c r="AD72" s="843"/>
      <c r="AE72" s="843"/>
      <c r="AF72" s="843">
        <v>238</v>
      </c>
      <c r="AG72" s="843"/>
      <c r="AH72" s="843"/>
      <c r="AI72" s="843"/>
      <c r="AJ72" s="843"/>
      <c r="AK72" s="843" t="s">
        <v>488</v>
      </c>
      <c r="AL72" s="843"/>
      <c r="AM72" s="843"/>
      <c r="AN72" s="843"/>
      <c r="AO72" s="843"/>
      <c r="AP72" s="843" t="s">
        <v>488</v>
      </c>
      <c r="AQ72" s="843"/>
      <c r="AR72" s="843"/>
      <c r="AS72" s="843"/>
      <c r="AT72" s="843"/>
      <c r="AU72" s="843" t="s">
        <v>488</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5">
      <c r="A73" s="232">
        <v>6</v>
      </c>
      <c r="B73" s="886" t="s">
        <v>554</v>
      </c>
      <c r="C73" s="887"/>
      <c r="D73" s="887"/>
      <c r="E73" s="887"/>
      <c r="F73" s="887"/>
      <c r="G73" s="887"/>
      <c r="H73" s="887"/>
      <c r="I73" s="887"/>
      <c r="J73" s="887"/>
      <c r="K73" s="887"/>
      <c r="L73" s="887"/>
      <c r="M73" s="887"/>
      <c r="N73" s="887"/>
      <c r="O73" s="887"/>
      <c r="P73" s="888"/>
      <c r="Q73" s="889">
        <v>1726</v>
      </c>
      <c r="R73" s="843"/>
      <c r="S73" s="843"/>
      <c r="T73" s="843"/>
      <c r="U73" s="843"/>
      <c r="V73" s="843">
        <v>1722</v>
      </c>
      <c r="W73" s="843"/>
      <c r="X73" s="843"/>
      <c r="Y73" s="843"/>
      <c r="Z73" s="843"/>
      <c r="AA73" s="843">
        <v>3</v>
      </c>
      <c r="AB73" s="843"/>
      <c r="AC73" s="843"/>
      <c r="AD73" s="843"/>
      <c r="AE73" s="843"/>
      <c r="AF73" s="843">
        <v>3</v>
      </c>
      <c r="AG73" s="843"/>
      <c r="AH73" s="843"/>
      <c r="AI73" s="843"/>
      <c r="AJ73" s="843"/>
      <c r="AK73" s="843">
        <v>38</v>
      </c>
      <c r="AL73" s="843"/>
      <c r="AM73" s="843"/>
      <c r="AN73" s="843"/>
      <c r="AO73" s="843"/>
      <c r="AP73" s="843" t="s">
        <v>488</v>
      </c>
      <c r="AQ73" s="843"/>
      <c r="AR73" s="843"/>
      <c r="AS73" s="843"/>
      <c r="AT73" s="843"/>
      <c r="AU73" s="843" t="s">
        <v>488</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5">
      <c r="A74" s="232">
        <v>7</v>
      </c>
      <c r="B74" s="886" t="s">
        <v>555</v>
      </c>
      <c r="C74" s="887"/>
      <c r="D74" s="887"/>
      <c r="E74" s="887"/>
      <c r="F74" s="887"/>
      <c r="G74" s="887"/>
      <c r="H74" s="887"/>
      <c r="I74" s="887"/>
      <c r="J74" s="887"/>
      <c r="K74" s="887"/>
      <c r="L74" s="887"/>
      <c r="M74" s="887"/>
      <c r="N74" s="887"/>
      <c r="O74" s="887"/>
      <c r="P74" s="888"/>
      <c r="Q74" s="889">
        <v>3</v>
      </c>
      <c r="R74" s="843"/>
      <c r="S74" s="843"/>
      <c r="T74" s="843"/>
      <c r="U74" s="843"/>
      <c r="V74" s="843">
        <v>3</v>
      </c>
      <c r="W74" s="843"/>
      <c r="X74" s="843"/>
      <c r="Y74" s="843"/>
      <c r="Z74" s="843"/>
      <c r="AA74" s="843">
        <v>0</v>
      </c>
      <c r="AB74" s="843"/>
      <c r="AC74" s="843"/>
      <c r="AD74" s="843"/>
      <c r="AE74" s="843"/>
      <c r="AF74" s="843">
        <v>0</v>
      </c>
      <c r="AG74" s="843"/>
      <c r="AH74" s="843"/>
      <c r="AI74" s="843"/>
      <c r="AJ74" s="843"/>
      <c r="AK74" s="843" t="s">
        <v>488</v>
      </c>
      <c r="AL74" s="843"/>
      <c r="AM74" s="843"/>
      <c r="AN74" s="843"/>
      <c r="AO74" s="843"/>
      <c r="AP74" s="843" t="s">
        <v>488</v>
      </c>
      <c r="AQ74" s="843"/>
      <c r="AR74" s="843"/>
      <c r="AS74" s="843"/>
      <c r="AT74" s="843"/>
      <c r="AU74" s="843" t="s">
        <v>488</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5">
      <c r="A75" s="232">
        <v>8</v>
      </c>
      <c r="B75" s="886" t="s">
        <v>556</v>
      </c>
      <c r="C75" s="887"/>
      <c r="D75" s="887"/>
      <c r="E75" s="887"/>
      <c r="F75" s="887"/>
      <c r="G75" s="887"/>
      <c r="H75" s="887"/>
      <c r="I75" s="887"/>
      <c r="J75" s="887"/>
      <c r="K75" s="887"/>
      <c r="L75" s="887"/>
      <c r="M75" s="887"/>
      <c r="N75" s="887"/>
      <c r="O75" s="887"/>
      <c r="P75" s="888"/>
      <c r="Q75" s="890">
        <v>12</v>
      </c>
      <c r="R75" s="891"/>
      <c r="S75" s="891"/>
      <c r="T75" s="891"/>
      <c r="U75" s="847"/>
      <c r="V75" s="892">
        <v>11</v>
      </c>
      <c r="W75" s="891"/>
      <c r="X75" s="891"/>
      <c r="Y75" s="891"/>
      <c r="Z75" s="847"/>
      <c r="AA75" s="892">
        <v>1</v>
      </c>
      <c r="AB75" s="891"/>
      <c r="AC75" s="891"/>
      <c r="AD75" s="891"/>
      <c r="AE75" s="847"/>
      <c r="AF75" s="892">
        <v>1</v>
      </c>
      <c r="AG75" s="891"/>
      <c r="AH75" s="891"/>
      <c r="AI75" s="891"/>
      <c r="AJ75" s="847"/>
      <c r="AK75" s="892" t="s">
        <v>561</v>
      </c>
      <c r="AL75" s="891"/>
      <c r="AM75" s="891"/>
      <c r="AN75" s="891"/>
      <c r="AO75" s="847"/>
      <c r="AP75" s="892" t="s">
        <v>488</v>
      </c>
      <c r="AQ75" s="891"/>
      <c r="AR75" s="891"/>
      <c r="AS75" s="891"/>
      <c r="AT75" s="847"/>
      <c r="AU75" s="892" t="s">
        <v>488</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5">
      <c r="A76" s="232">
        <v>9</v>
      </c>
      <c r="B76" s="886" t="s">
        <v>557</v>
      </c>
      <c r="C76" s="887"/>
      <c r="D76" s="887"/>
      <c r="E76" s="887"/>
      <c r="F76" s="887"/>
      <c r="G76" s="887"/>
      <c r="H76" s="887"/>
      <c r="I76" s="887"/>
      <c r="J76" s="887"/>
      <c r="K76" s="887"/>
      <c r="L76" s="887"/>
      <c r="M76" s="887"/>
      <c r="N76" s="887"/>
      <c r="O76" s="887"/>
      <c r="P76" s="888"/>
      <c r="Q76" s="890">
        <v>846</v>
      </c>
      <c r="R76" s="891"/>
      <c r="S76" s="891"/>
      <c r="T76" s="891"/>
      <c r="U76" s="847"/>
      <c r="V76" s="892">
        <v>789</v>
      </c>
      <c r="W76" s="891"/>
      <c r="X76" s="891"/>
      <c r="Y76" s="891"/>
      <c r="Z76" s="847"/>
      <c r="AA76" s="892">
        <v>57</v>
      </c>
      <c r="AB76" s="891"/>
      <c r="AC76" s="891"/>
      <c r="AD76" s="891"/>
      <c r="AE76" s="847"/>
      <c r="AF76" s="892">
        <v>57</v>
      </c>
      <c r="AG76" s="891"/>
      <c r="AH76" s="891"/>
      <c r="AI76" s="891"/>
      <c r="AJ76" s="847"/>
      <c r="AK76" s="892">
        <v>374</v>
      </c>
      <c r="AL76" s="891"/>
      <c r="AM76" s="891"/>
      <c r="AN76" s="891"/>
      <c r="AO76" s="847"/>
      <c r="AP76" s="892" t="s">
        <v>488</v>
      </c>
      <c r="AQ76" s="891"/>
      <c r="AR76" s="891"/>
      <c r="AS76" s="891"/>
      <c r="AT76" s="847"/>
      <c r="AU76" s="892" t="s">
        <v>488</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5">
      <c r="A77" s="232">
        <v>10</v>
      </c>
      <c r="B77" s="886" t="s">
        <v>558</v>
      </c>
      <c r="C77" s="887"/>
      <c r="D77" s="887"/>
      <c r="E77" s="887"/>
      <c r="F77" s="887"/>
      <c r="G77" s="887"/>
      <c r="H77" s="887"/>
      <c r="I77" s="887"/>
      <c r="J77" s="887"/>
      <c r="K77" s="887"/>
      <c r="L77" s="887"/>
      <c r="M77" s="887"/>
      <c r="N77" s="887"/>
      <c r="O77" s="887"/>
      <c r="P77" s="888"/>
      <c r="Q77" s="890">
        <v>1238</v>
      </c>
      <c r="R77" s="891"/>
      <c r="S77" s="891"/>
      <c r="T77" s="891"/>
      <c r="U77" s="847"/>
      <c r="V77" s="892">
        <v>1143</v>
      </c>
      <c r="W77" s="891"/>
      <c r="X77" s="891"/>
      <c r="Y77" s="891"/>
      <c r="Z77" s="847"/>
      <c r="AA77" s="892">
        <v>95</v>
      </c>
      <c r="AB77" s="891"/>
      <c r="AC77" s="891"/>
      <c r="AD77" s="891"/>
      <c r="AE77" s="847"/>
      <c r="AF77" s="892">
        <v>95</v>
      </c>
      <c r="AG77" s="891"/>
      <c r="AH77" s="891"/>
      <c r="AI77" s="891"/>
      <c r="AJ77" s="847"/>
      <c r="AK77" s="892" t="s">
        <v>488</v>
      </c>
      <c r="AL77" s="891"/>
      <c r="AM77" s="891"/>
      <c r="AN77" s="891"/>
      <c r="AO77" s="847"/>
      <c r="AP77" s="892" t="s">
        <v>488</v>
      </c>
      <c r="AQ77" s="891"/>
      <c r="AR77" s="891"/>
      <c r="AS77" s="891"/>
      <c r="AT77" s="847"/>
      <c r="AU77" s="892" t="s">
        <v>488</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5">
      <c r="A78" s="232">
        <v>11</v>
      </c>
      <c r="B78" s="886" t="s">
        <v>559</v>
      </c>
      <c r="C78" s="887"/>
      <c r="D78" s="887"/>
      <c r="E78" s="887"/>
      <c r="F78" s="887"/>
      <c r="G78" s="887"/>
      <c r="H78" s="887"/>
      <c r="I78" s="887"/>
      <c r="J78" s="887"/>
      <c r="K78" s="887"/>
      <c r="L78" s="887"/>
      <c r="M78" s="887"/>
      <c r="N78" s="887"/>
      <c r="O78" s="887"/>
      <c r="P78" s="888"/>
      <c r="Q78" s="889">
        <v>286479</v>
      </c>
      <c r="R78" s="843"/>
      <c r="S78" s="843"/>
      <c r="T78" s="843"/>
      <c r="U78" s="843"/>
      <c r="V78" s="843">
        <v>283821</v>
      </c>
      <c r="W78" s="843"/>
      <c r="X78" s="843"/>
      <c r="Y78" s="843"/>
      <c r="Z78" s="843"/>
      <c r="AA78" s="843">
        <v>2657</v>
      </c>
      <c r="AB78" s="843"/>
      <c r="AC78" s="843"/>
      <c r="AD78" s="843"/>
      <c r="AE78" s="843"/>
      <c r="AF78" s="843">
        <v>2657</v>
      </c>
      <c r="AG78" s="843"/>
      <c r="AH78" s="843"/>
      <c r="AI78" s="843"/>
      <c r="AJ78" s="843"/>
      <c r="AK78" s="843">
        <v>1846</v>
      </c>
      <c r="AL78" s="843"/>
      <c r="AM78" s="843"/>
      <c r="AN78" s="843"/>
      <c r="AO78" s="843"/>
      <c r="AP78" s="843" t="s">
        <v>488</v>
      </c>
      <c r="AQ78" s="843"/>
      <c r="AR78" s="843"/>
      <c r="AS78" s="843"/>
      <c r="AT78" s="843"/>
      <c r="AU78" s="843" t="s">
        <v>488</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5">
      <c r="A79" s="232">
        <v>12</v>
      </c>
      <c r="B79" s="886" t="s">
        <v>560</v>
      </c>
      <c r="C79" s="887"/>
      <c r="D79" s="887"/>
      <c r="E79" s="887"/>
      <c r="F79" s="887"/>
      <c r="G79" s="887"/>
      <c r="H79" s="887"/>
      <c r="I79" s="887"/>
      <c r="J79" s="887"/>
      <c r="K79" s="887"/>
      <c r="L79" s="887"/>
      <c r="M79" s="887"/>
      <c r="N79" s="887"/>
      <c r="O79" s="887"/>
      <c r="P79" s="888"/>
      <c r="Q79" s="889">
        <v>1135</v>
      </c>
      <c r="R79" s="843"/>
      <c r="S79" s="843"/>
      <c r="T79" s="843"/>
      <c r="U79" s="843"/>
      <c r="V79" s="843">
        <v>801</v>
      </c>
      <c r="W79" s="843"/>
      <c r="X79" s="843"/>
      <c r="Y79" s="843"/>
      <c r="Z79" s="843"/>
      <c r="AA79" s="843">
        <v>334</v>
      </c>
      <c r="AB79" s="843"/>
      <c r="AC79" s="843"/>
      <c r="AD79" s="843"/>
      <c r="AE79" s="843"/>
      <c r="AF79" s="843">
        <v>688</v>
      </c>
      <c r="AG79" s="843"/>
      <c r="AH79" s="843"/>
      <c r="AI79" s="843"/>
      <c r="AJ79" s="843"/>
      <c r="AK79" s="843" t="s">
        <v>488</v>
      </c>
      <c r="AL79" s="843"/>
      <c r="AM79" s="843"/>
      <c r="AN79" s="843"/>
      <c r="AO79" s="843"/>
      <c r="AP79" s="843">
        <v>16034</v>
      </c>
      <c r="AQ79" s="843"/>
      <c r="AR79" s="843"/>
      <c r="AS79" s="843"/>
      <c r="AT79" s="843"/>
      <c r="AU79" s="843" t="s">
        <v>488</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3">
      <c r="A88" s="234" t="s">
        <v>377</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3949</v>
      </c>
      <c r="AG88" s="857"/>
      <c r="AH88" s="857"/>
      <c r="AI88" s="857"/>
      <c r="AJ88" s="857"/>
      <c r="AK88" s="854"/>
      <c r="AL88" s="854"/>
      <c r="AM88" s="854"/>
      <c r="AN88" s="854"/>
      <c r="AO88" s="854"/>
      <c r="AP88" s="857">
        <v>17032</v>
      </c>
      <c r="AQ88" s="857"/>
      <c r="AR88" s="857"/>
      <c r="AS88" s="857"/>
      <c r="AT88" s="857"/>
      <c r="AU88" s="857">
        <v>182</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0</v>
      </c>
      <c r="CS102" s="865"/>
      <c r="CT102" s="865"/>
      <c r="CU102" s="865"/>
      <c r="CV102" s="904"/>
      <c r="CW102" s="903" t="s">
        <v>488</v>
      </c>
      <c r="CX102" s="865"/>
      <c r="CY102" s="865"/>
      <c r="CZ102" s="865"/>
      <c r="DA102" s="904"/>
      <c r="DB102" s="903" t="s">
        <v>488</v>
      </c>
      <c r="DC102" s="865"/>
      <c r="DD102" s="865"/>
      <c r="DE102" s="865"/>
      <c r="DF102" s="904"/>
      <c r="DG102" s="903">
        <v>665</v>
      </c>
      <c r="DH102" s="865"/>
      <c r="DI102" s="865"/>
      <c r="DJ102" s="865"/>
      <c r="DK102" s="904"/>
      <c r="DL102" s="903" t="s">
        <v>568</v>
      </c>
      <c r="DM102" s="865"/>
      <c r="DN102" s="865"/>
      <c r="DO102" s="865"/>
      <c r="DP102" s="904"/>
      <c r="DQ102" s="903" t="s">
        <v>488</v>
      </c>
      <c r="DR102" s="865"/>
      <c r="DS102" s="865"/>
      <c r="DT102" s="865"/>
      <c r="DU102" s="904"/>
      <c r="DV102" s="802"/>
      <c r="DW102" s="803"/>
      <c r="DX102" s="803"/>
      <c r="DY102" s="803"/>
      <c r="DZ102" s="927"/>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5">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25">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396584</v>
      </c>
      <c r="AB110" s="913"/>
      <c r="AC110" s="913"/>
      <c r="AD110" s="913"/>
      <c r="AE110" s="914"/>
      <c r="AF110" s="915">
        <v>438703</v>
      </c>
      <c r="AG110" s="913"/>
      <c r="AH110" s="913"/>
      <c r="AI110" s="913"/>
      <c r="AJ110" s="914"/>
      <c r="AK110" s="915">
        <v>451361</v>
      </c>
      <c r="AL110" s="913"/>
      <c r="AM110" s="913"/>
      <c r="AN110" s="913"/>
      <c r="AO110" s="914"/>
      <c r="AP110" s="916">
        <v>14.2</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4468719</v>
      </c>
      <c r="BR110" s="944"/>
      <c r="BS110" s="944"/>
      <c r="BT110" s="944"/>
      <c r="BU110" s="944"/>
      <c r="BV110" s="944">
        <v>4234890</v>
      </c>
      <c r="BW110" s="944"/>
      <c r="BX110" s="944"/>
      <c r="BY110" s="944"/>
      <c r="BZ110" s="944"/>
      <c r="CA110" s="944">
        <v>3977617</v>
      </c>
      <c r="CB110" s="944"/>
      <c r="CC110" s="944"/>
      <c r="CD110" s="944"/>
      <c r="CE110" s="944"/>
      <c r="CF110" s="957">
        <v>124.8</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25">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v>270</v>
      </c>
      <c r="BR111" s="939"/>
      <c r="BS111" s="939"/>
      <c r="BT111" s="939"/>
      <c r="BU111" s="939"/>
      <c r="BV111" s="939">
        <v>159</v>
      </c>
      <c r="BW111" s="939"/>
      <c r="BX111" s="939"/>
      <c r="BY111" s="939"/>
      <c r="BZ111" s="939"/>
      <c r="CA111" s="939" t="s">
        <v>121</v>
      </c>
      <c r="CB111" s="939"/>
      <c r="CC111" s="939"/>
      <c r="CD111" s="939"/>
      <c r="CE111" s="939"/>
      <c r="CF111" s="933" t="s">
        <v>121</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25">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2061407</v>
      </c>
      <c r="BR112" s="939"/>
      <c r="BS112" s="939"/>
      <c r="BT112" s="939"/>
      <c r="BU112" s="939"/>
      <c r="BV112" s="939">
        <v>1888354</v>
      </c>
      <c r="BW112" s="939"/>
      <c r="BX112" s="939"/>
      <c r="BY112" s="939"/>
      <c r="BZ112" s="939"/>
      <c r="CA112" s="939">
        <v>1773803</v>
      </c>
      <c r="CB112" s="939"/>
      <c r="CC112" s="939"/>
      <c r="CD112" s="939"/>
      <c r="CE112" s="939"/>
      <c r="CF112" s="933">
        <v>55.7</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25">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208525</v>
      </c>
      <c r="AB113" s="951"/>
      <c r="AC113" s="951"/>
      <c r="AD113" s="951"/>
      <c r="AE113" s="952"/>
      <c r="AF113" s="953">
        <v>203855</v>
      </c>
      <c r="AG113" s="951"/>
      <c r="AH113" s="951"/>
      <c r="AI113" s="951"/>
      <c r="AJ113" s="952"/>
      <c r="AK113" s="953">
        <v>185117</v>
      </c>
      <c r="AL113" s="951"/>
      <c r="AM113" s="951"/>
      <c r="AN113" s="951"/>
      <c r="AO113" s="952"/>
      <c r="AP113" s="954">
        <v>5.8</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166515</v>
      </c>
      <c r="BR113" s="939"/>
      <c r="BS113" s="939"/>
      <c r="BT113" s="939"/>
      <c r="BU113" s="939"/>
      <c r="BV113" s="939">
        <v>159852</v>
      </c>
      <c r="BW113" s="939"/>
      <c r="BX113" s="939"/>
      <c r="BY113" s="939"/>
      <c r="BZ113" s="939"/>
      <c r="CA113" s="939">
        <v>182075</v>
      </c>
      <c r="CB113" s="939"/>
      <c r="CC113" s="939"/>
      <c r="CD113" s="939"/>
      <c r="CE113" s="939"/>
      <c r="CF113" s="933">
        <v>5.7</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25">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6840</v>
      </c>
      <c r="AB114" s="972"/>
      <c r="AC114" s="972"/>
      <c r="AD114" s="972"/>
      <c r="AE114" s="973"/>
      <c r="AF114" s="974">
        <v>8704</v>
      </c>
      <c r="AG114" s="972"/>
      <c r="AH114" s="972"/>
      <c r="AI114" s="972"/>
      <c r="AJ114" s="973"/>
      <c r="AK114" s="974">
        <v>12375</v>
      </c>
      <c r="AL114" s="972"/>
      <c r="AM114" s="972"/>
      <c r="AN114" s="972"/>
      <c r="AO114" s="973"/>
      <c r="AP114" s="975">
        <v>0.4</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866567</v>
      </c>
      <c r="BR114" s="939"/>
      <c r="BS114" s="939"/>
      <c r="BT114" s="939"/>
      <c r="BU114" s="939"/>
      <c r="BV114" s="939">
        <v>827063</v>
      </c>
      <c r="BW114" s="939"/>
      <c r="BX114" s="939"/>
      <c r="BY114" s="939"/>
      <c r="BZ114" s="939"/>
      <c r="CA114" s="939">
        <v>787464</v>
      </c>
      <c r="CB114" s="939"/>
      <c r="CC114" s="939"/>
      <c r="CD114" s="939"/>
      <c r="CE114" s="939"/>
      <c r="CF114" s="933">
        <v>24.7</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25">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360</v>
      </c>
      <c r="AB115" s="951"/>
      <c r="AC115" s="951"/>
      <c r="AD115" s="951"/>
      <c r="AE115" s="952"/>
      <c r="AF115" s="953">
        <v>112</v>
      </c>
      <c r="AG115" s="951"/>
      <c r="AH115" s="951"/>
      <c r="AI115" s="951"/>
      <c r="AJ115" s="952"/>
      <c r="AK115" s="953">
        <v>158</v>
      </c>
      <c r="AL115" s="951"/>
      <c r="AM115" s="951"/>
      <c r="AN115" s="951"/>
      <c r="AO115" s="952"/>
      <c r="AP115" s="954">
        <v>0</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25">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2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612309</v>
      </c>
      <c r="AB117" s="992"/>
      <c r="AC117" s="992"/>
      <c r="AD117" s="992"/>
      <c r="AE117" s="993"/>
      <c r="AF117" s="994">
        <v>651374</v>
      </c>
      <c r="AG117" s="992"/>
      <c r="AH117" s="992"/>
      <c r="AI117" s="992"/>
      <c r="AJ117" s="993"/>
      <c r="AK117" s="994">
        <v>649011</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25">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25">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443</v>
      </c>
      <c r="BP119" s="1018"/>
      <c r="BQ119" s="1012">
        <v>7563478</v>
      </c>
      <c r="BR119" s="1013"/>
      <c r="BS119" s="1013"/>
      <c r="BT119" s="1013"/>
      <c r="BU119" s="1013"/>
      <c r="BV119" s="1013">
        <v>7110318</v>
      </c>
      <c r="BW119" s="1013"/>
      <c r="BX119" s="1013"/>
      <c r="BY119" s="1013"/>
      <c r="BZ119" s="1013"/>
      <c r="CA119" s="1013">
        <v>6720959</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270</v>
      </c>
      <c r="DH119" s="999"/>
      <c r="DI119" s="999"/>
      <c r="DJ119" s="999"/>
      <c r="DK119" s="1000"/>
      <c r="DL119" s="998">
        <v>159</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25">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2483772</v>
      </c>
      <c r="BR120" s="944"/>
      <c r="BS120" s="944"/>
      <c r="BT120" s="944"/>
      <c r="BU120" s="944"/>
      <c r="BV120" s="944">
        <v>2471545</v>
      </c>
      <c r="BW120" s="944"/>
      <c r="BX120" s="944"/>
      <c r="BY120" s="944"/>
      <c r="BZ120" s="944"/>
      <c r="CA120" s="944">
        <v>2549871</v>
      </c>
      <c r="CB120" s="944"/>
      <c r="CC120" s="944"/>
      <c r="CD120" s="944"/>
      <c r="CE120" s="944"/>
      <c r="CF120" s="957">
        <v>80</v>
      </c>
      <c r="CG120" s="958"/>
      <c r="CH120" s="958"/>
      <c r="CI120" s="958"/>
      <c r="CJ120" s="958"/>
      <c r="CK120" s="1019" t="s">
        <v>447</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1886893</v>
      </c>
      <c r="DH120" s="944"/>
      <c r="DI120" s="944"/>
      <c r="DJ120" s="944"/>
      <c r="DK120" s="944"/>
      <c r="DL120" s="944">
        <v>1750234</v>
      </c>
      <c r="DM120" s="944"/>
      <c r="DN120" s="944"/>
      <c r="DO120" s="944"/>
      <c r="DP120" s="944"/>
      <c r="DQ120" s="944">
        <v>1666174</v>
      </c>
      <c r="DR120" s="944"/>
      <c r="DS120" s="944"/>
      <c r="DT120" s="944"/>
      <c r="DU120" s="944"/>
      <c r="DV120" s="945">
        <v>52.3</v>
      </c>
      <c r="DW120" s="945"/>
      <c r="DX120" s="945"/>
      <c r="DY120" s="945"/>
      <c r="DZ120" s="946"/>
    </row>
    <row r="121" spans="1:130" s="224" customFormat="1" ht="26.25" customHeight="1" x14ac:dyDescent="0.25">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t="s">
        <v>121</v>
      </c>
      <c r="BR121" s="939"/>
      <c r="BS121" s="939"/>
      <c r="BT121" s="939"/>
      <c r="BU121" s="939"/>
      <c r="BV121" s="939" t="s">
        <v>121</v>
      </c>
      <c r="BW121" s="939"/>
      <c r="BX121" s="939"/>
      <c r="BY121" s="939"/>
      <c r="BZ121" s="939"/>
      <c r="CA121" s="939" t="s">
        <v>121</v>
      </c>
      <c r="CB121" s="939"/>
      <c r="CC121" s="939"/>
      <c r="CD121" s="939"/>
      <c r="CE121" s="939"/>
      <c r="CF121" s="933" t="s">
        <v>121</v>
      </c>
      <c r="CG121" s="934"/>
      <c r="CH121" s="934"/>
      <c r="CI121" s="934"/>
      <c r="CJ121" s="934"/>
      <c r="CK121" s="1022"/>
      <c r="CL121" s="1023"/>
      <c r="CM121" s="1023"/>
      <c r="CN121" s="1023"/>
      <c r="CO121" s="1024"/>
      <c r="CP121" s="1032" t="s">
        <v>396</v>
      </c>
      <c r="CQ121" s="1033"/>
      <c r="CR121" s="1033"/>
      <c r="CS121" s="1033"/>
      <c r="CT121" s="1033"/>
      <c r="CU121" s="1033"/>
      <c r="CV121" s="1033"/>
      <c r="CW121" s="1033"/>
      <c r="CX121" s="1033"/>
      <c r="CY121" s="1033"/>
      <c r="CZ121" s="1033"/>
      <c r="DA121" s="1033"/>
      <c r="DB121" s="1033"/>
      <c r="DC121" s="1033"/>
      <c r="DD121" s="1033"/>
      <c r="DE121" s="1033"/>
      <c r="DF121" s="1034"/>
      <c r="DG121" s="938">
        <v>174514</v>
      </c>
      <c r="DH121" s="939"/>
      <c r="DI121" s="939"/>
      <c r="DJ121" s="939"/>
      <c r="DK121" s="939"/>
      <c r="DL121" s="939">
        <v>138120</v>
      </c>
      <c r="DM121" s="939"/>
      <c r="DN121" s="939"/>
      <c r="DO121" s="939"/>
      <c r="DP121" s="939"/>
      <c r="DQ121" s="939">
        <v>107629</v>
      </c>
      <c r="DR121" s="939"/>
      <c r="DS121" s="939"/>
      <c r="DT121" s="939"/>
      <c r="DU121" s="939"/>
      <c r="DV121" s="940">
        <v>3.4</v>
      </c>
      <c r="DW121" s="940"/>
      <c r="DX121" s="940"/>
      <c r="DY121" s="940"/>
      <c r="DZ121" s="941"/>
    </row>
    <row r="122" spans="1:130" s="224" customFormat="1" ht="26.25" customHeight="1" x14ac:dyDescent="0.25">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4096398</v>
      </c>
      <c r="BR122" s="1013"/>
      <c r="BS122" s="1013"/>
      <c r="BT122" s="1013"/>
      <c r="BU122" s="1013"/>
      <c r="BV122" s="1013">
        <v>3854635</v>
      </c>
      <c r="BW122" s="1013"/>
      <c r="BX122" s="1013"/>
      <c r="BY122" s="1013"/>
      <c r="BZ122" s="1013"/>
      <c r="CA122" s="1013">
        <v>3629136</v>
      </c>
      <c r="CB122" s="1013"/>
      <c r="CC122" s="1013"/>
      <c r="CD122" s="1013"/>
      <c r="CE122" s="1013"/>
      <c r="CF122" s="1030">
        <v>113.9</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t="s">
        <v>121</v>
      </c>
      <c r="DR122" s="939"/>
      <c r="DS122" s="939"/>
      <c r="DT122" s="939"/>
      <c r="DU122" s="939"/>
      <c r="DV122" s="940" t="s">
        <v>121</v>
      </c>
      <c r="DW122" s="940"/>
      <c r="DX122" s="940"/>
      <c r="DY122" s="940"/>
      <c r="DZ122" s="941"/>
    </row>
    <row r="123" spans="1:130" s="224" customFormat="1" ht="26.25" customHeight="1" x14ac:dyDescent="0.25">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451</v>
      </c>
      <c r="BP123" s="1018"/>
      <c r="BQ123" s="1076">
        <v>6580170</v>
      </c>
      <c r="BR123" s="1077"/>
      <c r="BS123" s="1077"/>
      <c r="BT123" s="1077"/>
      <c r="BU123" s="1077"/>
      <c r="BV123" s="1077">
        <v>6326180</v>
      </c>
      <c r="BW123" s="1077"/>
      <c r="BX123" s="1077"/>
      <c r="BY123" s="1077"/>
      <c r="BZ123" s="1077"/>
      <c r="CA123" s="1077">
        <v>6179007</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3">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30.6</v>
      </c>
      <c r="BR124" s="1040"/>
      <c r="BS124" s="1040"/>
      <c r="BT124" s="1040"/>
      <c r="BU124" s="1040"/>
      <c r="BV124" s="1040">
        <v>25</v>
      </c>
      <c r="BW124" s="1040"/>
      <c r="BX124" s="1040"/>
      <c r="BY124" s="1040"/>
      <c r="BZ124" s="1040"/>
      <c r="CA124" s="1040">
        <v>17</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25">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3">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360</v>
      </c>
      <c r="AB126" s="972"/>
      <c r="AC126" s="972"/>
      <c r="AD126" s="972"/>
      <c r="AE126" s="973"/>
      <c r="AF126" s="974">
        <v>112</v>
      </c>
      <c r="AG126" s="972"/>
      <c r="AH126" s="972"/>
      <c r="AI126" s="972"/>
      <c r="AJ126" s="973"/>
      <c r="AK126" s="974">
        <v>158</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2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3">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20000</v>
      </c>
      <c r="AB128" s="1059"/>
      <c r="AC128" s="1059"/>
      <c r="AD128" s="1059"/>
      <c r="AE128" s="1060"/>
      <c r="AF128" s="1061">
        <v>20000</v>
      </c>
      <c r="AG128" s="1059"/>
      <c r="AH128" s="1059"/>
      <c r="AI128" s="1059"/>
      <c r="AJ128" s="1060"/>
      <c r="AK128" s="1061">
        <v>20000</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121</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2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3582760</v>
      </c>
      <c r="AB129" s="972"/>
      <c r="AC129" s="972"/>
      <c r="AD129" s="972"/>
      <c r="AE129" s="973"/>
      <c r="AF129" s="974">
        <v>3506862</v>
      </c>
      <c r="AG129" s="972"/>
      <c r="AH129" s="972"/>
      <c r="AI129" s="972"/>
      <c r="AJ129" s="973"/>
      <c r="AK129" s="974">
        <v>3558236</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121</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374324</v>
      </c>
      <c r="AB130" s="972"/>
      <c r="AC130" s="972"/>
      <c r="AD130" s="972"/>
      <c r="AE130" s="973"/>
      <c r="AF130" s="974">
        <v>375624</v>
      </c>
      <c r="AG130" s="972"/>
      <c r="AH130" s="972"/>
      <c r="AI130" s="972"/>
      <c r="AJ130" s="973"/>
      <c r="AK130" s="974">
        <v>371785</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7.6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3208436</v>
      </c>
      <c r="AB131" s="999"/>
      <c r="AC131" s="999"/>
      <c r="AD131" s="999"/>
      <c r="AE131" s="1000"/>
      <c r="AF131" s="998">
        <v>3131238</v>
      </c>
      <c r="AG131" s="999"/>
      <c r="AH131" s="999"/>
      <c r="AI131" s="999"/>
      <c r="AJ131" s="1000"/>
      <c r="AK131" s="998">
        <v>3186451</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v>17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6.7941202499999997</v>
      </c>
      <c r="AB132" s="1110"/>
      <c r="AC132" s="1110"/>
      <c r="AD132" s="1110"/>
      <c r="AE132" s="1111"/>
      <c r="AF132" s="1112">
        <v>8.1676959720000006</v>
      </c>
      <c r="AG132" s="1110"/>
      <c r="AH132" s="1110"/>
      <c r="AI132" s="1110"/>
      <c r="AJ132" s="1111"/>
      <c r="AK132" s="1112">
        <v>8.0724919350000004</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8.1999999999999993</v>
      </c>
      <c r="AB133" s="1093"/>
      <c r="AC133" s="1093"/>
      <c r="AD133" s="1093"/>
      <c r="AE133" s="1094"/>
      <c r="AF133" s="1092">
        <v>7.8</v>
      </c>
      <c r="AG133" s="1093"/>
      <c r="AH133" s="1093"/>
      <c r="AI133" s="1093"/>
      <c r="AJ133" s="1094"/>
      <c r="AK133" s="1092">
        <v>7.6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bqAyRSRMGmZuL/0ZfeoC5EWa9itRELN6LZpMKhutRBYSPHDiKZTpAgumEatwWvXWNDiSU/qSRW5rERh7WxIzA==" saltValue="y9/YmfnmobCPtr57Qb7P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477</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5d1p3Ypl/mf4Ces8mPP5bYKUpR/nXCpI14yFBsWzD39SLe/NZmU1GmYCNYDg3BK6cQo/VTptZdiQnyIwP9jghw==" saltValue="3uAXJS86hLhFmiG79FYR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AKGQLSf/YooZCmjsL7RPpccM+jVgFaYS8HAyoZZRvxc6kg5lVtrtQbTmM0WJVyuywg0gWuSR1HjVUb+eiSzQow==" saltValue="pZx1deF1dw/NkRXEHQMj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479</v>
      </c>
      <c r="AL6" s="260"/>
      <c r="AM6" s="260"/>
      <c r="AN6" s="260"/>
    </row>
    <row r="7" spans="1:46" ht="13.5" customHeight="1" x14ac:dyDescent="0.25">
      <c r="A7" s="259"/>
      <c r="AK7" s="262"/>
      <c r="AL7" s="263"/>
      <c r="AM7" s="263"/>
      <c r="AN7" s="264"/>
      <c r="AO7" s="1127" t="s">
        <v>480</v>
      </c>
      <c r="AP7" s="265"/>
      <c r="AQ7" s="266" t="s">
        <v>481</v>
      </c>
      <c r="AR7" s="267"/>
    </row>
    <row r="8" spans="1:46" ht="12.75" x14ac:dyDescent="0.25">
      <c r="A8" s="259"/>
      <c r="AK8" s="268"/>
      <c r="AL8" s="269"/>
      <c r="AM8" s="269"/>
      <c r="AN8" s="270"/>
      <c r="AO8" s="1128"/>
      <c r="AP8" s="271" t="s">
        <v>482</v>
      </c>
      <c r="AQ8" s="272" t="s">
        <v>483</v>
      </c>
      <c r="AR8" s="273" t="s">
        <v>484</v>
      </c>
    </row>
    <row r="9" spans="1:46" ht="12.75" x14ac:dyDescent="0.25">
      <c r="A9" s="259"/>
      <c r="AK9" s="1129" t="s">
        <v>485</v>
      </c>
      <c r="AL9" s="1130"/>
      <c r="AM9" s="1130"/>
      <c r="AN9" s="1131"/>
      <c r="AO9" s="274">
        <v>1021192</v>
      </c>
      <c r="AP9" s="274">
        <v>94424</v>
      </c>
      <c r="AQ9" s="275">
        <v>111034</v>
      </c>
      <c r="AR9" s="276">
        <v>-15</v>
      </c>
    </row>
    <row r="10" spans="1:46" ht="13.5" customHeight="1" x14ac:dyDescent="0.25">
      <c r="A10" s="259"/>
      <c r="AK10" s="1129" t="s">
        <v>486</v>
      </c>
      <c r="AL10" s="1130"/>
      <c r="AM10" s="1130"/>
      <c r="AN10" s="1131"/>
      <c r="AO10" s="277">
        <v>201871</v>
      </c>
      <c r="AP10" s="277">
        <v>18666</v>
      </c>
      <c r="AQ10" s="278">
        <v>15617</v>
      </c>
      <c r="AR10" s="279">
        <v>19.5</v>
      </c>
    </row>
    <row r="11" spans="1:46" ht="13.5" customHeight="1" x14ac:dyDescent="0.25">
      <c r="A11" s="259"/>
      <c r="AK11" s="1129" t="s">
        <v>487</v>
      </c>
      <c r="AL11" s="1130"/>
      <c r="AM11" s="1130"/>
      <c r="AN11" s="1131"/>
      <c r="AO11" s="277" t="s">
        <v>488</v>
      </c>
      <c r="AP11" s="277" t="s">
        <v>488</v>
      </c>
      <c r="AQ11" s="278">
        <v>1538</v>
      </c>
      <c r="AR11" s="279" t="s">
        <v>488</v>
      </c>
    </row>
    <row r="12" spans="1:46" ht="13.5" customHeight="1" x14ac:dyDescent="0.25">
      <c r="A12" s="259"/>
      <c r="AK12" s="1129" t="s">
        <v>489</v>
      </c>
      <c r="AL12" s="1130"/>
      <c r="AM12" s="1130"/>
      <c r="AN12" s="1131"/>
      <c r="AO12" s="277" t="s">
        <v>488</v>
      </c>
      <c r="AP12" s="277" t="s">
        <v>488</v>
      </c>
      <c r="AQ12" s="278">
        <v>0</v>
      </c>
      <c r="AR12" s="279" t="s">
        <v>488</v>
      </c>
    </row>
    <row r="13" spans="1:46" ht="13.5" customHeight="1" x14ac:dyDescent="0.25">
      <c r="A13" s="259"/>
      <c r="AK13" s="1129" t="s">
        <v>490</v>
      </c>
      <c r="AL13" s="1130"/>
      <c r="AM13" s="1130"/>
      <c r="AN13" s="1131"/>
      <c r="AO13" s="277">
        <v>29982</v>
      </c>
      <c r="AP13" s="277">
        <v>2772</v>
      </c>
      <c r="AQ13" s="278">
        <v>4378</v>
      </c>
      <c r="AR13" s="279">
        <v>-36.700000000000003</v>
      </c>
    </row>
    <row r="14" spans="1:46" ht="13.5" customHeight="1" x14ac:dyDescent="0.25">
      <c r="A14" s="259"/>
      <c r="AK14" s="1129" t="s">
        <v>491</v>
      </c>
      <c r="AL14" s="1130"/>
      <c r="AM14" s="1130"/>
      <c r="AN14" s="1131"/>
      <c r="AO14" s="277">
        <v>27651</v>
      </c>
      <c r="AP14" s="277">
        <v>2557</v>
      </c>
      <c r="AQ14" s="278">
        <v>2499</v>
      </c>
      <c r="AR14" s="279">
        <v>2.2999999999999998</v>
      </c>
    </row>
    <row r="15" spans="1:46" ht="13.5" customHeight="1" x14ac:dyDescent="0.25">
      <c r="A15" s="259"/>
      <c r="AK15" s="1132" t="s">
        <v>492</v>
      </c>
      <c r="AL15" s="1133"/>
      <c r="AM15" s="1133"/>
      <c r="AN15" s="1134"/>
      <c r="AO15" s="277">
        <v>-77619</v>
      </c>
      <c r="AP15" s="277">
        <v>-7177</v>
      </c>
      <c r="AQ15" s="278">
        <v>-6867</v>
      </c>
      <c r="AR15" s="279">
        <v>4.5</v>
      </c>
    </row>
    <row r="16" spans="1:46" ht="12.75" x14ac:dyDescent="0.25">
      <c r="A16" s="259"/>
      <c r="AK16" s="1132" t="s">
        <v>177</v>
      </c>
      <c r="AL16" s="1133"/>
      <c r="AM16" s="1133"/>
      <c r="AN16" s="1134"/>
      <c r="AO16" s="277">
        <v>1203077</v>
      </c>
      <c r="AP16" s="277">
        <v>111242</v>
      </c>
      <c r="AQ16" s="278">
        <v>128199</v>
      </c>
      <c r="AR16" s="279">
        <v>-13.2</v>
      </c>
    </row>
    <row r="17" spans="1:46" ht="12.75" x14ac:dyDescent="0.25">
      <c r="A17" s="259"/>
    </row>
    <row r="18" spans="1:46" ht="12.75" x14ac:dyDescent="0.25">
      <c r="A18" s="259"/>
      <c r="AQ18" s="280"/>
      <c r="AR18" s="280"/>
    </row>
    <row r="19" spans="1:46" ht="12.75" x14ac:dyDescent="0.25">
      <c r="A19" s="259"/>
      <c r="AK19" s="255" t="s">
        <v>493</v>
      </c>
    </row>
    <row r="20" spans="1:46" ht="12.75" x14ac:dyDescent="0.25">
      <c r="A20" s="259"/>
      <c r="AK20" s="281"/>
      <c r="AL20" s="282"/>
      <c r="AM20" s="282"/>
      <c r="AN20" s="283"/>
      <c r="AO20" s="284" t="s">
        <v>494</v>
      </c>
      <c r="AP20" s="285" t="s">
        <v>495</v>
      </c>
      <c r="AQ20" s="286" t="s">
        <v>496</v>
      </c>
      <c r="AR20" s="287"/>
    </row>
    <row r="21" spans="1:46" s="260" customFormat="1" ht="12.75" x14ac:dyDescent="0.25">
      <c r="A21" s="288"/>
      <c r="AK21" s="1135" t="s">
        <v>497</v>
      </c>
      <c r="AL21" s="1136"/>
      <c r="AM21" s="1136"/>
      <c r="AN21" s="1137"/>
      <c r="AO21" s="289">
        <v>9.89</v>
      </c>
      <c r="AP21" s="290">
        <v>10.85</v>
      </c>
      <c r="AQ21" s="291">
        <v>-0.96</v>
      </c>
      <c r="AS21" s="292"/>
      <c r="AT21" s="288"/>
    </row>
    <row r="22" spans="1:46" s="260" customFormat="1" ht="12.75" x14ac:dyDescent="0.25">
      <c r="A22" s="288"/>
      <c r="AK22" s="1135" t="s">
        <v>498</v>
      </c>
      <c r="AL22" s="1136"/>
      <c r="AM22" s="1136"/>
      <c r="AN22" s="1137"/>
      <c r="AO22" s="293">
        <v>91</v>
      </c>
      <c r="AP22" s="294">
        <v>96.2</v>
      </c>
      <c r="AQ22" s="295">
        <v>-5.2</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2.75" x14ac:dyDescent="0.25">
      <c r="A27" s="300"/>
      <c r="AS27" s="255"/>
      <c r="AT27" s="255"/>
    </row>
    <row r="28" spans="1:46" ht="16.149999999999999" x14ac:dyDescent="0.2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501</v>
      </c>
      <c r="AL29" s="260"/>
      <c r="AM29" s="260"/>
      <c r="AN29" s="260"/>
      <c r="AS29" s="302"/>
    </row>
    <row r="30" spans="1:46" ht="13.5" customHeight="1" x14ac:dyDescent="0.25">
      <c r="A30" s="259"/>
      <c r="AK30" s="262"/>
      <c r="AL30" s="263"/>
      <c r="AM30" s="263"/>
      <c r="AN30" s="264"/>
      <c r="AO30" s="1127" t="s">
        <v>480</v>
      </c>
      <c r="AP30" s="265"/>
      <c r="AQ30" s="266" t="s">
        <v>481</v>
      </c>
      <c r="AR30" s="267"/>
    </row>
    <row r="31" spans="1:46" ht="12.75" x14ac:dyDescent="0.25">
      <c r="A31" s="259"/>
      <c r="AK31" s="268"/>
      <c r="AL31" s="269"/>
      <c r="AM31" s="269"/>
      <c r="AN31" s="270"/>
      <c r="AO31" s="1128"/>
      <c r="AP31" s="271" t="s">
        <v>482</v>
      </c>
      <c r="AQ31" s="272" t="s">
        <v>483</v>
      </c>
      <c r="AR31" s="273" t="s">
        <v>484</v>
      </c>
    </row>
    <row r="32" spans="1:46" ht="27" customHeight="1" x14ac:dyDescent="0.25">
      <c r="A32" s="259"/>
      <c r="AK32" s="1143" t="s">
        <v>502</v>
      </c>
      <c r="AL32" s="1144"/>
      <c r="AM32" s="1144"/>
      <c r="AN32" s="1145"/>
      <c r="AO32" s="303">
        <v>451361</v>
      </c>
      <c r="AP32" s="303">
        <v>41735</v>
      </c>
      <c r="AQ32" s="304">
        <v>62185</v>
      </c>
      <c r="AR32" s="305">
        <v>-32.9</v>
      </c>
    </row>
    <row r="33" spans="1:46" ht="13.5" customHeight="1" x14ac:dyDescent="0.25">
      <c r="A33" s="259"/>
      <c r="AK33" s="1143" t="s">
        <v>503</v>
      </c>
      <c r="AL33" s="1144"/>
      <c r="AM33" s="1144"/>
      <c r="AN33" s="1145"/>
      <c r="AO33" s="303" t="s">
        <v>488</v>
      </c>
      <c r="AP33" s="303" t="s">
        <v>488</v>
      </c>
      <c r="AQ33" s="304" t="s">
        <v>488</v>
      </c>
      <c r="AR33" s="305" t="s">
        <v>488</v>
      </c>
    </row>
    <row r="34" spans="1:46" ht="27" customHeight="1" x14ac:dyDescent="0.25">
      <c r="A34" s="259"/>
      <c r="AK34" s="1143" t="s">
        <v>504</v>
      </c>
      <c r="AL34" s="1144"/>
      <c r="AM34" s="1144"/>
      <c r="AN34" s="1145"/>
      <c r="AO34" s="303" t="s">
        <v>488</v>
      </c>
      <c r="AP34" s="303" t="s">
        <v>488</v>
      </c>
      <c r="AQ34" s="304" t="s">
        <v>488</v>
      </c>
      <c r="AR34" s="305" t="s">
        <v>488</v>
      </c>
    </row>
    <row r="35" spans="1:46" ht="27" customHeight="1" x14ac:dyDescent="0.25">
      <c r="A35" s="259"/>
      <c r="AK35" s="1143" t="s">
        <v>505</v>
      </c>
      <c r="AL35" s="1144"/>
      <c r="AM35" s="1144"/>
      <c r="AN35" s="1145"/>
      <c r="AO35" s="303">
        <v>185117</v>
      </c>
      <c r="AP35" s="303">
        <v>17117</v>
      </c>
      <c r="AQ35" s="304">
        <v>15497</v>
      </c>
      <c r="AR35" s="305">
        <v>10.5</v>
      </c>
    </row>
    <row r="36" spans="1:46" ht="27" customHeight="1" x14ac:dyDescent="0.25">
      <c r="A36" s="259"/>
      <c r="AK36" s="1143" t="s">
        <v>506</v>
      </c>
      <c r="AL36" s="1144"/>
      <c r="AM36" s="1144"/>
      <c r="AN36" s="1145"/>
      <c r="AO36" s="303">
        <v>12375</v>
      </c>
      <c r="AP36" s="303">
        <v>1144</v>
      </c>
      <c r="AQ36" s="304">
        <v>3842</v>
      </c>
      <c r="AR36" s="305">
        <v>-70.2</v>
      </c>
    </row>
    <row r="37" spans="1:46" ht="13.5" customHeight="1" x14ac:dyDescent="0.25">
      <c r="A37" s="259"/>
      <c r="AK37" s="1143" t="s">
        <v>507</v>
      </c>
      <c r="AL37" s="1144"/>
      <c r="AM37" s="1144"/>
      <c r="AN37" s="1145"/>
      <c r="AO37" s="303">
        <v>158</v>
      </c>
      <c r="AP37" s="303">
        <v>15</v>
      </c>
      <c r="AQ37" s="304">
        <v>306</v>
      </c>
      <c r="AR37" s="305">
        <v>-95.1</v>
      </c>
    </row>
    <row r="38" spans="1:46" ht="27" customHeight="1" x14ac:dyDescent="0.25">
      <c r="A38" s="259"/>
      <c r="AK38" s="1146" t="s">
        <v>508</v>
      </c>
      <c r="AL38" s="1147"/>
      <c r="AM38" s="1147"/>
      <c r="AN38" s="1148"/>
      <c r="AO38" s="306" t="s">
        <v>488</v>
      </c>
      <c r="AP38" s="306" t="s">
        <v>488</v>
      </c>
      <c r="AQ38" s="307">
        <v>4</v>
      </c>
      <c r="AR38" s="295" t="s">
        <v>488</v>
      </c>
      <c r="AS38" s="302"/>
    </row>
    <row r="39" spans="1:46" ht="12.75" x14ac:dyDescent="0.25">
      <c r="A39" s="259"/>
      <c r="AK39" s="1146" t="s">
        <v>509</v>
      </c>
      <c r="AL39" s="1147"/>
      <c r="AM39" s="1147"/>
      <c r="AN39" s="1148"/>
      <c r="AO39" s="303">
        <v>-20000</v>
      </c>
      <c r="AP39" s="303">
        <v>-1849</v>
      </c>
      <c r="AQ39" s="304">
        <v>-2250</v>
      </c>
      <c r="AR39" s="305">
        <v>-17.8</v>
      </c>
      <c r="AS39" s="302"/>
    </row>
    <row r="40" spans="1:46" ht="27" customHeight="1" x14ac:dyDescent="0.25">
      <c r="A40" s="259"/>
      <c r="AK40" s="1143" t="s">
        <v>510</v>
      </c>
      <c r="AL40" s="1144"/>
      <c r="AM40" s="1144"/>
      <c r="AN40" s="1145"/>
      <c r="AO40" s="303">
        <v>-371785</v>
      </c>
      <c r="AP40" s="303">
        <v>-34377</v>
      </c>
      <c r="AQ40" s="304">
        <v>-52332</v>
      </c>
      <c r="AR40" s="305">
        <v>-34.299999999999997</v>
      </c>
      <c r="AS40" s="302"/>
    </row>
    <row r="41" spans="1:46" ht="12.75" x14ac:dyDescent="0.25">
      <c r="A41" s="259"/>
      <c r="AK41" s="1149" t="s">
        <v>287</v>
      </c>
      <c r="AL41" s="1150"/>
      <c r="AM41" s="1150"/>
      <c r="AN41" s="1151"/>
      <c r="AO41" s="303">
        <v>257226</v>
      </c>
      <c r="AP41" s="303">
        <v>23784</v>
      </c>
      <c r="AQ41" s="304">
        <v>27253</v>
      </c>
      <c r="AR41" s="305">
        <v>-12.7</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511</v>
      </c>
    </row>
    <row r="48" spans="1:46" ht="12.75" x14ac:dyDescent="0.25">
      <c r="A48" s="259"/>
      <c r="AK48" s="313" t="s">
        <v>512</v>
      </c>
      <c r="AL48" s="313"/>
      <c r="AM48" s="313"/>
      <c r="AN48" s="313"/>
      <c r="AO48" s="313"/>
      <c r="AP48" s="313"/>
      <c r="AQ48" s="314"/>
      <c r="AR48" s="313"/>
    </row>
    <row r="49" spans="1:44" ht="13.5" customHeight="1" x14ac:dyDescent="0.25">
      <c r="A49" s="259"/>
      <c r="AK49" s="315"/>
      <c r="AL49" s="316"/>
      <c r="AM49" s="1138" t="s">
        <v>480</v>
      </c>
      <c r="AN49" s="1140" t="s">
        <v>513</v>
      </c>
      <c r="AO49" s="1141"/>
      <c r="AP49" s="1141"/>
      <c r="AQ49" s="1141"/>
      <c r="AR49" s="1142"/>
    </row>
    <row r="50" spans="1:44" ht="12.75" x14ac:dyDescent="0.25">
      <c r="A50" s="259"/>
      <c r="AK50" s="317"/>
      <c r="AL50" s="318"/>
      <c r="AM50" s="1139"/>
      <c r="AN50" s="319" t="s">
        <v>514</v>
      </c>
      <c r="AO50" s="320" t="s">
        <v>515</v>
      </c>
      <c r="AP50" s="321" t="s">
        <v>516</v>
      </c>
      <c r="AQ50" s="322" t="s">
        <v>517</v>
      </c>
      <c r="AR50" s="323" t="s">
        <v>518</v>
      </c>
    </row>
    <row r="51" spans="1:44" ht="12.75" x14ac:dyDescent="0.25">
      <c r="A51" s="259"/>
      <c r="AK51" s="315" t="s">
        <v>519</v>
      </c>
      <c r="AL51" s="316"/>
      <c r="AM51" s="324">
        <v>759389</v>
      </c>
      <c r="AN51" s="325">
        <v>65657</v>
      </c>
      <c r="AO51" s="326">
        <v>-36.200000000000003</v>
      </c>
      <c r="AP51" s="327">
        <v>93492</v>
      </c>
      <c r="AQ51" s="328">
        <v>-13.6</v>
      </c>
      <c r="AR51" s="329">
        <v>-22.6</v>
      </c>
    </row>
    <row r="52" spans="1:44" ht="12.75" x14ac:dyDescent="0.25">
      <c r="A52" s="259"/>
      <c r="AK52" s="330"/>
      <c r="AL52" s="331" t="s">
        <v>520</v>
      </c>
      <c r="AM52" s="332">
        <v>310672</v>
      </c>
      <c r="AN52" s="333">
        <v>26861</v>
      </c>
      <c r="AO52" s="334">
        <v>25.4</v>
      </c>
      <c r="AP52" s="335">
        <v>53316</v>
      </c>
      <c r="AQ52" s="336">
        <v>6</v>
      </c>
      <c r="AR52" s="337">
        <v>19.399999999999999</v>
      </c>
    </row>
    <row r="53" spans="1:44" ht="12.75" x14ac:dyDescent="0.25">
      <c r="A53" s="259"/>
      <c r="AK53" s="315" t="s">
        <v>521</v>
      </c>
      <c r="AL53" s="316"/>
      <c r="AM53" s="324">
        <v>1268758</v>
      </c>
      <c r="AN53" s="325">
        <v>111363</v>
      </c>
      <c r="AO53" s="326">
        <v>69.599999999999994</v>
      </c>
      <c r="AP53" s="327">
        <v>94796</v>
      </c>
      <c r="AQ53" s="328">
        <v>1.4</v>
      </c>
      <c r="AR53" s="329">
        <v>68.2</v>
      </c>
    </row>
    <row r="54" spans="1:44" ht="12.75" x14ac:dyDescent="0.25">
      <c r="A54" s="259"/>
      <c r="AK54" s="330"/>
      <c r="AL54" s="331" t="s">
        <v>520</v>
      </c>
      <c r="AM54" s="332">
        <v>585667</v>
      </c>
      <c r="AN54" s="333">
        <v>51406</v>
      </c>
      <c r="AO54" s="334">
        <v>91.4</v>
      </c>
      <c r="AP54" s="335">
        <v>55781</v>
      </c>
      <c r="AQ54" s="336">
        <v>4.5999999999999996</v>
      </c>
      <c r="AR54" s="337">
        <v>86.8</v>
      </c>
    </row>
    <row r="55" spans="1:44" ht="12.75" x14ac:dyDescent="0.25">
      <c r="A55" s="259"/>
      <c r="AK55" s="315" t="s">
        <v>522</v>
      </c>
      <c r="AL55" s="316"/>
      <c r="AM55" s="324">
        <v>177334</v>
      </c>
      <c r="AN55" s="325">
        <v>15838</v>
      </c>
      <c r="AO55" s="326">
        <v>-85.8</v>
      </c>
      <c r="AP55" s="327">
        <v>97758</v>
      </c>
      <c r="AQ55" s="328">
        <v>3.1</v>
      </c>
      <c r="AR55" s="329">
        <v>-88.9</v>
      </c>
    </row>
    <row r="56" spans="1:44" ht="12.75" x14ac:dyDescent="0.25">
      <c r="A56" s="259"/>
      <c r="AK56" s="330"/>
      <c r="AL56" s="331" t="s">
        <v>520</v>
      </c>
      <c r="AM56" s="332">
        <v>112605</v>
      </c>
      <c r="AN56" s="333">
        <v>10057</v>
      </c>
      <c r="AO56" s="334">
        <v>-80.400000000000006</v>
      </c>
      <c r="AP56" s="335">
        <v>45946</v>
      </c>
      <c r="AQ56" s="336">
        <v>-17.600000000000001</v>
      </c>
      <c r="AR56" s="337">
        <v>-62.8</v>
      </c>
    </row>
    <row r="57" spans="1:44" ht="12.75" x14ac:dyDescent="0.25">
      <c r="A57" s="259"/>
      <c r="AK57" s="315" t="s">
        <v>523</v>
      </c>
      <c r="AL57" s="316"/>
      <c r="AM57" s="324">
        <v>254528</v>
      </c>
      <c r="AN57" s="325">
        <v>23091</v>
      </c>
      <c r="AO57" s="326">
        <v>45.8</v>
      </c>
      <c r="AP57" s="327">
        <v>91338</v>
      </c>
      <c r="AQ57" s="328">
        <v>-6.6</v>
      </c>
      <c r="AR57" s="329">
        <v>52.4</v>
      </c>
    </row>
    <row r="58" spans="1:44" ht="12.75" x14ac:dyDescent="0.25">
      <c r="A58" s="259"/>
      <c r="AK58" s="330"/>
      <c r="AL58" s="331" t="s">
        <v>520</v>
      </c>
      <c r="AM58" s="332">
        <v>165539</v>
      </c>
      <c r="AN58" s="333">
        <v>15018</v>
      </c>
      <c r="AO58" s="334">
        <v>49.3</v>
      </c>
      <c r="AP58" s="335">
        <v>43989</v>
      </c>
      <c r="AQ58" s="336">
        <v>-4.3</v>
      </c>
      <c r="AR58" s="337">
        <v>53.6</v>
      </c>
    </row>
    <row r="59" spans="1:44" ht="12.75" x14ac:dyDescent="0.25">
      <c r="A59" s="259"/>
      <c r="AK59" s="315" t="s">
        <v>524</v>
      </c>
      <c r="AL59" s="316"/>
      <c r="AM59" s="324">
        <v>325649</v>
      </c>
      <c r="AN59" s="325">
        <v>30111</v>
      </c>
      <c r="AO59" s="326">
        <v>30.4</v>
      </c>
      <c r="AP59" s="327">
        <v>103975</v>
      </c>
      <c r="AQ59" s="328">
        <v>13.8</v>
      </c>
      <c r="AR59" s="329">
        <v>16.600000000000001</v>
      </c>
    </row>
    <row r="60" spans="1:44" ht="12.75" x14ac:dyDescent="0.25">
      <c r="A60" s="259"/>
      <c r="AK60" s="330"/>
      <c r="AL60" s="331" t="s">
        <v>520</v>
      </c>
      <c r="AM60" s="332">
        <v>269821</v>
      </c>
      <c r="AN60" s="333">
        <v>24949</v>
      </c>
      <c r="AO60" s="334">
        <v>66.099999999999994</v>
      </c>
      <c r="AP60" s="335">
        <v>52698</v>
      </c>
      <c r="AQ60" s="336">
        <v>19.8</v>
      </c>
      <c r="AR60" s="337">
        <v>46.3</v>
      </c>
    </row>
    <row r="61" spans="1:44" ht="12.75" x14ac:dyDescent="0.25">
      <c r="A61" s="259"/>
      <c r="AK61" s="315" t="s">
        <v>525</v>
      </c>
      <c r="AL61" s="338"/>
      <c r="AM61" s="324">
        <v>557132</v>
      </c>
      <c r="AN61" s="325">
        <v>49212</v>
      </c>
      <c r="AO61" s="326">
        <v>4.8</v>
      </c>
      <c r="AP61" s="327">
        <v>96272</v>
      </c>
      <c r="AQ61" s="339">
        <v>-0.4</v>
      </c>
      <c r="AR61" s="329">
        <v>5.2</v>
      </c>
    </row>
    <row r="62" spans="1:44" ht="12.75" x14ac:dyDescent="0.25">
      <c r="A62" s="259"/>
      <c r="AK62" s="330"/>
      <c r="AL62" s="331" t="s">
        <v>520</v>
      </c>
      <c r="AM62" s="332">
        <v>288861</v>
      </c>
      <c r="AN62" s="333">
        <v>25658</v>
      </c>
      <c r="AO62" s="334">
        <v>30.4</v>
      </c>
      <c r="AP62" s="335">
        <v>50346</v>
      </c>
      <c r="AQ62" s="336">
        <v>1.7</v>
      </c>
      <c r="AR62" s="337">
        <v>28.7</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hr2rZL9ikjJZ8QQSLOemk3Pyo1UBFHd+lZit5QjdZDg3PKEMuu8zb146tBFFcAx5CSvk8uAQW9U+8vP5WlmiGQ==" saltValue="LrctpEr/TLWtDcKaxvvU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477</v>
      </c>
    </row>
    <row r="121" spans="125:125" ht="13.5" hidden="1" customHeight="1" x14ac:dyDescent="0.25">
      <c r="DU121" s="253"/>
    </row>
  </sheetData>
  <sheetProtection algorithmName="SHA-512" hashValue="II5r6+IlGgAcr0oJUX39fIH5nQKIF1ehVOZSHtFijj6Msiw/vRbyo18iUIMbSweWzIJ/YW4HRrSGJk+FRakPOw==" saltValue="4IAKrtT9bLrwQRy4Tah/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477</v>
      </c>
    </row>
  </sheetData>
  <sheetProtection algorithmName="SHA-512" hashValue="7XHWJoFJF5ARX2Y+CpkzIuglMUFakDmM5PkOc2n9UnaOFnXVVZuSRE+PHXQChtECQqqce3bUkvOpDNZQ8TTOEQ==" saltValue="psM4Tszk4e5r4T0kTU+M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527</v>
      </c>
      <c r="G46" s="8" t="s">
        <v>528</v>
      </c>
      <c r="H46" s="8" t="s">
        <v>529</v>
      </c>
      <c r="I46" s="8" t="s">
        <v>530</v>
      </c>
      <c r="J46" s="9" t="s">
        <v>531</v>
      </c>
    </row>
    <row r="47" spans="2:10" ht="57.75" customHeight="1" x14ac:dyDescent="0.25">
      <c r="B47" s="10"/>
      <c r="C47" s="1152" t="s">
        <v>3</v>
      </c>
      <c r="D47" s="1152"/>
      <c r="E47" s="1153"/>
      <c r="F47" s="11">
        <v>23.96</v>
      </c>
      <c r="G47" s="12">
        <v>25.57</v>
      </c>
      <c r="H47" s="12">
        <v>40.44</v>
      </c>
      <c r="I47" s="12">
        <v>40.729999999999997</v>
      </c>
      <c r="J47" s="13">
        <v>42.54</v>
      </c>
    </row>
    <row r="48" spans="2:10" ht="57.75" customHeight="1" x14ac:dyDescent="0.25">
      <c r="B48" s="14"/>
      <c r="C48" s="1154" t="s">
        <v>4</v>
      </c>
      <c r="D48" s="1154"/>
      <c r="E48" s="1155"/>
      <c r="F48" s="15">
        <v>7.86</v>
      </c>
      <c r="G48" s="16">
        <v>8.16</v>
      </c>
      <c r="H48" s="16">
        <v>5.21</v>
      </c>
      <c r="I48" s="16">
        <v>6.58</v>
      </c>
      <c r="J48" s="17">
        <v>6.77</v>
      </c>
    </row>
    <row r="49" spans="2:10" ht="57.75" customHeight="1" thickBot="1" x14ac:dyDescent="0.3">
      <c r="B49" s="18"/>
      <c r="C49" s="1156" t="s">
        <v>5</v>
      </c>
      <c r="D49" s="1156"/>
      <c r="E49" s="1157"/>
      <c r="F49" s="19" t="s">
        <v>532</v>
      </c>
      <c r="G49" s="20">
        <v>3.13</v>
      </c>
      <c r="H49" s="20">
        <v>14.4</v>
      </c>
      <c r="I49" s="20">
        <v>0.68</v>
      </c>
      <c r="J49" s="21">
        <v>2.69</v>
      </c>
    </row>
    <row r="50" spans="2:10" ht="12.75" x14ac:dyDescent="0.25"/>
  </sheetData>
  <sheetProtection algorithmName="SHA-512" hashValue="aiU2LeuKUrChNdVMX0IKttZBF/XxROY2PEvNYVotI7KA0ziroLtWmHUJ1Fbd+M5/Fpz2bxzZ70mFZXZvkfug4g==" saltValue="ij0NStmozQNXCeA3BLuF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2025-08-26T06:37:34Z</cp:lastPrinted>
  <dcterms:created xsi:type="dcterms:W3CDTF">2025-02-19T02:08:43Z</dcterms:created>
  <dcterms:modified xsi:type="dcterms:W3CDTF">2025-10-02T09:27:05Z</dcterms:modified>
  <cp:category/>
</cp:coreProperties>
</file>