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83200E53-84CE-41D9-BE3A-6120D8849C44}" xr6:coauthVersionLast="47" xr6:coauthVersionMax="47" xr10:uidLastSave="{00000000-0000-0000-0000-000000000000}"/>
  <bookViews>
    <workbookView xWindow="-28898" yWindow="-2557" windowWidth="28996" windowHeight="15675" tabRatio="692" xr2:uid="{00000000-000D-0000-FFFF-FFFF00000000}"/>
  </bookViews>
  <sheets>
    <sheet name="普通会計の状況" sheetId="11" r:id="rId1"/>
    <sheet name="総括表" sheetId="10"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<sst xmlns="http://schemas.openxmlformats.org/spreadsheetml/2006/main" count="1135" uniqueCount="575">
  <si>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</si>
  <si>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</si>
  <si>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</si>
  <si>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</si>
  <si>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</si>
  <si>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</si>
  <si>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</si>
  <si>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</si>
  <si>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</si>
  <si>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</si>
  <si>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</si>
  <si>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</si>
  <si>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</si>
  <si>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</si>
  <si>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</si>
  <si>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</si>
  <si>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</si>
  <si>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</si>
  <si>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</si>
  <si>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</si>
  <si>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</si>
  <si>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</si>
  <si>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</si>
  <si>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</si>
  <si>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</si>
  <si>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</si>
  <si>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</si>
  <si>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</si>
  <si>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</si>
  <si>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</si>
  <si>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</si>
  <si>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</si>
  <si>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</si>
  <si>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</si>
  <si>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</si>
  <si>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</si>
  <si>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</si>
  <si>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</si>
  <si>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</si>
  <si>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</si>
  <si>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</si>
  <si>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</si>
  <si>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</si>
  <si>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</si>
  <si>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</si>
  <si>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</si>
  <si>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</si>
  <si>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</si>
  <si>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</si>
  <si>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</si>
  <si>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</si>
  <si>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</si>
  <si>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</si>
  <si>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</si>
  <si>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</si>
  <si>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</si>
  <si>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</si>
  <si>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</si>
  <si>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</si>
  <si>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</si>
  <si>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</si>
  <si>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</si>
  <si>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</si>
  <si>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</si>
  <si>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</si>
  <si>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</si>
  <si>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</si>
  <si>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</si>
  <si>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</si>
  <si>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</si>
  <si>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</si>
  <si>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</si>
  <si>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</si>
  <si>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</si>
  <si>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</si>
  <si>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</si>
  <si>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</si>
  <si>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</si>
  <si>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</si>
  <si>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</si>
  <si>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</si>
  <si>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</si>
  <si>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</si>
  <si>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</si>
  <si>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</si>
  <si>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</si>
  <si>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</si>
  <si>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</si>
  <si>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</si>
  <si>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</si>
  <si>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</si>
  <si>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</si>
  <si>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</si>
  <si>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</si>
  <si>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湯沢町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</si>
  <si>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</si>
  <si>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</si>
  <si>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</si>
  <si>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</si>
  <si>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</si>
  <si>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</si>
  <si>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</si>
  <si>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</si>
  <si>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</si>
  <si>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</si>
  <si>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</si>
  <si>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</si>
  <si>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</si>
  <si>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</si>
  <si>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</si>
  <si>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</si>
  <si>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</si>
  <si>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</si>
  <si>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</si>
  <si>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</si>
  <si>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</si>
  <si>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</si>
  <si>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</si>
  <si>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</si>
  <si>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</si>
  <si>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</si>
  <si>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</si>
  <si>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</si>
  <si>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</si>
  <si>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</si>
  <si>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</si>
  <si>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</si>
  <si>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</si>
  <si>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</si>
  <si>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</si>
  <si>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</si>
  <si>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</si>
  <si>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</si>
  <si>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</si>
  <si>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</si>
  <si>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</si>
  <si>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</si>
  <si>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</si>
  <si>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</si>
  <si>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</si>
  <si>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</si>
  <si>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</si>
  <si>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</si>
  <si>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</si>
  <si>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</si>
  <si>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</si>
  <si>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</si>
  <si>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</si>
  <si>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</si>
  <si>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</si>
  <si>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</si>
  <si>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</si>
  <si>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</si>
  <si>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</si>
  <si>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</si>
  <si>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</si>
  <si>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</si>
  <si>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</si>
  <si>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</si>
  <si>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</si>
  <si>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</si>
  <si>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</si>
  <si>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</si>
  <si>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</si>
  <si>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</si>
  <si>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</si>
  <si>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</si>
  <si>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</si>
  <si>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</si>
  <si>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</si>
  <si>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</si>
  <si>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</si>
  <si>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</si>
  <si>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</si>
  <si>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</si>
  <si>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</si>
  <si>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</si>
  <si>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</si>
  <si>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</si>
  <si>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</si>
  <si>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</si>
  <si>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</si>
  <si>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</si>
  <si>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</si>
  <si>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</si>
  <si>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</si>
  <si>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</si>
  <si>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</si>
  <si>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</si>
  <si>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</si>
  <si>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</si>
  <si>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</si>
  <si>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</si>
  <si>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</si>
  <si>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</si>
  <si>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</si>
  <si>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</si>
  <si>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</si>
  <si>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</si>
  <si>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</si>
  <si>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</si>
  <si>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</si>
  <si>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</si>
  <si>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新潟県湯沢町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</si>
  <si>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</si>
  <si>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</si>
  <si>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</si>
  <si>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</si>
  <si>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</si>
  <si>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</si>
  <si>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</si>
  <si>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</si>
  <si>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</si>
  <si>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</si>
  <si>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</si>
  <si>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</si>
  <si>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</si>
  <si>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</si>
  <si>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</si>
  <si>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</si>
  <si>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</si>
  <si>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</si>
  <si>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</si>
  <si>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</si>
  <si>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</si>
  <si>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</si>
  <si>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</si>
  <si>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</si>
  <si>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</si>
  <si>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</si>
  <si>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</si>
  <si>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</si>
  <si>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</si>
  <si>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</si>
  <si>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</si>
  <si>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</si>
  <si>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</si>
  <si>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</si>
  <si>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</si>
  <si>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</si>
  <si>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</si>
  <si>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</si>
  <si>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</si>
  <si>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</si>
  <si>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</si>
  <si>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</si>
  <si>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</si>
  <si>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</si>
  <si>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</si>
  <si>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</si>
  <si>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</si>
  <si>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</si>
  <si>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</si>
  <si>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</si>
  <si>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</si>
  <si>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</si>
  <si>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</si>
  <si>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</si>
  <si>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</si>
  <si>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</si>
  <si>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</si>
  <si>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</si>
  <si>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</si>
  <si>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</si>
  <si>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</si>
  <si>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</si>
  <si>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</si>
  <si>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</si>
  <si>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</si>
  <si>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</si>
  <si>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</si>
  <si>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</si>
  <si>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</si>
  <si>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</si>
  <si>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</si>
  <si>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</si>
  <si>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</si>
  <si>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</si>
  <si>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</si>
  <si>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</si>
  <si>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</si>
  <si>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</si>
  <si>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</si>
  <si>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</si>
  <si>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</si>
  <si>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</si>
  <si>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</si>
  <si>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</si>
  <si>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</si>
  <si>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</si>
  <si>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</si>
  <si>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</si>
  <si>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</si>
  <si>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</si>
  <si>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</si>
  <si>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</si>
  <si>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</si>
  <si>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</si>
  <si>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</si>
  <si>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</si>
  <si>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</si>
  <si>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</si>
  <si>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</si>
  <si>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</si>
  <si>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</si>
  <si>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</si>
  <si>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</si>
  <si>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</si>
  <si>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</si>
  <si>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</si>
  <si>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</si>
  <si>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</si>
  <si>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</si>
  <si>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</si>
  <si>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</si>
  <si>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</si>
  <si>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</si>
  <si>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</si>
  <si>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</si>
  <si>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</si>
  <si>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</si>
  <si>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</si>
  <si>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</si>
  <si>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</si>
  <si>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</si>
  <si>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</si>
  <si>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</si>
  <si>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</si>
  <si>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</si>
  <si>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</si>
  <si>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</si>
  <si>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</si>
  <si>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</si>
  <si>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</si>
  <si>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</si>
  <si>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</si>
  <si>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</si>
  <si>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</si>
  <si>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</si>
  <si>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</si>
  <si>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</si>
  <si>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</si>
  <si>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</si>
  <si>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</si>
  <si>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</si>
  <si>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</si>
  <si>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</si>
  <si>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</si>
  <si>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</si>
  <si>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</si>
  <si>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</si>
  <si>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</si>
  <si>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</si>
  <si>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</si>
  <si>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新潟県湯沢町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</si>
  <si>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</si>
  <si>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</si>
  <si>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</si>
  <si>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</si>
  <si>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</si>
  <si>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</si>
  <si>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</si>
  <si>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</si>
  <si>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</si>
  <si>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</si>
  <si>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</si>
  <si>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</si>
  <si>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</si>
  <si>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</si>
  <si>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</si>
  <si>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</si>
  <si>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</si>
  <si>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</si>
  <si>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</si>
  <si>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</si>
  <si>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</si>
  <si>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</si>
  <si>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</si>
  <si>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</si>
  <si>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</si>
  <si>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</si>
  <si>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</si>
  <si>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</si>
  <si>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</si>
  <si>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</si>
  <si>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</si>
  <si>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</si>
  <si>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</si>
  <si>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</si>
  <si>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</si>
  <si>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</si>
  <si>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</si>
  <si>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</si>
  <si>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</si>
  <si>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</si>
  <si>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</si>
  <si>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</si>
  <si>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</si>
  <si>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</si>
  <si>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</si>
  <si>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</si>
  <si>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</si>
  <si>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</si>
  <si>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</si>
  <si>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</si>
  <si>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</si>
  <si>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</si>
  <si>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</si>
  <si>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</si>
  <si>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</si>
  <si>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</si>
  <si>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</si>
  <si>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</si>
  <si>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</si>
  <si>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</si>
  <si>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</si>
  <si>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</si>
  <si>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</si>
  <si>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</si>
  <si>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</si>
  <si>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</si>
  <si>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</si>
  <si>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</si>
  <si>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</si>
  <si>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</si>
  <si>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</si>
  <si>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</si>
  <si>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</si>
  <si>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</si>
  <si>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</si>
  <si>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</si>
  <si>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</si>
  <si>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</si>
  <si>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</si>
  <si>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</si>
  <si>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</si>
  <si>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</si>
  <si>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</si>
  <si>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</si>
  <si>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</si>
  <si>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</si>
  <si>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</si>
  <si>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</si>
  <si>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</si>
  <si>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</si>
  <si>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</si>
  <si>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</si>
  <si>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</si>
  <si>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</si>
  <si>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</si>
  <si>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</si>
  <si>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</si>
  <si>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</si>
  <si>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</si>
  <si>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</si>
  <si>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</si>
  <si>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</si>
  <si>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</si>
  <si>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</si>
  <si>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</si>
  <si>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</si>
  <si>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</si>
  <si>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</si>
  <si>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</si>
  <si>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</si>
  <si>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</si>
  <si>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</si>
  <si>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</si>
  <si>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</si>
  <si>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</si>
  <si>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</si>
  <si>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</si>
  <si>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</si>
  <si>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</si>
  <si>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</si>
  <si>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</si>
  <si>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</si>
  <si>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</si>
  <si>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</si>
  <si>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</si>
  <si>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</si>
  <si>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</si>
  <si>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</si>
  <si>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</si>
  <si>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</si>
  <si>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</si>
  <si>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</si>
  <si>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</si>
  <si>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</si>
  <si>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</si>
  <si>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</si>
  <si>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</si>
  <si>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</si>
  <si>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</si>
  <si>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</si>
  <si>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</si>
  <si>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</si>
  <si>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</si>
  <si>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</si>
  <si>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</si>
  <si>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</si>
  <si>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</si>
  <si>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</si>
  <si>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</si>
  <si>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</si>
  <si>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</si>
  <si>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</si>
  <si>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</si>
  <si>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</si>
  <si>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</si>
  <si>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</si>
  <si>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</si>
  <si>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</si>
  <si>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</si>
  <si>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</si>
  <si>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</si>
  <si>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</si>
  <si>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</si>
  <si>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</si>
  <si>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</si>
  <si>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</si>
  <si>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</si>
  <si>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</si>
  <si>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</si>
  <si>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</si>
  <si>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</si>
  <si>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</si>
  <si>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</si>
  <si>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</si>
  <si>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</si>
  <si>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</si>
  <si>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t>
  </si>
  <si>
    <t>▲ 0.12</t>
  </si>
  <si>
    <t>▲ 0.54</t>
  </si>
  <si>
    <t>病院事業会計</t>
  </si>
  <si>
    <t>一般会計</t>
  </si>
  <si>
    <t>水道事業会計</t>
  </si>
  <si>
    <t>介護保険特別会計</t>
  </si>
  <si>
    <t>下水道特別会計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</si>
  <si>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</si>
  <si>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</si>
  <si>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</si>
  <si>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</si>
  <si>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</si>
  <si>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</si>
  <si>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</si>
  <si>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</si>
  <si>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</si>
  <si>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</si>
  <si>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魚沼地区障害福祉組合</t>
    <rPh sb="0" eb="2">
      <t>ウオヌマ</t>
    </rPh>
    <rPh sb="2" eb="4">
      <t>チク</t>
    </rPh>
    <rPh sb="4" eb="6">
      <t>ショウガイ</t>
    </rPh>
    <rPh sb="6" eb="8">
      <t>フクシ</t>
    </rPh>
    <rPh sb="8" eb="10">
      <t>クミアイ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</si>
  <si>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</si>
  <si>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</si>
  <si>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</si>
  <si>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</si>
  <si>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</si>
  <si>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新潟県市町村総合事務組合（非常勤職員公務災害補償等事業特別会計）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ジギョウ</t>
    </rPh>
    <rPh sb="27" eb="29">
      <t>トクベツ</t>
    </rPh>
    <rPh sb="29" eb="31">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</si>
  <si>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</si>
  <si>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魚沼地域特別養護老人ホーム組合</t>
    <rPh sb="0" eb="2">
      <t>ウオヌマ</t>
    </rPh>
    <rPh sb="2" eb="4">
      <t>チイキ</t>
    </rPh>
    <rPh sb="4" eb="6">
      <t>トクベツ</t>
    </rPh>
    <rPh sb="6" eb="8">
      <t>ヨウゴ</t>
    </rPh>
    <rPh sb="8" eb="10">
      <t>ロウジン</t>
    </rPh>
    <rPh sb="13" eb="15">
      <t>クミアイ</t>
    </rPh>
    <phoneticPr fontId="2"/>
  </si>
  <si>
    <t>湯沢こころのふるさと基金</t>
    <phoneticPr fontId="5"/>
  </si>
  <si>
    <t>美術館建設基金</t>
    <phoneticPr fontId="2"/>
  </si>
  <si>
    <t>旧学校施設解体撤去基金</t>
    <phoneticPr fontId="2"/>
  </si>
  <si>
    <t>公共事業基金</t>
    <phoneticPr fontId="2"/>
  </si>
  <si>
    <t>ふるさと基金</t>
    <rPh sb="4" eb="6">
      <t>キキン</t>
    </rPh>
    <phoneticPr fontId="2"/>
  </si>
  <si>
    <t>新潟県市町村総合事務組合（消防賞じゅつ金等支給事業特別会計）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1">
      <t>ナド</t>
    </rPh>
    <rPh sb="21" eb="23">
      <t>シキュウ</t>
    </rPh>
    <rPh sb="23" eb="25">
      <t>ジギョウ</t>
    </rPh>
    <rPh sb="25" eb="27">
      <t>トクベツ</t>
    </rPh>
    <rPh sb="27" eb="29">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</si>
  <si>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</si>
  <si>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</si>
  <si>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</si>
  <si>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</si>
  <si>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</si>
  <si>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が概ね横這いなのに対し、実質公債費比率は一貫して増加傾向にあります。これは、下水道特別会計の元金償還が進み、償還に充てていた一般会計からの繰出金が減少しているのに対し、一般会計の元利償還金が増加したことにより、償還費の内訳が変化し、基準財政需要額に算入される割合が減少していることが主な要因となっています。この影響は、将来負担比率においては充当可能財源としてふるさと納税の増収に伴う基金残高の増加などの要因により打ち消されていますが、実質公債費比率においては顕著に表れています。交付税措置率の低い起債を抑制し実質公債費比率を抑えるとともに、毎年の収支を改善し基金に積み立てるなどして将来負担に備えることが必要です。</t>
    <rPh sb="112" eb="115">
      <t>ショウカンヒ</t>
    </rPh>
    <rPh sb="116" eb="118">
      <t>ウチワケ</t>
    </rPh>
    <rPh sb="119" eb="121">
      <t>ヘンカ</t>
    </rPh>
    <rPh sb="123" eb="130">
      <t>キジュンザイセイジュヨウガク</t>
    </rPh>
    <rPh sb="131" eb="133">
      <t>サンニュウ</t>
    </rPh>
    <rPh sb="136" eb="138">
      <t>ワリアイ</t>
    </rPh>
    <rPh sb="139" eb="141">
      <t>ゲンショウ</t>
    </rPh>
    <rPh sb="148" eb="149">
      <t>オモ</t>
    </rPh>
    <rPh sb="150" eb="152">
      <t>ヨウイン</t>
    </rPh>
    <rPh sb="162" eb="164">
      <t>エイキョウ</t>
    </rPh>
    <rPh sb="177" eb="181">
      <t>ジュウトウカノウ</t>
    </rPh>
    <rPh sb="181" eb="183">
      <t>ザイゲン</t>
    </rPh>
    <rPh sb="190" eb="192">
      <t>ノウゼイ</t>
    </rPh>
    <rPh sb="193" eb="195">
      <t>ゾウシュウ</t>
    </rPh>
    <rPh sb="196" eb="197">
      <t>トモナ</t>
    </rPh>
    <rPh sb="198" eb="202">
      <t>キキンザンダカ</t>
    </rPh>
    <rPh sb="203" eb="205">
      <t>ゾウカ</t>
    </rPh>
    <rPh sb="208" eb="210">
      <t>ヨウイン</t>
    </rPh>
    <rPh sb="213" eb="214">
      <t>ウ</t>
    </rPh>
    <rPh sb="215" eb="216">
      <t>ケ</t>
    </rPh>
    <rPh sb="236" eb="238">
      <t>ケンチョ</t>
    </rPh>
    <rPh sb="239" eb="240">
      <t>アラワ</t>
    </rPh>
    <rPh sb="246" eb="252">
      <t>コウフゼイソチリツ</t>
    </rPh>
    <rPh sb="253" eb="254">
      <t>ヒク</t>
    </rPh>
    <rPh sb="255" eb="257">
      <t>キサイ</t>
    </rPh>
    <rPh sb="258" eb="260">
      <t>ヨクセイ</t>
    </rPh>
    <rPh sb="261" eb="263">
      <t>ジッシツ</t>
    </rPh>
    <rPh sb="263" eb="268">
      <t>コウサイヒヒリツ</t>
    </rPh>
    <rPh sb="269" eb="270">
      <t>オサ</t>
    </rPh>
    <rPh sb="277" eb="279">
      <t>マイトシ</t>
    </rPh>
    <rPh sb="280" eb="282">
      <t>シュウシ</t>
    </rPh>
    <rPh sb="283" eb="285">
      <t>カイゼン</t>
    </rPh>
    <rPh sb="286" eb="288">
      <t>キキン</t>
    </rPh>
    <rPh sb="289" eb="290">
      <t>ツ</t>
    </rPh>
    <rPh sb="291" eb="292">
      <t>タ</t>
    </rPh>
    <rPh sb="298" eb="302">
      <t>ショウライフタン</t>
    </rPh>
    <rPh sb="303" eb="304">
      <t>ソナ</t>
    </rPh>
    <rPh sb="309" eb="311">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</si>
  <si>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</si>
  <si>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</si>
  <si>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</si>
  <si>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概ね横ばいで推移しています。これは、一般会計における地方債現在高の増加と、下水道特別会計の地方債の元金償還に充てる繰出金の減少が打ち消し合っていることが主な要因です。また、将来負担額の構成が変化するにつれ、基準財政需要額算入見込額が減少しておりますが、ふるさと納税の増収により基金残高が増加するなどして、将来充当可能な財源の額も横這いとなっています。そのような中、有形固定資産減価償却率が一貫して上昇していることから、将来負担比率に表れていない潜在的な財政需要に備える必要があります。長期的な視点に立ち、収支を改善して将来負担額に充当可能な基金残高を確保することがなどが求められています。</t>
    <rPh sb="72" eb="73">
      <t>ウ</t>
    </rPh>
    <rPh sb="74" eb="75">
      <t>ケ</t>
    </rPh>
    <rPh sb="76" eb="77">
      <t>ア</t>
    </rPh>
    <rPh sb="84" eb="85">
      <t>オモ</t>
    </rPh>
    <rPh sb="86" eb="88">
      <t>ヨウイン</t>
    </rPh>
    <rPh sb="94" eb="98">
      <t>ショウライフタン</t>
    </rPh>
    <rPh sb="98" eb="99">
      <t>ガク</t>
    </rPh>
    <rPh sb="100" eb="102">
      <t>コウセイ</t>
    </rPh>
    <rPh sb="103" eb="105">
      <t>ヘンカ</t>
    </rPh>
    <rPh sb="118" eb="120">
      <t>サンニュウ</t>
    </rPh>
    <rPh sb="120" eb="122">
      <t>ミコ</t>
    </rPh>
    <rPh sb="122" eb="123">
      <t>ガク</t>
    </rPh>
    <rPh sb="124" eb="126">
      <t>ゲンショウ</t>
    </rPh>
    <rPh sb="138" eb="140">
      <t>ノウゼイ</t>
    </rPh>
    <rPh sb="141" eb="143">
      <t>ゾウシュウ</t>
    </rPh>
    <rPh sb="146" eb="150">
      <t>キキンザンダカ</t>
    </rPh>
    <rPh sb="151" eb="153">
      <t>ゾウカ</t>
    </rPh>
    <rPh sb="160" eb="162">
      <t>ショウライ</t>
    </rPh>
    <rPh sb="162" eb="164">
      <t>ジュウトウ</t>
    </rPh>
    <rPh sb="164" eb="166">
      <t>カノウ</t>
    </rPh>
    <rPh sb="167" eb="169">
      <t>ザイゲン</t>
    </rPh>
    <rPh sb="170" eb="171">
      <t>ガク</t>
    </rPh>
    <rPh sb="172" eb="174">
      <t>ヨコバ</t>
    </rPh>
    <rPh sb="188" eb="189">
      <t>ナカ</t>
    </rPh>
    <rPh sb="260" eb="262">
      <t>シュウシ</t>
    </rPh>
    <rPh sb="263" eb="265">
      <t>カイゼン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</si>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</sst>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218A9EE-5C80-476F-99FE-389BA1DC0B1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1B56-42F0-8937-BEB82B79AC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139287</c:v>
                </c:pt>
                <c:pt idx="1">
                  <c:v>115348</c:v>
                </c:pt>
                <c:pt idx="2">
                  <c:v>141464</c:v>
                </c:pt>
                <c:pt idx="3">
                  <c:v>216646</c:v>
                </c:pt>
                <c:pt idx="4">
                  <c:v>172675</c:v>
                </c:pt>
              </c:numCache>
            </c:numRef>
          </c:val>
          <c:smooth val="0"/>
          <c:extLst>
            <c:ext xmlns:c16="http://schemas.microsoft.com/office/drawing/2014/chart" uri="{C3380CC4-5D6E-409C-BE32-E72D297353CC}">
              <c16:uniqueId val="{00000001-1B56-42F0-8937-BEB82B79AC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10.23</c:v>
                </c:pt>
                <c:pt idx="1">
                  <c:v>14.54</c:v>
                </c:pt>
                <c:pt idx="2">
                  <c:v>15.42</c:v>
                </c:pt>
                <c:pt idx="3">
                  <c:v>12.39</c:v>
                </c:pt>
                <c:pt idx="4">
                  <c:v>15.27</c:v>
                </c:pt>
              </c:numCache>
            </c:numRef>
          </c:val>
          <c:extLst>
            <c:ext xmlns:c16="http://schemas.microsoft.com/office/drawing/2014/chart" uri="{C3380CC4-5D6E-409C-BE32-E72D297353CC}">
              <c16:uniqueId val="{00000000-97A2-4C55-BB06-36DCF70EC6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34.43</c:v>
                </c:pt>
                <c:pt idx="1">
                  <c:v>26.31</c:v>
                </c:pt>
                <c:pt idx="2">
                  <c:v>27.61</c:v>
                </c:pt>
                <c:pt idx="3">
                  <c:v>31.8</c:v>
                </c:pt>
                <c:pt idx="4">
                  <c:v>28.86</c:v>
                </c:pt>
              </c:numCache>
            </c:numRef>
          </c:val>
          <c:extLst>
            <c:ext xmlns:c16="http://schemas.microsoft.com/office/drawing/2014/chart" uri="{C3380CC4-5D6E-409C-BE32-E72D297353CC}">
              <c16:uniqueId val="{00000001-97A2-4C55-BB06-36DCF70EC6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0.19</c:v>
                </c:pt>
                <c:pt idx="1">
                  <c:v>-2.0499999999999998</c:v>
                </c:pt>
                <c:pt idx="2">
                  <c:v>4.57</c:v>
                </c:pt>
                <c:pt idx="3">
                  <c:v>-0.12</c:v>
                </c:pt>
                <c:pt idx="4">
                  <c:v>-0.54</c:v>
                </c:pt>
              </c:numCache>
            </c:numRef>
          </c:val>
          <c:smooth val="0"/>
          <c:extLst>
            <c:ext xmlns:c16="http://schemas.microsoft.com/office/drawing/2014/chart" uri="{C3380CC4-5D6E-409C-BE32-E72D297353CC}">
              <c16:uniqueId val="{00000002-97A2-4C55-BB06-36DCF70EC6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F5-410C-87B7-6D2500020C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F5-410C-87B7-6D2500020C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F5-410C-87B7-6D2500020CF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0.03</c:v>
                </c:pt>
                <c:pt idx="4">
                  <c:v>#N/A</c:v>
                </c:pt>
                <c:pt idx="5">
                  <c:v>0.05</c:v>
                </c:pt>
                <c:pt idx="6">
                  <c:v>#N/A</c:v>
                </c:pt>
                <c:pt idx="7">
                  <c:v>0.04</c:v>
                </c:pt>
                <c:pt idx="8">
                  <c:v>#N/A</c:v>
                </c:pt>
                <c:pt idx="9">
                  <c:v>7.0000000000000007E-2</c:v>
                </c:pt>
              </c:numCache>
            </c:numRef>
          </c:val>
          <c:extLst>
            <c:ext xmlns:c16="http://schemas.microsoft.com/office/drawing/2014/chart" uri="{C3380CC4-5D6E-409C-BE32-E72D297353CC}">
              <c16:uniqueId val="{00000003-7FF5-410C-87B7-6D2500020CF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0.5</c:v>
                </c:pt>
                <c:pt idx="4">
                  <c:v>#N/A</c:v>
                </c:pt>
                <c:pt idx="5">
                  <c:v>0.59</c:v>
                </c:pt>
                <c:pt idx="6">
                  <c:v>#N/A</c:v>
                </c:pt>
                <c:pt idx="7">
                  <c:v>0.32</c:v>
                </c:pt>
                <c:pt idx="8">
                  <c:v>#N/A</c:v>
                </c:pt>
                <c:pt idx="9">
                  <c:v>0.86</c:v>
                </c:pt>
              </c:numCache>
            </c:numRef>
          </c:val>
          <c:extLst>
            <c:ext xmlns:c16="http://schemas.microsoft.com/office/drawing/2014/chart" uri="{C3380CC4-5D6E-409C-BE32-E72D297353CC}">
              <c16:uniqueId val="{00000004-7FF5-410C-87B7-6D2500020CFB}"/>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0.89</c:v>
                </c:pt>
                <c:pt idx="4">
                  <c:v>#N/A</c:v>
                </c:pt>
                <c:pt idx="5">
                  <c:v>0.92</c:v>
                </c:pt>
                <c:pt idx="6">
                  <c:v>#N/A</c:v>
                </c:pt>
                <c:pt idx="7">
                  <c:v>0.96</c:v>
                </c:pt>
                <c:pt idx="8">
                  <c:v>#N/A</c:v>
                </c:pt>
                <c:pt idx="9">
                  <c:v>1.46</c:v>
                </c:pt>
              </c:numCache>
            </c:numRef>
          </c:val>
          <c:extLst>
            <c:ext xmlns:c16="http://schemas.microsoft.com/office/drawing/2014/chart" uri="{C3380CC4-5D6E-409C-BE32-E72D297353CC}">
              <c16:uniqueId val="{00000005-7FF5-410C-87B7-6D2500020C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1.35</c:v>
                </c:pt>
                <c:pt idx="2">
                  <c:v>#N/A</c:v>
                </c:pt>
                <c:pt idx="3">
                  <c:v>1.3</c:v>
                </c:pt>
                <c:pt idx="4">
                  <c:v>#N/A</c:v>
                </c:pt>
                <c:pt idx="5">
                  <c:v>1.03</c:v>
                </c:pt>
                <c:pt idx="6">
                  <c:v>#N/A</c:v>
                </c:pt>
                <c:pt idx="7">
                  <c:v>1.48</c:v>
                </c:pt>
                <c:pt idx="8">
                  <c:v>#N/A</c:v>
                </c:pt>
                <c:pt idx="9">
                  <c:v>1.49</c:v>
                </c:pt>
              </c:numCache>
            </c:numRef>
          </c:val>
          <c:extLst>
            <c:ext xmlns:c16="http://schemas.microsoft.com/office/drawing/2014/chart" uri="{C3380CC4-5D6E-409C-BE32-E72D297353CC}">
              <c16:uniqueId val="{00000006-7FF5-410C-87B7-6D2500020CF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10.94</c:v>
                </c:pt>
                <c:pt idx="2">
                  <c:v>#N/A</c:v>
                </c:pt>
                <c:pt idx="3">
                  <c:v>9.43</c:v>
                </c:pt>
                <c:pt idx="4">
                  <c:v>#N/A</c:v>
                </c:pt>
                <c:pt idx="5">
                  <c:v>8.24</c:v>
                </c:pt>
                <c:pt idx="6">
                  <c:v>#N/A</c:v>
                </c:pt>
                <c:pt idx="7">
                  <c:v>9.4</c:v>
                </c:pt>
                <c:pt idx="8">
                  <c:v>#N/A</c:v>
                </c:pt>
                <c:pt idx="9">
                  <c:v>11.35</c:v>
                </c:pt>
              </c:numCache>
            </c:numRef>
          </c:val>
          <c:extLst>
            <c:ext xmlns:c16="http://schemas.microsoft.com/office/drawing/2014/chart" uri="{C3380CC4-5D6E-409C-BE32-E72D297353CC}">
              <c16:uniqueId val="{00000007-7FF5-410C-87B7-6D2500020C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10.23</c:v>
                </c:pt>
                <c:pt idx="2">
                  <c:v>#N/A</c:v>
                </c:pt>
                <c:pt idx="3">
                  <c:v>14.54</c:v>
                </c:pt>
                <c:pt idx="4">
                  <c:v>#N/A</c:v>
                </c:pt>
                <c:pt idx="5">
                  <c:v>15.41</c:v>
                </c:pt>
                <c:pt idx="6">
                  <c:v>#N/A</c:v>
                </c:pt>
                <c:pt idx="7">
                  <c:v>12.39</c:v>
                </c:pt>
                <c:pt idx="8">
                  <c:v>#N/A</c:v>
                </c:pt>
                <c:pt idx="9">
                  <c:v>15.27</c:v>
                </c:pt>
              </c:numCache>
            </c:numRef>
          </c:val>
          <c:extLst>
            <c:ext xmlns:c16="http://schemas.microsoft.com/office/drawing/2014/chart" uri="{C3380CC4-5D6E-409C-BE32-E72D297353CC}">
              <c16:uniqueId val="{00000008-7FF5-410C-87B7-6D2500020CF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9.7100000000000009</c:v>
                </c:pt>
                <c:pt idx="2">
                  <c:v>#N/A</c:v>
                </c:pt>
                <c:pt idx="3">
                  <c:v>10.54</c:v>
                </c:pt>
                <c:pt idx="4">
                  <c:v>#N/A</c:v>
                </c:pt>
                <c:pt idx="5">
                  <c:v>11.5</c:v>
                </c:pt>
                <c:pt idx="6">
                  <c:v>#N/A</c:v>
                </c:pt>
                <c:pt idx="7">
                  <c:v>17</c:v>
                </c:pt>
                <c:pt idx="8">
                  <c:v>#N/A</c:v>
                </c:pt>
                <c:pt idx="9">
                  <c:v>15.92</c:v>
                </c:pt>
              </c:numCache>
            </c:numRef>
          </c:val>
          <c:extLst>
            <c:ext xmlns:c16="http://schemas.microsoft.com/office/drawing/2014/chart" uri="{C3380CC4-5D6E-409C-BE32-E72D297353CC}">
              <c16:uniqueId val="{00000009-7FF5-410C-87B7-6D2500020C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598</c:v>
                </c:pt>
                <c:pt idx="5">
                  <c:v>586</c:v>
                </c:pt>
                <c:pt idx="8">
                  <c:v>556</c:v>
                </c:pt>
                <c:pt idx="11">
                  <c:v>521</c:v>
                </c:pt>
                <c:pt idx="14">
                  <c:v>455</c:v>
                </c:pt>
              </c:numCache>
            </c:numRef>
          </c:val>
          <c:extLst>
            <c:ext xmlns:c16="http://schemas.microsoft.com/office/drawing/2014/chart" uri="{C3380CC4-5D6E-409C-BE32-E72D297353CC}">
              <c16:uniqueId val="{00000000-16C9-44D2-9726-B2F27454FC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C9-44D2-9726-B2F27454FC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16C9-44D2-9726-B2F27454FC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5</c:v>
                </c:pt>
                <c:pt idx="12">
                  <c:v>2</c:v>
                </c:pt>
              </c:numCache>
            </c:numRef>
          </c:val>
          <c:extLst>
            <c:ext xmlns:c16="http://schemas.microsoft.com/office/drawing/2014/chart" uri="{C3380CC4-5D6E-409C-BE32-E72D297353CC}">
              <c16:uniqueId val="{00000003-16C9-44D2-9726-B2F27454FC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466</c:v>
                </c:pt>
                <c:pt idx="3">
                  <c:v>479</c:v>
                </c:pt>
                <c:pt idx="6">
                  <c:v>428</c:v>
                </c:pt>
                <c:pt idx="9">
                  <c:v>381</c:v>
                </c:pt>
                <c:pt idx="12">
                  <c:v>376</c:v>
                </c:pt>
              </c:numCache>
            </c:numRef>
          </c:val>
          <c:extLst>
            <c:ext xmlns:c16="http://schemas.microsoft.com/office/drawing/2014/chart" uri="{C3380CC4-5D6E-409C-BE32-E72D297353CC}">
              <c16:uniqueId val="{00000004-16C9-44D2-9726-B2F27454FC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C9-44D2-9726-B2F27454FC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C9-44D2-9726-B2F27454FC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351</c:v>
                </c:pt>
                <c:pt idx="3">
                  <c:v>368</c:v>
                </c:pt>
                <c:pt idx="6">
                  <c:v>385</c:v>
                </c:pt>
                <c:pt idx="9">
                  <c:v>415</c:v>
                </c:pt>
                <c:pt idx="12">
                  <c:v>450</c:v>
                </c:pt>
              </c:numCache>
            </c:numRef>
          </c:val>
          <c:extLst>
            <c:ext xmlns:c16="http://schemas.microsoft.com/office/drawing/2014/chart" uri="{C3380CC4-5D6E-409C-BE32-E72D297353CC}">
              <c16:uniqueId val="{00000007-16C9-44D2-9726-B2F27454FC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c:v>
                </c:pt>
                <c:pt idx="2">
                  <c:v>#N/A</c:v>
                </c:pt>
                <c:pt idx="3">
                  <c:v>#N/A</c:v>
                </c:pt>
                <c:pt idx="4">
                  <c:v>269</c:v>
                </c:pt>
                <c:pt idx="5">
                  <c:v>#N/A</c:v>
                </c:pt>
                <c:pt idx="6">
                  <c:v>#N/A</c:v>
                </c:pt>
                <c:pt idx="7">
                  <c:v>265</c:v>
                </c:pt>
                <c:pt idx="8">
                  <c:v>#N/A</c:v>
                </c:pt>
                <c:pt idx="9">
                  <c:v>#N/A</c:v>
                </c:pt>
                <c:pt idx="10">
                  <c:v>280</c:v>
                </c:pt>
                <c:pt idx="11">
                  <c:v>#N/A</c:v>
                </c:pt>
                <c:pt idx="12">
                  <c:v>#N/A</c:v>
                </c:pt>
                <c:pt idx="13">
                  <c:v>373</c:v>
                </c:pt>
                <c:pt idx="14">
                  <c:v>#N/A</c:v>
                </c:pt>
              </c:numCache>
            </c:numRef>
          </c:val>
          <c:smooth val="0"/>
          <c:extLst>
            <c:ext xmlns:c16="http://schemas.microsoft.com/office/drawing/2014/chart" uri="{C3380CC4-5D6E-409C-BE32-E72D297353CC}">
              <c16:uniqueId val="{00000008-16C9-44D2-9726-B2F27454FC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4946</c:v>
                </c:pt>
                <c:pt idx="5">
                  <c:v>4708</c:v>
                </c:pt>
                <c:pt idx="8">
                  <c:v>4712</c:v>
                </c:pt>
                <c:pt idx="11">
                  <c:v>4716</c:v>
                </c:pt>
                <c:pt idx="14">
                  <c:v>4523</c:v>
                </c:pt>
              </c:numCache>
            </c:numRef>
          </c:val>
          <c:extLst>
            <c:ext xmlns:c16="http://schemas.microsoft.com/office/drawing/2014/chart" uri="{C3380CC4-5D6E-409C-BE32-E72D297353CC}">
              <c16:uniqueId val="{00000000-DA36-4819-84F2-1C60187ED8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c:v>
                </c:pt>
                <c:pt idx="5">
                  <c:v>12</c:v>
                </c:pt>
                <c:pt idx="8">
                  <c:v>6</c:v>
                </c:pt>
                <c:pt idx="11">
                  <c:v>2</c:v>
                </c:pt>
                <c:pt idx="14">
                  <c:v>0</c:v>
                </c:pt>
              </c:numCache>
            </c:numRef>
          </c:val>
          <c:extLst>
            <c:ext xmlns:c16="http://schemas.microsoft.com/office/drawing/2014/chart" uri="{C3380CC4-5D6E-409C-BE32-E72D297353CC}">
              <c16:uniqueId val="{00000001-DA36-4819-84F2-1C60187ED8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2276</c:v>
                </c:pt>
                <c:pt idx="5">
                  <c:v>2008</c:v>
                </c:pt>
                <c:pt idx="8">
                  <c:v>2269</c:v>
                </c:pt>
                <c:pt idx="11">
                  <c:v>2550</c:v>
                </c:pt>
                <c:pt idx="14">
                  <c:v>2497</c:v>
                </c:pt>
              </c:numCache>
            </c:numRef>
          </c:val>
          <c:extLst>
            <c:ext xmlns:c16="http://schemas.microsoft.com/office/drawing/2014/chart" uri="{C3380CC4-5D6E-409C-BE32-E72D297353CC}">
              <c16:uniqueId val="{00000002-DA36-4819-84F2-1C60187ED8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36-4819-84F2-1C60187ED8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36-4819-84F2-1C60187ED8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36-4819-84F2-1C60187ED8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1201</c:v>
                </c:pt>
                <c:pt idx="3">
                  <c:v>1168</c:v>
                </c:pt>
                <c:pt idx="6">
                  <c:v>1141</c:v>
                </c:pt>
                <c:pt idx="9">
                  <c:v>1175</c:v>
                </c:pt>
                <c:pt idx="12">
                  <c:v>1091</c:v>
                </c:pt>
              </c:numCache>
            </c:numRef>
          </c:val>
          <c:extLst>
            <c:ext xmlns:c16="http://schemas.microsoft.com/office/drawing/2014/chart" uri="{C3380CC4-5D6E-409C-BE32-E72D297353CC}">
              <c16:uniqueId val="{00000006-DA36-4819-84F2-1C60187ED8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c:v>
                </c:pt>
                <c:pt idx="3">
                  <c:v>39</c:v>
                </c:pt>
                <c:pt idx="6">
                  <c:v>31</c:v>
                </c:pt>
                <c:pt idx="9">
                  <c:v>26</c:v>
                </c:pt>
                <c:pt idx="12">
                  <c:v>22</c:v>
                </c:pt>
              </c:numCache>
            </c:numRef>
          </c:val>
          <c:extLst>
            <c:ext xmlns:c16="http://schemas.microsoft.com/office/drawing/2014/chart" uri="{C3380CC4-5D6E-409C-BE32-E72D297353CC}">
              <c16:uniqueId val="{00000007-DA36-4819-84F2-1C60187ED8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2861</c:v>
                </c:pt>
                <c:pt idx="3">
                  <c:v>2527</c:v>
                </c:pt>
                <c:pt idx="6">
                  <c:v>2437</c:v>
                </c:pt>
                <c:pt idx="9">
                  <c:v>2317</c:v>
                </c:pt>
                <c:pt idx="12">
                  <c:v>2011</c:v>
                </c:pt>
              </c:numCache>
            </c:numRef>
          </c:val>
          <c:extLst>
            <c:ext xmlns:c16="http://schemas.microsoft.com/office/drawing/2014/chart" uri="{C3380CC4-5D6E-409C-BE32-E72D297353CC}">
              <c16:uniqueId val="{00000008-DA36-4819-84F2-1C60187ED8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36-4819-84F2-1C60187ED8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4094</c:v>
                </c:pt>
                <c:pt idx="3">
                  <c:v>4274</c:v>
                </c:pt>
                <c:pt idx="6">
                  <c:v>4481</c:v>
                </c:pt>
                <c:pt idx="9">
                  <c:v>4892</c:v>
                </c:pt>
                <c:pt idx="12">
                  <c:v>4985</c:v>
                </c:pt>
              </c:numCache>
            </c:numRef>
          </c:val>
          <c:extLst>
            <c:ext xmlns:c16="http://schemas.microsoft.com/office/drawing/2014/chart" uri="{C3380CC4-5D6E-409C-BE32-E72D297353CC}">
              <c16:uniqueId val="{0000000A-DA36-4819-84F2-1C60187ED8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962</c:v>
                </c:pt>
                <c:pt idx="2">
                  <c:v>#N/A</c:v>
                </c:pt>
                <c:pt idx="3">
                  <c:v>#N/A</c:v>
                </c:pt>
                <c:pt idx="4">
                  <c:v>1281</c:v>
                </c:pt>
                <c:pt idx="5">
                  <c:v>#N/A</c:v>
                </c:pt>
                <c:pt idx="6">
                  <c:v>#N/A</c:v>
                </c:pt>
                <c:pt idx="7">
                  <c:v>1104</c:v>
                </c:pt>
                <c:pt idx="8">
                  <c:v>#N/A</c:v>
                </c:pt>
                <c:pt idx="9">
                  <c:v>#N/A</c:v>
                </c:pt>
                <c:pt idx="10">
                  <c:v>1142</c:v>
                </c:pt>
                <c:pt idx="11">
                  <c:v>#N/A</c:v>
                </c:pt>
                <c:pt idx="12">
                  <c:v>#N/A</c:v>
                </c:pt>
                <c:pt idx="13">
                  <c:v>1089</c:v>
                </c:pt>
                <c:pt idx="14">
                  <c:v>#N/A</c:v>
                </c:pt>
              </c:numCache>
            </c:numRef>
          </c:val>
          <c:smooth val="0"/>
          <c:extLst>
            <c:ext xmlns:c16="http://schemas.microsoft.com/office/drawing/2014/chart" uri="{C3380CC4-5D6E-409C-BE32-E72D297353CC}">
              <c16:uniqueId val="{0000000B-DA36-4819-84F2-1C60187ED8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1217</c:v>
                </c:pt>
                <c:pt idx="1">
                  <c:v>1361</c:v>
                </c:pt>
                <c:pt idx="2">
                  <c:v>1222</c:v>
                </c:pt>
              </c:numCache>
            </c:numRef>
          </c:val>
          <c:extLst>
            <c:ext xmlns:c16="http://schemas.microsoft.com/office/drawing/2014/chart" uri="{C3380CC4-5D6E-409C-BE32-E72D297353CC}">
              <c16:uniqueId val="{00000000-338A-4F02-8419-4C5C9E1EEE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c:v>
                </c:pt>
                <c:pt idx="1">
                  <c:v>54</c:v>
                </c:pt>
                <c:pt idx="2">
                  <c:v>66</c:v>
                </c:pt>
              </c:numCache>
            </c:numRef>
          </c:val>
          <c:extLst>
            <c:ext xmlns:c16="http://schemas.microsoft.com/office/drawing/2014/chart" uri="{C3380CC4-5D6E-409C-BE32-E72D297353CC}">
              <c16:uniqueId val="{00000001-338A-4F02-8419-4C5C9E1EEE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722</c:v>
                </c:pt>
                <c:pt idx="1">
                  <c:v>838</c:v>
                </c:pt>
                <c:pt idx="2">
                  <c:v>894</c:v>
                </c:pt>
              </c:numCache>
            </c:numRef>
          </c:val>
          <c:extLst>
            <c:ext xmlns:c16="http://schemas.microsoft.com/office/drawing/2014/chart" uri="{C3380CC4-5D6E-409C-BE32-E72D297353CC}">
              <c16:uniqueId val="{00000002-338A-4F02-8419-4C5C9E1EEE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{619DDC65-C702-481A-BBEA-011BBF6E57A1}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75-437B-9E10-439A2895F1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{CC895131-C28B-4DD4-B815-FD151186FB4E}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75-437B-9E10-439A2895F1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{383E27A3-4F2F-43C9-8E87-F10A0838ECD4}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75-437B-9E10-439A2895F1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{BDCC64B3-2133-42DB-870C-50C199EDD89B}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75-437B-9E10-439A2895F1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{AC13BEBE-D257-4E91-BC3F-CEA1DFA9F79D}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75-437B-9E10-439A2895F1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{96413F01-8D7E-4E01-8B08-73F27DDC4599}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75-437B-9E10-439A2895F1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{EF60DA58-9941-41B3-B221-2AB7D01FCA04}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75-437B-9E10-439A2895F1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{6F5B66D0-0160-4178-8E49-79E6B27E8312}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75-437B-9E10-439A2895F1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{4670B9D9-C116-422A-8307-832FBCED24F5}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75-437B-9E10-439A2895F1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60.3</c:v>
                </c:pt>
                <c:pt idx="16">
                  <c:v>61.7</c:v>
                </c:pt>
                <c:pt idx="24">
                  <c:v>62.9</c:v>
                </c:pt>
                <c:pt idx="32">
                  <c:v>63.2</c:v>
                </c:pt>
              </c:numCache>
            </c:numRef>
          </c:xVal>
          <c:yVal>
            <c:numRef>
              <c:f>公会計指標分析・財政指標組合せ分析表!$BP$51:$DC$51</c:f>
              <c:numCache>
                <c:formatCode>#,##0.0;"▲ "#,##0.0</c:formatCode>
                <c:ptCount val="40"/>
                <c:pt idx="0">
                  <c:v>28.2</c:v>
                </c:pt>
                <c:pt idx="8">
                  <c:v>35.700000000000003</c:v>
                </c:pt>
                <c:pt idx="16">
                  <c:v>28.6</c:v>
                </c:pt>
                <c:pt idx="24">
                  <c:v>30.3</c:v>
                </c:pt>
                <c:pt idx="32">
                  <c:v>28.8</c:v>
                </c:pt>
              </c:numCache>
            </c:numRef>
          </c:yVal>
          <c:smooth val="0"/>
          <c:extLst>
            <c:ext xmlns:c16="http://schemas.microsoft.com/office/drawing/2014/chart" uri="{C3380CC4-5D6E-409C-BE32-E72D297353CC}">
              <c16:uniqueId val="{00000009-9775-437B-9E10-439A2895F1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{8768214A-7214-4FF4-9FD7-D6E4DA77A59B}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75-437B-9E10-439A2895F1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{5F0C623B-8F79-4F77-96D6-97D2888750AD}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75-437B-9E10-439A2895F1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{437A8789-5CB6-459E-A380-3255E2D696CF}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75-437B-9E10-439A2895F1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{32F77E32-0340-47D7-9EA2-81655A3989BF}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75-437B-9E10-439A2895F1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{FFC39296-C19E-4D2D-A6D2-FAD9E30FB625}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75-437B-9E10-439A2895F1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{F50B9C28-524C-429E-AC70-27B3D9C2B0AF}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75-437B-9E10-439A2895F1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{47BE14D7-97C4-4051-AC4B-02232C3AF6CE}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75-437B-9E10-439A2895F1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{79F407EA-22C1-4D13-B6CD-D2FDDDF73010}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75-437B-9E10-439A2895F1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{C40C6C4E-08CC-4366-B3E2-5B42CAF92B46}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75-437B-9E10-439A2895F1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9775-437B-9E10-439A2895F147}"/>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{8B8D1EF8-EF11-4724-AC70-634D7C6E597B}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E5-47B2-89D8-22D33B8CDE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{8FA101C9-922B-49FE-B7C1-F83BCC41AAE8}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E5-47B2-89D8-22D33B8CDE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{C10C0637-E418-4D49-BD45-E711CE1E084E}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E5-47B2-89D8-22D33B8CDE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{0AF9C011-CC7A-4EA8-B3D4-6EB98E8A20F9}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E5-47B2-89D8-22D33B8CDE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{7767BD33-A961-4567-9708-5AAED32F2909}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E5-47B2-89D8-22D33B8CDE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{06A12277-A3C0-49E1-A775-C27677C761C6}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E5-47B2-89D8-22D33B8CDEF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{EB1DD0ED-7509-4CCA-8827-5A069D15E265}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E5-47B2-89D8-22D33B8CDEF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{2098CADF-972C-4A23-960D-32E4502B800C}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E5-47B2-89D8-22D33B8CDE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{59C39F42-DD52-4110-853F-7D4EF0D2D24D}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E5-47B2-89D8-22D33B8CDE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6.8</c:v>
                </c:pt>
                <c:pt idx="16">
                  <c:v>7</c:v>
                </c:pt>
                <c:pt idx="24">
                  <c:v>7.2</c:v>
                </c:pt>
                <c:pt idx="32">
                  <c:v>8</c:v>
                </c:pt>
              </c:numCache>
            </c:numRef>
          </c:xVal>
          <c:yVal>
            <c:numRef>
              <c:f>公会計指標分析・財政指標組合せ分析表!$BP$73:$DC$73</c:f>
              <c:numCache>
                <c:formatCode>#,##0.0;"▲ "#,##0.0</c:formatCode>
                <c:ptCount val="40"/>
                <c:pt idx="0">
                  <c:v>28.2</c:v>
                </c:pt>
                <c:pt idx="8">
                  <c:v>35.700000000000003</c:v>
                </c:pt>
                <c:pt idx="16">
                  <c:v>28.6</c:v>
                </c:pt>
                <c:pt idx="24">
                  <c:v>30.3</c:v>
                </c:pt>
                <c:pt idx="32">
                  <c:v>28.8</c:v>
                </c:pt>
              </c:numCache>
            </c:numRef>
          </c:yVal>
          <c:smooth val="0"/>
          <c:extLst>
            <c:ext xmlns:c16="http://schemas.microsoft.com/office/drawing/2014/chart" uri="{C3380CC4-5D6E-409C-BE32-E72D297353CC}">
              <c16:uniqueId val="{00000009-C7E5-47B2-89D8-22D33B8CDE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9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{135505E2-0965-4857-B12E-082497875B02}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E5-47B2-89D8-22D33B8CDE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{76C38036-94AA-4EC5-A8CF-299D50D47EA8}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E5-47B2-89D8-22D33B8CDE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{200F0997-E23B-4C65-8E1E-6AB949EF2C5B}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E5-47B2-89D8-22D33B8CDE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{C37320AE-839C-494E-B821-E739EFE937F9}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E5-47B2-89D8-22D33B8CDE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{F8FC32C5-18C5-41C3-B32F-C78439142E67}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E5-47B2-89D8-22D33B8CDEF5}"/>
                </c:ext>
              </c:extLst>
            </c:dLbl>
            <c:dLbl>
              <c:idx val="8"/>
              <c:layout>
                <c:manualLayout>
                  <c:x val="-1.82356280842500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{A01EBD66-6843-45B3-BAE7-9A2B678E185E}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E5-47B2-89D8-22D33B8CDEF5}"/>
                </c:ext>
              </c:extLst>
            </c:dLbl>
            <c:dLbl>
              <c:idx val="16"/>
              <c:layout>
                <c:manualLayout>
                  <c:x val="-3.4310845302750435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{DA58D42F-90EC-4985-AAEF-56FC34D0F511}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E5-47B2-89D8-22D33B8CDEF5}"/>
                </c:ext>
              </c:extLst>
            </c:dLbl>
            <c:dLbl>
              <c:idx val="24"/>
              <c:layout>
                <c:manualLayout>
                  <c:x val="-2.7459517065034633E-2"/>
                  <c:y val="-5.29562842016648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{6EE4F4CA-C163-4B59-BF3E-861913220FFC}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E5-47B2-89D8-22D33B8CDEF5}"/>
                </c:ext>
              </c:extLst>
            </c:dLbl>
            <c:dLbl>
              <c:idx val="32"/>
              <c:layout>
                <c:manualLayout>
                  <c:x val="-3.2940665807441719E-2"/>
                  <c:y val="-9.079773574618110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{A5983298-71A2-4A1B-8EC8-B827D991F4B8}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E5-47B2-89D8-22D33B8CDE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7E5-47B2-89D8-22D33B8CDEF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公営企業債の元利償還金に対する繰入金は一貫して減少傾向にあり、これは下水道整備に際し発行した町債の償還が進んでいることを意味しています。一方で、一般会計の元利償還金は増大しており、元利償還金等全体としては横這いを示してきました。これは、下水道整備に際し発行した町債の償還が終わるとともに、この均衡が崩れることを意味しており、近い将来、元利償還金等が右肩上がりに増大することが懸念されます。また、このような元利償還金の構成比の変遷に伴い、算入公債費等が減少しており、実質公債費比率が悪化することが見込まれます。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年度に実質公債費比率が悪化したのは、令和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年度に算入公債費に計上されない町債を発行したことも要因の一つであり、このような事業は厳に抑制する必要があることも示しています。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年において</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前後で推移しており、ある程度安定した水準を維持してきました。しかし、将来負担額の内訳を見ると、下水道特別会計の元利償還が進んでいる一方、一般会計の地方債残高は一貫して増え続けており、今後将来負担額が増大していくことが懸念されます。また、このような構成比の変化により、基準財政需要額算入見込額が年々減少しており、実質的な負担が増大しつつあります。この状況に対応するためには、交付税措置率の低い起債を抑制したうえで、将来負担に対応できるだけの十分な基金残高を確保する必要があります。そのためには、さらなる収支の改善に取り組む必要があり、経常経費として財政を圧迫している公共施設の見直しや、既存事業の再編に取り組む必要が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新潟県湯沢町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大きな影響を与えているのは、財政調整基金と湯沢こころのふるさと基金となります。個別の増減要因は後述するとして、全体としてはふるさと納税の影響により基金残高は増加傾向にあります。もっとも、年度間における財政調整基金の残高変動を打ち消すほどではなく、依然として財政調整基金の増減が財政的余力に大きく影響する状態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がふるさと納税に依存している現状があり、寄附という不安定な財源からの依存脱却を図ること、また将来負担に備えるために、収支を見直し、基金残高を高めることが必要です。そのためには、ふるさと納税による寄附を積み立てる湯沢こころのふるさと基金からの繰入を抑制し、その基金残高を高めることにより、年度間の寄附額の増減に耐えうる仕組みを構築する方針です。具体的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年度末までに、湯沢こころのふるさと基金からの繰入額を、基金残高の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に抑制することを目標としています。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・湯沢こころのふるさと基金：ふるさとの税寄附者への謝礼及び寄附者の指定する事業へ充てる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・美実館建設基金：美術館の建設資金に充てる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・ふるさと基金：南魚沼市広域計画協議会における広域的な事業に充てる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・旧学校施設等解体撤去基金：旧学校施設、旧保育園施設の解体及び撤去の費用に充てる</a:t>
          </a: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・公共事業基金：各旧村の公共事業費に充てる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実質的な増減があるのは湯沢こころのふるさと基金です。湯沢こころのふるさと基金は、令和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現在、積み立てた寄附額のほぼ全額を翌年度に繰り入れているため、その残高は、単年度の寄付額の推移により変動しています。よって、ここ数年で安定して寄附額が伸びていることから、基金残高も増加していることとな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湯沢こころのふるさと基金について、今後寄附額の増額が頭打ちになる可能性を考慮し、数年かけて段階的に繰入額を抑制する方針です。具体的な目標としては、令和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年度末までに繰入額を残高の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程度の水準とすることを目指しています。これにより、年度により寄附額に増減があっても、基金の中で調整することができるようになり、一般会計へ与える影響を緩和することが期待されます。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湯沢町の財政運営上、財政調整基金の残年度末高は、実質収支の多寡により実態なく変動します。そのため、一見すると令和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年度に財政調整基金の残高が増加しているように見えますが、実質収支の増減を加味すると、令和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年度まで実態としてはほぼ横ばいで推移していることとなります。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当面の間、財政調整基金の残高は、実質収支と合計して標準財政規模の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ることを目標値として設定しており、現段階でそれは達成することができているため、これを維持する必要があります。しかし、将来負担を踏まえると、基金全体として残高を増やす必要があります。なお、これについては、後述する湯沢こころのふるさと基金の残高を増大させることと合わせて対応する方針です。いずれにせよ、財政調整基金残高を維持しふるさと納税への依存から脱却するためには、収支の見直しを欠かすことはできず、公共施設の料金見直しをはじめとする実践的な取り組みが求められ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年度は、臨時財政対策債の償還に要する積立のみ行いました。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減債基金を必要としない財政運営を行う方針です。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9329C8-9290-428C-AF55-B2EF5EFF2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E12D709-0E0B-468D-ACB7-66FAEC3CE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D3D554-8443-4078-9297-E5ACA87AF57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E31040-6BBA-4FEC-BD42-74C84D3DC54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F27AA8A-3B4A-42C3-93EA-67EC8923319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C12D87-4DF9-4C73-8D1E-816F0351B2B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6C572C3-F361-4BB0-A1B9-3DAD3D18B9F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DA6DB5A-88E1-4870-865C-4BA328402E9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D5086D9-240A-42AB-9A84-64EA7A7BCA9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A24E83A-690F-4135-A4FA-8C7D2A6083F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19859C1-0346-4CB0-87BD-BD956B95DAE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5B20CD-BD8E-4968-B4B8-2AAB317D488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F284129-83FF-4E24-95BE-C982AE4A0DF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291EE3A-06D5-4594-AC4F-5494BD61904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10B04F9-FBCA-4721-BBEE-A7A8F907D83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D167D06-C14B-49BD-9A9C-85B5558B4E2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BF451BC-4A8D-4CBD-BD97-B7004F1AE26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03405F6-AC70-4C81-B2A7-AF936FEBAA7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1910E58-6457-4138-8B22-64D3E8ECE8F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2AD8D95-EC3F-467F-91FE-C2EDA4E3508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7B52A0F-15F4-4CDF-9C10-350F9C910B9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2E8B5E9-2743-42CB-AB08-77CAD43ACCA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CD385A2-A8E4-41C9-819D-63E045A32F2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5A17FF-F6C4-41A4-8BAC-0E5D4C7264F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7F0088F-E94B-41D1-BF76-C1102AA6E5E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0A3D7E5-E308-47B3-8E28-800CD80482B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9CE3F41-7143-4B36-8727-F3BA5887AB5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394FC82-6BB2-423A-869A-DB0BADC6342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585486-621D-4A2F-8D87-29ED3E54349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8A9A664-B61C-4EA7-BB18-25E2070836C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19B6A0B-1ED1-4B01-8A70-A3BDB5AC72B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CAFBAB0-44F7-4DEC-8637-48C5BCEEAC4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8345F58-8173-4B6F-9E2F-041BA492D181}"/>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3525A7D-C756-4435-8B18-C6507B1A2A0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C3DF35C-5D1E-40AE-AF12-5947B80EB99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1B18C02-9395-4DD3-8AB4-60C4F0951F2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C6D0FDA-2EAF-4C0A-B678-4A1A75F1FBD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8DDA412-C809-473C-8711-319BB10B4AB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5D3EC2F-D283-4464-AD35-E788C0ECE81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B05FB1A-8584-4DB9-8FED-37F42612300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69961F5-5BEC-4EAE-B3A5-9CFF36E7BA6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CB4E29-2035-4C8D-ABB9-1BB53659AE6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030E075-BFF6-4BA1-992A-1829E60F4EC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FC54839-166D-4038-BBD4-D96290175D5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5D5DF81-99CF-4775-BE82-DDCEBB9C20D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A583ECF-7976-42FB-9EDB-1BA052DACCD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9623407-A223-4156-99D0-23D55E95BBA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年度に小中一貫校の開校、平成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年度に認定こども園が開園したこと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により、全体の減価償却率が押し下げられ、類似団体よりも</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低い値で推移してきましたが、令和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年度に類似団体平均と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同等値となりました。多くの施設で老朽化が進んでおり、今後の維持管理にかかる費用がより一層増大していくことが見込まれます。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64D3B03-75A3-4E63-A378-72E4EC8F935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E63FD4-22F7-47A6-A85B-4EEC59575A4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1264802-040A-4C67-BD4E-DC2F93BC755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7098F91-3A1A-4C92-830A-630FBD543B89}"/>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8C68B52-233E-4B27-B21C-9EECB3FF8DAE}"/>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DC9911A-40CE-4503-A508-61FDB8D777E3}"/>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2774954-FA01-4E0D-8CE8-29597962B80C}"/>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5ABAC3A-DAF7-4B76-BB05-C46C6FBC0B99}"/>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4B0A63C-B1FD-468F-8392-08B222701D2A}"/>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88B4EE5-F61D-4A58-A1F4-62DE18CDD479}"/>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70C0AD1-C1DF-443B-A623-1698E47E43E1}"/>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6E71331-5736-4591-97A9-84CF6BAD2C0E}"/>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8FB8E99-AC66-47DF-8B56-F05D5CA5946F}"/>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E569AA8-F31F-4558-9FA3-03406AF9DD61}"/>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1D2049E-9095-420C-A423-332DC0781913}"/>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078DE0C-EB0C-4F6A-991A-356C6D304E2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497AAA1-B00A-4A2E-920A-6E7B388278B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E21F1AA-2449-4F7A-A98B-A03D3082E6E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AF34C69-6F5C-481F-AD0D-634FFF384857}"/>
            </a:ext>
          </a:extLst>
        </xdr:cNvPr>
        <xdr:cNvCxnSpPr/>
      </xdr:nvCxnSpPr>
      <xdr:spPr>
        <a:xfrm flipV="1">
          <a:off x="4760595" y="469963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ECB24BA1-ED48-4B76-B06E-613031BA1E03}"/>
            </a:ext>
          </a:extLst>
        </xdr:cNvPr>
        <xdr:cNvSpPr txBox="1"/>
      </xdr:nvSpPr>
      <xdr:spPr>
        <a:xfrm>
          <a:off x="4813300" y="594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E7F5238D-E219-4959-A6E0-8720C7DC92EF}"/>
            </a:ext>
          </a:extLst>
        </xdr:cNvPr>
        <xdr:cNvCxnSpPr/>
      </xdr:nvCxnSpPr>
      <xdr:spPr>
        <a:xfrm>
          <a:off x="4673600" y="593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64F3F1B7-E827-4A24-A3AE-88976B738F96}"/>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2AE0F99B-C5F4-416F-8C33-34B9FD9CDE26}"/>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9A6E78E9-ACDF-49CF-BD59-8886B8195D14}"/>
            </a:ext>
          </a:extLst>
        </xdr:cNvPr>
        <xdr:cNvSpPr txBox="1"/>
      </xdr:nvSpPr>
      <xdr:spPr>
        <a:xfrm>
          <a:off x="4813300" y="5460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03BE78B7-BCDD-4CE1-9940-127383401EC4}"/>
            </a:ext>
          </a:extLst>
        </xdr:cNvPr>
        <xdr:cNvSpPr/>
      </xdr:nvSpPr>
      <xdr:spPr>
        <a:xfrm>
          <a:off x="4711700" y="54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9D2D9DEF-3537-49D7-9974-1C2CDA4865BA}"/>
            </a:ext>
          </a:extLst>
        </xdr:cNvPr>
        <xdr:cNvSpPr/>
      </xdr:nvSpPr>
      <xdr:spPr>
        <a:xfrm>
          <a:off x="4000500" y="546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6E51E429-F756-48B4-AB94-3383806AC897}"/>
            </a:ext>
          </a:extLst>
        </xdr:cNvPr>
        <xdr:cNvSpPr/>
      </xdr:nvSpPr>
      <xdr:spPr>
        <a:xfrm>
          <a:off x="3238500" y="54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56A7E5CD-C893-4966-881B-4DEA92E725EA}"/>
            </a:ext>
          </a:extLst>
        </xdr:cNvPr>
        <xdr:cNvSpPr/>
      </xdr:nvSpPr>
      <xdr:spPr>
        <a:xfrm>
          <a:off x="2476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6C310EA1-CD71-4648-87CA-BCD138EFABB8}"/>
            </a:ext>
          </a:extLst>
        </xdr:cNvPr>
        <xdr:cNvSpPr/>
      </xdr:nvSpPr>
      <xdr:spPr>
        <a:xfrm>
          <a:off x="1714500" y="546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6A09217-9A8A-4FDA-AFBC-E319D10F19E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EB76301-27C1-4290-9FE3-EBC870BD5FE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ACDC386-D21F-453C-A490-00F56F162BC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58F403B-E45F-4415-A4B7-3FC649C6FB3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243ADBE-2167-48CE-8E15-CB557904CC7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148136</xdr:rowOff>
    </xdr:from>
    <xdr:to>
      <xdr:col>23</xdr:col>
      <xdr:colOff>136525</xdr:colOff>
      <xdr:row>32</xdr:row>
      <xdr:rowOff>78286</xdr:rowOff>
    </xdr:to>
    <xdr:sp macro="" textlink="">
      <xdr:nvSpPr>
        <xdr:cNvPr id="83" name="楕円 82">
          <a:extLst>
            <a:ext uri="{FF2B5EF4-FFF2-40B4-BE49-F238E27FC236}">
              <a16:creationId xmlns:a16="http://schemas.microsoft.com/office/drawing/2014/main" id="{4451A193-E684-4251-9C4A-FE97C9B254AE}"/>
            </a:ext>
          </a:extLst>
        </xdr:cNvPr>
        <xdr:cNvSpPr/>
      </xdr:nvSpPr>
      <xdr:spPr>
        <a:xfrm>
          <a:off x="4711700" y="54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171013</xdr:rowOff>
    </xdr:from>
    <xdr:ext cx="405111" cy="259045"/>
    <xdr:sp macro="" textlink="">
      <xdr:nvSpPr>
        <xdr:cNvPr id="84" name="有形固定資産減価償却率該当値テキスト">
          <a:extLst>
            <a:ext uri="{FF2B5EF4-FFF2-40B4-BE49-F238E27FC236}">
              <a16:creationId xmlns:a16="http://schemas.microsoft.com/office/drawing/2014/main" id="{F307EEA4-9DAC-4D6B-94CB-EDC67065D8AF}"/>
            </a:ext>
          </a:extLst>
        </xdr:cNvPr>
        <xdr:cNvSpPr txBox="1"/>
      </xdr:nvSpPr>
      <xdr:spPr>
        <a:xfrm>
          <a:off x="4813300" y="53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138883</xdr:rowOff>
    </xdr:from>
    <xdr:to>
      <xdr:col>19</xdr:col>
      <xdr:colOff>187325</xdr:colOff>
      <xdr:row>32</xdr:row>
      <xdr:rowOff>69033</xdr:rowOff>
    </xdr:to>
    <xdr:sp macro="" textlink="">
      <xdr:nvSpPr>
        <xdr:cNvPr id="85" name="楕円 84">
          <a:extLst>
            <a:ext uri="{FF2B5EF4-FFF2-40B4-BE49-F238E27FC236}">
              <a16:creationId xmlns:a16="http://schemas.microsoft.com/office/drawing/2014/main" id="{6C16E7CC-0EBA-4233-9D3B-F1A8647D25B9}"/>
            </a:ext>
          </a:extLst>
        </xdr:cNvPr>
        <xdr:cNvSpPr/>
      </xdr:nvSpPr>
      <xdr:spPr>
        <a:xfrm>
          <a:off x="4000500" y="54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18233</xdr:rowOff>
    </xdr:from>
    <xdr:to>
      <xdr:col>23</xdr:col>
      <xdr:colOff>85725</xdr:colOff>
      <xdr:row>32</xdr:row>
      <xdr:rowOff>27486</xdr:rowOff>
    </xdr:to>
    <xdr:cxnSp macro="">
      <xdr:nvCxnSpPr>
        <xdr:cNvPr id="86" name="直線コネクタ 85">
          <a:extLst>
            <a:ext uri="{FF2B5EF4-FFF2-40B4-BE49-F238E27FC236}">
              <a16:creationId xmlns:a16="http://schemas.microsoft.com/office/drawing/2014/main" id="{9ABCE9F5-A379-4577-9133-255A2C3056FC}"/>
            </a:ext>
          </a:extLst>
        </xdr:cNvPr>
        <xdr:cNvCxnSpPr/>
      </xdr:nvCxnSpPr>
      <xdr:spPr>
        <a:xfrm>
          <a:off x="4051300" y="550463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101872</xdr:rowOff>
    </xdr:from>
    <xdr:to>
      <xdr:col>15</xdr:col>
      <xdr:colOff>187325</xdr:colOff>
      <xdr:row>32</xdr:row>
      <xdr:rowOff>32022</xdr:rowOff>
    </xdr:to>
    <xdr:sp macro="" textlink="">
      <xdr:nvSpPr>
        <xdr:cNvPr id="87" name="楕円 86">
          <a:extLst>
            <a:ext uri="{FF2B5EF4-FFF2-40B4-BE49-F238E27FC236}">
              <a16:creationId xmlns:a16="http://schemas.microsoft.com/office/drawing/2014/main" id="{2A96FF1B-ECEE-4A1B-A386-6CA955896978}"/>
            </a:ext>
          </a:extLst>
        </xdr:cNvPr>
        <xdr:cNvSpPr/>
      </xdr:nvSpPr>
      <xdr:spPr>
        <a:xfrm>
          <a:off x="3238500" y="54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152672</xdr:rowOff>
    </xdr:from>
    <xdr:to>
      <xdr:col>19</xdr:col>
      <xdr:colOff>136525</xdr:colOff>
      <xdr:row>32</xdr:row>
      <xdr:rowOff>18233</xdr:rowOff>
    </xdr:to>
    <xdr:cxnSp macro="">
      <xdr:nvCxnSpPr>
        <xdr:cNvPr id="88" name="直線コネクタ 87">
          <a:extLst>
            <a:ext uri="{FF2B5EF4-FFF2-40B4-BE49-F238E27FC236}">
              <a16:creationId xmlns:a16="http://schemas.microsoft.com/office/drawing/2014/main" id="{2CAD3748-A87F-497C-80E4-B0171B07F4B1}"/>
            </a:ext>
          </a:extLst>
        </xdr:cNvPr>
        <xdr:cNvCxnSpPr/>
      </xdr:nvCxnSpPr>
      <xdr:spPr>
        <a:xfrm>
          <a:off x="3289300" y="5467622"/>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9" name="楕円 88">
          <a:extLst>
            <a:ext uri="{FF2B5EF4-FFF2-40B4-BE49-F238E27FC236}">
              <a16:creationId xmlns:a16="http://schemas.microsoft.com/office/drawing/2014/main" id="{730B5A02-5124-4FB9-8A07-B8A44479C409}"/>
            </a:ext>
          </a:extLst>
        </xdr:cNvPr>
        <xdr:cNvSpPr/>
      </xdr:nvSpPr>
      <xdr:spPr>
        <a:xfrm>
          <a:off x="2476500" y="53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109492</xdr:rowOff>
    </xdr:from>
    <xdr:to>
      <xdr:col>15</xdr:col>
      <xdr:colOff>136525</xdr:colOff>
      <xdr:row>31</xdr:row>
      <xdr:rowOff>152672</xdr:rowOff>
    </xdr:to>
    <xdr:cxnSp macro="">
      <xdr:nvCxnSpPr>
        <xdr:cNvPr id="90" name="直線コネクタ 89">
          <a:extLst>
            <a:ext uri="{FF2B5EF4-FFF2-40B4-BE49-F238E27FC236}">
              <a16:creationId xmlns:a16="http://schemas.microsoft.com/office/drawing/2014/main" id="{0D00014B-EFFD-483F-86B3-43DF78AE8A1F}"/>
            </a:ext>
          </a:extLst>
        </xdr:cNvPr>
        <xdr:cNvCxnSpPr/>
      </xdr:nvCxnSpPr>
      <xdr:spPr>
        <a:xfrm>
          <a:off x="2527300" y="54244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9344</xdr:rowOff>
    </xdr:from>
    <xdr:to>
      <xdr:col>7</xdr:col>
      <xdr:colOff>187325</xdr:colOff>
      <xdr:row>31</xdr:row>
      <xdr:rowOff>110944</xdr:rowOff>
    </xdr:to>
    <xdr:sp macro="" textlink="">
      <xdr:nvSpPr>
        <xdr:cNvPr id="91" name="楕円 90">
          <a:extLst>
            <a:ext uri="{FF2B5EF4-FFF2-40B4-BE49-F238E27FC236}">
              <a16:creationId xmlns:a16="http://schemas.microsoft.com/office/drawing/2014/main" id="{08D80029-74CB-4495-942D-EB7B28CB0780}"/>
            </a:ext>
          </a:extLst>
        </xdr:cNvPr>
        <xdr:cNvSpPr/>
      </xdr:nvSpPr>
      <xdr:spPr>
        <a:xfrm>
          <a:off x="1714500" y="53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60144</xdr:rowOff>
    </xdr:from>
    <xdr:to>
      <xdr:col>11</xdr:col>
      <xdr:colOff>136525</xdr:colOff>
      <xdr:row>31</xdr:row>
      <xdr:rowOff>109492</xdr:rowOff>
    </xdr:to>
    <xdr:cxnSp macro="">
      <xdr:nvCxnSpPr>
        <xdr:cNvPr id="92" name="直線コネクタ 91">
          <a:extLst>
            <a:ext uri="{FF2B5EF4-FFF2-40B4-BE49-F238E27FC236}">
              <a16:creationId xmlns:a16="http://schemas.microsoft.com/office/drawing/2014/main" id="{A29E33C2-6EE7-4CCD-8443-FA4EC5B0C370}"/>
            </a:ext>
          </a:extLst>
        </xdr:cNvPr>
        <xdr:cNvCxnSpPr/>
      </xdr:nvCxnSpPr>
      <xdr:spPr>
        <a:xfrm>
          <a:off x="1765300" y="5375094"/>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3C4130CD-9A92-48BE-8EA7-3B7BA2B6D063}"/>
            </a:ext>
          </a:extLst>
        </xdr:cNvPr>
        <xdr:cNvSpPr txBox="1"/>
      </xdr:nvSpPr>
      <xdr:spPr>
        <a:xfrm>
          <a:off x="3836044" y="555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25CE5CFC-6084-43C4-8C8A-63E4C7885B77}"/>
            </a:ext>
          </a:extLst>
        </xdr:cNvPr>
        <xdr:cNvSpPr txBox="1"/>
      </xdr:nvSpPr>
      <xdr:spPr>
        <a:xfrm>
          <a:off x="3086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CEB991B7-1360-4707-8D71-DF5CCE74BFC4}"/>
            </a:ext>
          </a:extLst>
        </xdr:cNvPr>
        <xdr:cNvSpPr txBox="1"/>
      </xdr:nvSpPr>
      <xdr:spPr>
        <a:xfrm>
          <a:off x="2324744" y="554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920F3C26-6916-4456-902A-4327C94D006B}"/>
            </a:ext>
          </a:extLst>
        </xdr:cNvPr>
        <xdr:cNvSpPr txBox="1"/>
      </xdr:nvSpPr>
      <xdr:spPr>
        <a:xfrm>
          <a:off x="1562744" y="555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85560</xdr:rowOff>
    </xdr:from>
    <xdr:ext cx="405111" cy="259045"/>
    <xdr:sp macro="" textlink="">
      <xdr:nvSpPr>
        <xdr:cNvPr id="97" name="n_1mainValue有形固定資産減価償却率">
          <a:extLst>
            <a:ext uri="{FF2B5EF4-FFF2-40B4-BE49-F238E27FC236}">
              <a16:creationId xmlns:a16="http://schemas.microsoft.com/office/drawing/2014/main" id="{F1196A60-3D58-4911-B459-289143CEB9B6}"/>
            </a:ext>
          </a:extLst>
        </xdr:cNvPr>
        <xdr:cNvSpPr txBox="1"/>
      </xdr:nvSpPr>
      <xdr:spPr>
        <a:xfrm>
          <a:off x="3836044" y="522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48549</xdr:rowOff>
    </xdr:from>
    <xdr:ext cx="405111" cy="259045"/>
    <xdr:sp macro="" textlink="">
      <xdr:nvSpPr>
        <xdr:cNvPr id="98" name="n_2mainValue有形固定資産減価償却率">
          <a:extLst>
            <a:ext uri="{FF2B5EF4-FFF2-40B4-BE49-F238E27FC236}">
              <a16:creationId xmlns:a16="http://schemas.microsoft.com/office/drawing/2014/main" id="{F45B266E-0109-46A2-8E44-89B9C84BCB45}"/>
            </a:ext>
          </a:extLst>
        </xdr:cNvPr>
        <xdr:cNvSpPr txBox="1"/>
      </xdr:nvSpPr>
      <xdr:spPr>
        <a:xfrm>
          <a:off x="3086744" y="519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99" name="n_3mainValue有形固定資産減価償却率">
          <a:extLst>
            <a:ext uri="{FF2B5EF4-FFF2-40B4-BE49-F238E27FC236}">
              <a16:creationId xmlns:a16="http://schemas.microsoft.com/office/drawing/2014/main" id="{E466BE69-D759-4AA5-926A-465C943DF2CF}"/>
            </a:ext>
          </a:extLst>
        </xdr:cNvPr>
        <xdr:cNvSpPr txBox="1"/>
      </xdr:nvSpPr>
      <xdr:spPr>
        <a:xfrm>
          <a:off x="2324744" y="514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127471</xdr:rowOff>
    </xdr:from>
    <xdr:ext cx="405111" cy="259045"/>
    <xdr:sp macro="" textlink="">
      <xdr:nvSpPr>
        <xdr:cNvPr id="100" name="n_4mainValue有形固定資産減価償却率">
          <a:extLst>
            <a:ext uri="{FF2B5EF4-FFF2-40B4-BE49-F238E27FC236}">
              <a16:creationId xmlns:a16="http://schemas.microsoft.com/office/drawing/2014/main" id="{51BCFF06-67B2-458F-BB40-D40B21FF16C4}"/>
            </a:ext>
          </a:extLst>
        </xdr:cNvPr>
        <xdr:cNvSpPr txBox="1"/>
      </xdr:nvSpPr>
      <xdr:spPr>
        <a:xfrm>
          <a:off x="1562744" y="50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748FC3B-C755-466A-8EED-D9FF7ADC694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5ED1FD2-D9D2-4F2D-B1F8-66333A81DC4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6AEF7EF-9707-49EB-A70A-5B69B7600F3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D0F341A-458E-4603-9E95-6ABE917B2DE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F8EA686-6BF5-4BD5-910F-E5D6DE62271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85B5B18-BFF0-4C3A-AEF6-9A7685654A0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AB0EE9F-F639-4157-8876-679C7EC93B5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C8B7557-2322-485F-AA49-205874AB07C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C7CE764-5981-4BEC-BEF1-0EFEED13BE7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1174CB7-7EA4-4E82-87BB-15BC64E1D67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00FCE04-EB0A-41EB-BC1E-258135A911B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4FED9D3-1406-4AFF-A802-0CFCC8BF70C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3CE1D24-EA1E-48BB-86BD-821E0448F5A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度頃から</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との差が広がっていますが、これは主に経常経費の上昇によるもので、消防業務やごみ処理業務などの南魚沼市への事務委託の増、</a:t>
          </a:r>
          <a:r>
            <a:rPr kumimoji="1" lang="ja-JP" altLang="ja-JP" sz="1100">
              <a:solidFill>
                <a:schemeClr val="dk1"/>
              </a:solidFill>
              <a:effectLst/>
              <a:latin typeface="+mn-lt"/>
              <a:ea typeface="+mn-ea"/>
              <a:cs typeface="+mn-cs"/>
            </a:rPr>
            <a:t>病院事業会計補助金</a:t>
          </a:r>
          <a:r>
            <a:rPr kumimoji="1" lang="ja-JP" altLang="en-US" sz="1100">
              <a:solidFill>
                <a:schemeClr val="dk1"/>
              </a:solidFill>
              <a:effectLst/>
              <a:latin typeface="+mn-lt"/>
              <a:ea typeface="+mn-ea"/>
              <a:cs typeface="+mn-cs"/>
            </a:rPr>
            <a:t>の増、給食費無償化事業の開始など様々な要因から成っています。経常経費が増加する中、それをふるさと納税等の臨時的な収入により賄っている構造あり、今後の財源構成に注意が必要です。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68BE633F-F242-435E-BC45-A759F75C684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00BE069-F7C8-4A14-AC80-CB1A75FACAF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096CF5A-322C-44D0-B69E-27419524AB7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BE2E8CF5-1A7C-464B-9309-4600B9A64A0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4383A94-90E7-4B94-9AB0-E041B68627B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51B02755-6532-4629-87C6-C4999B0000DF}"/>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11F0D612-CDA5-495D-8526-4CB66F2F705D}"/>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B1BF5184-DA24-4939-914D-E7DA55E54C1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CA47EE5-DF7E-4E93-BD73-6AF854F7B96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376FA8C-700B-47A0-A4B0-5A42C271AE8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696C7775-73F2-46D9-84A7-8A0848916553}"/>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F1F380D-5437-487D-B5E3-9789F4FC93B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9223C3AE-DF49-499A-92F3-84EAEE998558}"/>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D41F0BB3-950F-4163-9190-0BCA45698F5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C57E1FE0-684D-4BCE-A8B5-329FA1119313}"/>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D0604F3-890B-4BE1-A25A-0CA254D9D46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EBC9B64-E9DA-4BFB-800C-C239EE6D5A6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7EB17486-895D-4084-82EA-156A49DD7D42}"/>
            </a:ext>
          </a:extLst>
        </xdr:cNvPr>
        <xdr:cNvCxnSpPr/>
      </xdr:nvCxnSpPr>
      <xdr:spPr>
        <a:xfrm flipV="1">
          <a:off x="14793595" y="4489903"/>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2873B187-1915-4BB1-9437-D062A32BB8FE}"/>
            </a:ext>
          </a:extLst>
        </xdr:cNvPr>
        <xdr:cNvSpPr txBox="1"/>
      </xdr:nvSpPr>
      <xdr:spPr>
        <a:xfrm>
          <a:off x="14846300" y="59989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1E9BD582-A023-4C34-BA91-E539627B1049}"/>
            </a:ext>
          </a:extLst>
        </xdr:cNvPr>
        <xdr:cNvCxnSpPr/>
      </xdr:nvCxnSpPr>
      <xdr:spPr>
        <a:xfrm>
          <a:off x="14706600" y="599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4B0E14F-4D9F-4D8E-AE79-438F411F57DD}"/>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8E9B65CD-3152-43B5-A03E-3849B9AFC07B}"/>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A30E239C-D3E6-4103-9EB6-E25FE8AFC3D4}"/>
            </a:ext>
          </a:extLst>
        </xdr:cNvPr>
        <xdr:cNvSpPr txBox="1"/>
      </xdr:nvSpPr>
      <xdr:spPr>
        <a:xfrm>
          <a:off x="14846300" y="464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2A1E94C3-EAB3-47C8-9A55-F6943F556A3B}"/>
            </a:ext>
          </a:extLst>
        </xdr:cNvPr>
        <xdr:cNvSpPr/>
      </xdr:nvSpPr>
      <xdr:spPr>
        <a:xfrm>
          <a:off x="14744700" y="479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1036A502-60DD-4E17-8AC8-B2A662DE3189}"/>
            </a:ext>
          </a:extLst>
        </xdr:cNvPr>
        <xdr:cNvSpPr/>
      </xdr:nvSpPr>
      <xdr:spPr>
        <a:xfrm>
          <a:off x="14033500" y="47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85347BCE-F08E-4A4C-A1A6-F192B6BDF98E}"/>
            </a:ext>
          </a:extLst>
        </xdr:cNvPr>
        <xdr:cNvSpPr/>
      </xdr:nvSpPr>
      <xdr:spPr>
        <a:xfrm>
          <a:off x="13271500" y="47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36D99ECF-C41B-434D-BAFF-633508D14718}"/>
            </a:ext>
          </a:extLst>
        </xdr:cNvPr>
        <xdr:cNvSpPr/>
      </xdr:nvSpPr>
      <xdr:spPr>
        <a:xfrm>
          <a:off x="12509500" y="49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19D4DF88-366E-4834-B74B-11DD642A2914}"/>
            </a:ext>
          </a:extLst>
        </xdr:cNvPr>
        <xdr:cNvSpPr/>
      </xdr:nvSpPr>
      <xdr:spPr>
        <a:xfrm>
          <a:off x="11747500" y="495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7A6554A-E500-456A-AD5B-48B23981667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CC7F81B-CCE0-4D6C-A66F-E44D5C51895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9D12878-DA75-4881-95B6-4DA7D259ECF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E8A8CE4-4D2A-4CDD-96B1-6C35A3F9EF2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DDA95DF-6E0B-4304-990C-EB783C4F6AB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28805</xdr:rowOff>
    </xdr:from>
    <xdr:to>
      <xdr:col>76</xdr:col>
      <xdr:colOff>73025</xdr:colOff>
      <xdr:row>29</xdr:row>
      <xdr:rowOff>130405</xdr:rowOff>
    </xdr:to>
    <xdr:sp macro="" textlink="">
      <xdr:nvSpPr>
        <xdr:cNvPr id="147" name="楕円 146">
          <a:extLst>
            <a:ext uri="{FF2B5EF4-FFF2-40B4-BE49-F238E27FC236}">
              <a16:creationId xmlns:a16="http://schemas.microsoft.com/office/drawing/2014/main" id="{EE45D428-6A11-4C01-91CD-A2D435B77B9A}"/>
            </a:ext>
          </a:extLst>
        </xdr:cNvPr>
        <xdr:cNvSpPr/>
      </xdr:nvSpPr>
      <xdr:spPr>
        <a:xfrm>
          <a:off x="14744700" y="5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7232</xdr:rowOff>
    </xdr:from>
    <xdr:ext cx="469744" cy="259045"/>
    <xdr:sp macro="" textlink="">
      <xdr:nvSpPr>
        <xdr:cNvPr id="148" name="債務償還比率該当値テキスト">
          <a:extLst>
            <a:ext uri="{FF2B5EF4-FFF2-40B4-BE49-F238E27FC236}">
              <a16:creationId xmlns:a16="http://schemas.microsoft.com/office/drawing/2014/main" id="{1CC12622-260A-453F-BAFF-888C4410C1F9}"/>
            </a:ext>
          </a:extLst>
        </xdr:cNvPr>
        <xdr:cNvSpPr txBox="1"/>
      </xdr:nvSpPr>
      <xdr:spPr>
        <a:xfrm>
          <a:off x="14846300" y="49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145766</xdr:rowOff>
    </xdr:from>
    <xdr:to>
      <xdr:col>72</xdr:col>
      <xdr:colOff>123825</xdr:colOff>
      <xdr:row>29</xdr:row>
      <xdr:rowOff>75916</xdr:rowOff>
    </xdr:to>
    <xdr:sp macro="" textlink="">
      <xdr:nvSpPr>
        <xdr:cNvPr id="149" name="楕円 148">
          <a:extLst>
            <a:ext uri="{FF2B5EF4-FFF2-40B4-BE49-F238E27FC236}">
              <a16:creationId xmlns:a16="http://schemas.microsoft.com/office/drawing/2014/main" id="{D3363863-D039-4019-B262-21FA73CC5C75}"/>
            </a:ext>
          </a:extLst>
        </xdr:cNvPr>
        <xdr:cNvSpPr/>
      </xdr:nvSpPr>
      <xdr:spPr>
        <a:xfrm>
          <a:off x="14033500" y="49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25116</xdr:rowOff>
    </xdr:from>
    <xdr:to>
      <xdr:col>76</xdr:col>
      <xdr:colOff>22225</xdr:colOff>
      <xdr:row>29</xdr:row>
      <xdr:rowOff>79605</xdr:rowOff>
    </xdr:to>
    <xdr:cxnSp macro="">
      <xdr:nvCxnSpPr>
        <xdr:cNvPr id="150" name="直線コネクタ 149">
          <a:extLst>
            <a:ext uri="{FF2B5EF4-FFF2-40B4-BE49-F238E27FC236}">
              <a16:creationId xmlns:a16="http://schemas.microsoft.com/office/drawing/2014/main" id="{1622D593-D9FE-4ED7-AF32-778184EC47CD}"/>
            </a:ext>
          </a:extLst>
        </xdr:cNvPr>
        <xdr:cNvCxnSpPr/>
      </xdr:nvCxnSpPr>
      <xdr:spPr>
        <a:xfrm>
          <a:off x="14084300" y="4997166"/>
          <a:ext cx="711200" cy="5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43368</xdr:rowOff>
    </xdr:from>
    <xdr:to>
      <xdr:col>68</xdr:col>
      <xdr:colOff>123825</xdr:colOff>
      <xdr:row>28</xdr:row>
      <xdr:rowOff>144968</xdr:rowOff>
    </xdr:to>
    <xdr:sp macro="" textlink="">
      <xdr:nvSpPr>
        <xdr:cNvPr id="151" name="楕円 150">
          <a:extLst>
            <a:ext uri="{FF2B5EF4-FFF2-40B4-BE49-F238E27FC236}">
              <a16:creationId xmlns:a16="http://schemas.microsoft.com/office/drawing/2014/main" id="{A7906577-0B1A-43C8-894A-C940992F7082}"/>
            </a:ext>
          </a:extLst>
        </xdr:cNvPr>
        <xdr:cNvSpPr/>
      </xdr:nvSpPr>
      <xdr:spPr>
        <a:xfrm>
          <a:off x="13271500" y="48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94168</xdr:rowOff>
    </xdr:from>
    <xdr:to>
      <xdr:col>72</xdr:col>
      <xdr:colOff>73025</xdr:colOff>
      <xdr:row>29</xdr:row>
      <xdr:rowOff>25116</xdr:rowOff>
    </xdr:to>
    <xdr:cxnSp macro="">
      <xdr:nvCxnSpPr>
        <xdr:cNvPr id="152" name="直線コネクタ 151">
          <a:extLst>
            <a:ext uri="{FF2B5EF4-FFF2-40B4-BE49-F238E27FC236}">
              <a16:creationId xmlns:a16="http://schemas.microsoft.com/office/drawing/2014/main" id="{CBDC2D48-A1BF-44C2-9A79-4FECB0DF18E1}"/>
            </a:ext>
          </a:extLst>
        </xdr:cNvPr>
        <xdr:cNvCxnSpPr/>
      </xdr:nvCxnSpPr>
      <xdr:spPr>
        <a:xfrm>
          <a:off x="13322300" y="4894768"/>
          <a:ext cx="762000" cy="10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148747</xdr:rowOff>
    </xdr:from>
    <xdr:to>
      <xdr:col>64</xdr:col>
      <xdr:colOff>123825</xdr:colOff>
      <xdr:row>29</xdr:row>
      <xdr:rowOff>78897</xdr:rowOff>
    </xdr:to>
    <xdr:sp macro="" textlink="">
      <xdr:nvSpPr>
        <xdr:cNvPr id="153" name="楕円 152">
          <a:extLst>
            <a:ext uri="{FF2B5EF4-FFF2-40B4-BE49-F238E27FC236}">
              <a16:creationId xmlns:a16="http://schemas.microsoft.com/office/drawing/2014/main" id="{7F9FE538-BC1F-45C8-A25D-401AD27298EC}"/>
            </a:ext>
          </a:extLst>
        </xdr:cNvPr>
        <xdr:cNvSpPr/>
      </xdr:nvSpPr>
      <xdr:spPr>
        <a:xfrm>
          <a:off x="12509500" y="49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94168</xdr:rowOff>
    </xdr:from>
    <xdr:to>
      <xdr:col>68</xdr:col>
      <xdr:colOff>73025</xdr:colOff>
      <xdr:row>29</xdr:row>
      <xdr:rowOff>28097</xdr:rowOff>
    </xdr:to>
    <xdr:cxnSp macro="">
      <xdr:nvCxnSpPr>
        <xdr:cNvPr id="154" name="直線コネクタ 153">
          <a:extLst>
            <a:ext uri="{FF2B5EF4-FFF2-40B4-BE49-F238E27FC236}">
              <a16:creationId xmlns:a16="http://schemas.microsoft.com/office/drawing/2014/main" id="{F9CA2F4B-4392-4DD1-ACE7-DEEA50CE55BE}"/>
            </a:ext>
          </a:extLst>
        </xdr:cNvPr>
        <xdr:cNvCxnSpPr/>
      </xdr:nvCxnSpPr>
      <xdr:spPr>
        <a:xfrm flipV="1">
          <a:off x="12560300" y="4894768"/>
          <a:ext cx="762000" cy="10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117699</xdr:rowOff>
    </xdr:from>
    <xdr:to>
      <xdr:col>60</xdr:col>
      <xdr:colOff>123825</xdr:colOff>
      <xdr:row>29</xdr:row>
      <xdr:rowOff>47849</xdr:rowOff>
    </xdr:to>
    <xdr:sp macro="" textlink="">
      <xdr:nvSpPr>
        <xdr:cNvPr id="155" name="楕円 154">
          <a:extLst>
            <a:ext uri="{FF2B5EF4-FFF2-40B4-BE49-F238E27FC236}">
              <a16:creationId xmlns:a16="http://schemas.microsoft.com/office/drawing/2014/main" id="{371E443E-906E-4EA0-9045-1DF18A5BFBAD}"/>
            </a:ext>
          </a:extLst>
        </xdr:cNvPr>
        <xdr:cNvSpPr/>
      </xdr:nvSpPr>
      <xdr:spPr>
        <a:xfrm>
          <a:off x="11747500" y="49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168499</xdr:rowOff>
    </xdr:from>
    <xdr:to>
      <xdr:col>64</xdr:col>
      <xdr:colOff>73025</xdr:colOff>
      <xdr:row>29</xdr:row>
      <xdr:rowOff>28097</xdr:rowOff>
    </xdr:to>
    <xdr:cxnSp macro="">
      <xdr:nvCxnSpPr>
        <xdr:cNvPr id="156" name="直線コネクタ 155">
          <a:extLst>
            <a:ext uri="{FF2B5EF4-FFF2-40B4-BE49-F238E27FC236}">
              <a16:creationId xmlns:a16="http://schemas.microsoft.com/office/drawing/2014/main" id="{C3C7C6BB-ED13-4D00-88FB-4492A7F98AC8}"/>
            </a:ext>
          </a:extLst>
        </xdr:cNvPr>
        <xdr:cNvCxnSpPr/>
      </xdr:nvCxnSpPr>
      <xdr:spPr>
        <a:xfrm>
          <a:off x="11798300" y="4969099"/>
          <a:ext cx="762000" cy="3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06F8F7FF-C4F7-4C8C-A928-B9D2D8D23432}"/>
            </a:ext>
          </a:extLst>
        </xdr:cNvPr>
        <xdr:cNvSpPr txBox="1"/>
      </xdr:nvSpPr>
      <xdr:spPr>
        <a:xfrm>
          <a:off x="13836727" y="457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CB879BDA-F54C-4BD8-A0A6-D04FEA31417E}"/>
            </a:ext>
          </a:extLst>
        </xdr:cNvPr>
        <xdr:cNvSpPr txBox="1"/>
      </xdr:nvSpPr>
      <xdr:spPr>
        <a:xfrm>
          <a:off x="13087427" y="456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0A732929-D980-45D5-B922-A71E4AFB1925}"/>
            </a:ext>
          </a:extLst>
        </xdr:cNvPr>
        <xdr:cNvSpPr txBox="1"/>
      </xdr:nvSpPr>
      <xdr:spPr>
        <a:xfrm>
          <a:off x="12325427" y="47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0" name="n_4aveValue債務償還比率">
          <a:extLst>
            <a:ext uri="{FF2B5EF4-FFF2-40B4-BE49-F238E27FC236}">
              <a16:creationId xmlns:a16="http://schemas.microsoft.com/office/drawing/2014/main" id="{FC0DA060-E4EF-40B5-B64C-51AFBF6FBA40}"/>
            </a:ext>
          </a:extLst>
        </xdr:cNvPr>
        <xdr:cNvSpPr txBox="1"/>
      </xdr:nvSpPr>
      <xdr:spPr>
        <a:xfrm>
          <a:off x="11563427" y="504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67043</xdr:rowOff>
    </xdr:from>
    <xdr:ext cx="469744" cy="259045"/>
    <xdr:sp macro="" textlink="">
      <xdr:nvSpPr>
        <xdr:cNvPr id="161" name="n_1mainValue債務償還比率">
          <a:extLst>
            <a:ext uri="{FF2B5EF4-FFF2-40B4-BE49-F238E27FC236}">
              <a16:creationId xmlns:a16="http://schemas.microsoft.com/office/drawing/2014/main" id="{A40C8451-FE40-498B-AC81-C68ACD6C395D}"/>
            </a:ext>
          </a:extLst>
        </xdr:cNvPr>
        <xdr:cNvSpPr txBox="1"/>
      </xdr:nvSpPr>
      <xdr:spPr>
        <a:xfrm>
          <a:off x="13836727" y="503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136095</xdr:rowOff>
    </xdr:from>
    <xdr:ext cx="469744" cy="259045"/>
    <xdr:sp macro="" textlink="">
      <xdr:nvSpPr>
        <xdr:cNvPr id="162" name="n_2mainValue債務償還比率">
          <a:extLst>
            <a:ext uri="{FF2B5EF4-FFF2-40B4-BE49-F238E27FC236}">
              <a16:creationId xmlns:a16="http://schemas.microsoft.com/office/drawing/2014/main" id="{16266E59-F9EF-4C44-979E-180839109C0C}"/>
            </a:ext>
          </a:extLst>
        </xdr:cNvPr>
        <xdr:cNvSpPr txBox="1"/>
      </xdr:nvSpPr>
      <xdr:spPr>
        <a:xfrm>
          <a:off x="13087427" y="493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70024</xdr:rowOff>
    </xdr:from>
    <xdr:ext cx="469744" cy="259045"/>
    <xdr:sp macro="" textlink="">
      <xdr:nvSpPr>
        <xdr:cNvPr id="163" name="n_3mainValue債務償還比率">
          <a:extLst>
            <a:ext uri="{FF2B5EF4-FFF2-40B4-BE49-F238E27FC236}">
              <a16:creationId xmlns:a16="http://schemas.microsoft.com/office/drawing/2014/main" id="{071C7A4C-1F98-4F2D-9B16-DF042B4EC65B}"/>
            </a:ext>
          </a:extLst>
        </xdr:cNvPr>
        <xdr:cNvSpPr txBox="1"/>
      </xdr:nvSpPr>
      <xdr:spPr>
        <a:xfrm>
          <a:off x="12325427" y="504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64376</xdr:rowOff>
    </xdr:from>
    <xdr:ext cx="469744" cy="259045"/>
    <xdr:sp macro="" textlink="">
      <xdr:nvSpPr>
        <xdr:cNvPr id="164" name="n_4mainValue債務償還比率">
          <a:extLst>
            <a:ext uri="{FF2B5EF4-FFF2-40B4-BE49-F238E27FC236}">
              <a16:creationId xmlns:a16="http://schemas.microsoft.com/office/drawing/2014/main" id="{7E781A8B-57C4-4EA1-8A33-04639A676FFC}"/>
            </a:ext>
          </a:extLst>
        </xdr:cNvPr>
        <xdr:cNvSpPr txBox="1"/>
      </xdr:nvSpPr>
      <xdr:spPr>
        <a:xfrm>
          <a:off x="11563427" y="46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C7180C4-B9EC-49E8-8D54-E3D8FCD26E0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40C5EBC-5422-4004-B9DE-1AEF3B00E66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2BED420-1E32-4156-80F3-7EA4FAB61CF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CB41AB6-0000-4731-B4A6-DE6405F9862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A2F188D-0C06-4889-8313-D9D2EF1DDD5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A5DA7A5B-B293-42B5-B4E5-DBA19A63F06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B97B1E-17C0-43FE-A345-1AACEA4B89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6F64CF-3369-4A34-9CE0-B7DE26B4B0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0B0BB7-63DE-4935-B454-5F7E0E7A96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85FCA1-57F9-47E9-A5DC-D53008C9DD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0F1B9C-DD54-410E-9467-EE6A5BAC8E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C25D9B-EE6B-4F84-887B-8D88A93318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11F46A-A2EF-45B7-A25C-157FDBAA5F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E6B5F1-97D4-4A83-80E1-979E05B112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7C4AC7-11FC-46BA-B53F-E731DBD975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B498FC-D096-457A-ABB7-7F00C106DE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608296-1AE8-4C18-B499-E002BB4C3B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516789-BD81-437F-BDC5-F500066EB4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77287E-3F55-4459-BBD7-04B992445B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A2B78C-8129-4E2F-A8A6-915C859307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2D6A72-A6D8-4533-A797-38768C24D2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F0E88B-A0EF-4966-B3AD-43347524111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3A3BDA-465D-4B98-A523-E0C2B3E0B8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44FE18-0E49-4844-AF22-51AC40ECDA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725FD1-D647-40E4-9C15-978B0F402E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FA958C-F96F-4F2D-8848-848DA9F485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FFD933-6CD6-430C-AA0F-4E2AC5100E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67C212-F025-4435-8041-6DA38C0B99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FBEF43-EAAB-4C6B-804E-59F6C3739C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3FDBEC-8CCC-4C64-B9FE-A38A582C92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8039C5-B4B1-44F8-8FA7-3F43DBC5F7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7734E4-F4CA-49E4-8C5D-499C0866C6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B24735-523B-465F-893D-A05B8D9F65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BCEBF0-E2EC-4694-A765-935E805DFD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7BC207-4811-40F1-BCDF-F4B76A6BB4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6DE966-D733-4545-9DDE-38136D7D00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34BBAE-0E17-492A-AFCB-76D94A34DD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22AF7E-5EA8-4264-B6C9-2CD9C67AD9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6D11A5-A1A1-46A0-8EF7-7267733E1E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4FF054-2982-4C16-B279-5596B83DD3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6C603B-0AC1-4157-BC95-A7E119DBF4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B289FF-4D38-4A3D-8896-24E4B5D84B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32A6B4-6C91-494B-BE1B-2BC736480A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84AC5C-CFD2-4A9F-A48A-4ED0DC0B1F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740AC7-056E-41DC-BDFE-15D4EDEF83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6FA275-5ABC-4397-927E-51C44C120D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8E29EB-943C-43C6-B9C0-73A3FE9A8C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18F68E-879B-4519-9021-E84978196F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A86E26-4FA0-484A-8837-EA90279A43F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D5E880-5957-4C8F-92ED-F6D5A7B21B6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45F9257-D8D0-4A7F-B809-C0440C2624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B3568D-B603-4981-A29F-DDA6A979DBD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E27D07-E46C-45E5-9CCF-1DEA907D23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B32C700-F571-4045-B493-93653C6487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0EA3C5-F66E-4080-A132-FDDED768806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EFE930C-A0AB-4797-BF20-8007E2B8E4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0BDD54-3BD4-4AA7-82FD-226CE24E10C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EAB3F3E-FFF9-473C-9FF2-88FD2C8FDD7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BA0105-8963-45D7-B661-92AB3BCDC31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F8FBB96-0B29-41E4-9A02-8399C423DC3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9A81A6B-CA86-4A5E-8DC6-682140F0D8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D22C196-AB45-4654-82BC-412D088C5DC7}"/>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22A93E7D-908F-48EB-9E9A-C7DC20D841F2}"/>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F4F0810B-4652-465D-B064-4E4992828706}"/>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6B1499ED-25E1-40C7-8FF7-882E38B59926}"/>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F0CA3023-EC09-4BCD-8056-0BC6CB8F66F9}"/>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A100544-E59B-47D3-92C0-08CEED778508}"/>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03A18D4-7BF2-496E-9B82-0223F778253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60E33261-C535-4D76-B51D-7B2AB75C7B3F}"/>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7CE3FFA0-46B9-474F-BB8D-31B9BE5C9423}"/>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29526C55-D919-4D07-8C0C-D882C4B84BAF}"/>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7C7FDDC1-62E0-455E-AD83-076D6ECCEDF4}"/>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F01C8F-102A-4FA3-B9E5-C8E65BD63D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BBBE84-5167-47C0-8746-3BEECA6B0D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145EB4-087A-4B12-BC20-223B31655E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51CE1D-6BCC-459D-BDB0-17734D6C7D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FB6509-8F87-41A1-A192-23F943030E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3" name="楕円 72">
          <a:extLst>
            <a:ext uri="{FF2B5EF4-FFF2-40B4-BE49-F238E27FC236}">
              <a16:creationId xmlns:a16="http://schemas.microsoft.com/office/drawing/2014/main" id="{D1861384-6051-4AA4-807D-BDF8253A883C}"/>
            </a:ext>
          </a:extLst>
        </xdr:cNvPr>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111142</xdr:rowOff>
    </xdr:from>
    <xdr:ext cx="405111" cy="259045"/>
    <xdr:sp macro="" textlink="">
      <xdr:nvSpPr>
        <xdr:cNvPr id="74" name="【道路】&#10;有形固定資産減価償却率該当値テキスト">
          <a:extLst>
            <a:ext uri="{FF2B5EF4-FFF2-40B4-BE49-F238E27FC236}">
              <a16:creationId xmlns:a16="http://schemas.microsoft.com/office/drawing/2014/main" id="{AE17FAE8-8778-45C3-A449-047D1EFE0E54}"/>
            </a:ext>
          </a:extLst>
        </xdr:cNvPr>
        <xdr:cNvSpPr txBox="1"/>
      </xdr:nvSpPr>
      <xdr:spPr>
        <a:xfrm>
          <a:off x="4673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DCC735AD-5CA3-4860-84D3-A7886B565BA0}"/>
            </a:ext>
          </a:extLst>
        </xdr:cNvPr>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139065</xdr:rowOff>
    </xdr:to>
    <xdr:cxnSp macro="">
      <xdr:nvCxnSpPr>
        <xdr:cNvPr id="76" name="直線コネクタ 75">
          <a:extLst>
            <a:ext uri="{FF2B5EF4-FFF2-40B4-BE49-F238E27FC236}">
              <a16:creationId xmlns:a16="http://schemas.microsoft.com/office/drawing/2014/main" id="{448C3923-1FD6-4C7B-A399-EF77CFE7EA82}"/>
            </a:ext>
          </a:extLst>
        </xdr:cNvPr>
        <xdr:cNvCxnSpPr/>
      </xdr:nvCxnSpPr>
      <xdr:spPr>
        <a:xfrm>
          <a:off x="3797300" y="64712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3493BBD4-5059-4763-AD81-9522A2E3C790}"/>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127635</xdr:rowOff>
    </xdr:to>
    <xdr:cxnSp macro="">
      <xdr:nvCxnSpPr>
        <xdr:cNvPr id="78" name="直線コネクタ 77">
          <a:extLst>
            <a:ext uri="{FF2B5EF4-FFF2-40B4-BE49-F238E27FC236}">
              <a16:creationId xmlns:a16="http://schemas.microsoft.com/office/drawing/2014/main" id="{74BC239A-DA72-4002-9603-507F9A799B2B}"/>
            </a:ext>
          </a:extLst>
        </xdr:cNvPr>
        <xdr:cNvCxnSpPr/>
      </xdr:nvCxnSpPr>
      <xdr:spPr>
        <a:xfrm>
          <a:off x="2908300" y="64427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a:extLst>
            <a:ext uri="{FF2B5EF4-FFF2-40B4-BE49-F238E27FC236}">
              <a16:creationId xmlns:a16="http://schemas.microsoft.com/office/drawing/2014/main" id="{1299AF81-5B5F-4F9E-80AB-355C3C2734D9}"/>
            </a:ext>
          </a:extLst>
        </xdr:cNvPr>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BA4788EC-2BBF-425F-888E-41C680D1B60B}"/>
            </a:ext>
          </a:extLst>
        </xdr:cNvPr>
        <xdr:cNvCxnSpPr/>
      </xdr:nvCxnSpPr>
      <xdr:spPr>
        <a:xfrm>
          <a:off x="2019300" y="64065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149225</xdr:rowOff>
    </xdr:from>
    <xdr:to>
      <xdr:col>6</xdr:col>
      <xdr:colOff>38100</xdr:colOff>
      <xdr:row>37</xdr:row>
      <xdr:rowOff>79375</xdr:rowOff>
    </xdr:to>
    <xdr:sp macro="" textlink="">
      <xdr:nvSpPr>
        <xdr:cNvPr id="81" name="楕円 80">
          <a:extLst>
            <a:ext uri="{FF2B5EF4-FFF2-40B4-BE49-F238E27FC236}">
              <a16:creationId xmlns:a16="http://schemas.microsoft.com/office/drawing/2014/main" id="{BB593865-5AB0-4082-B8A3-E5F68CD2E0AA}"/>
            </a:ext>
          </a:extLst>
        </xdr:cNvPr>
        <xdr:cNvSpPr/>
      </xdr:nvSpPr>
      <xdr:spPr>
        <a:xfrm>
          <a:off x="107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28575</xdr:rowOff>
    </xdr:from>
    <xdr:to>
      <xdr:col>10</xdr:col>
      <xdr:colOff>114300</xdr:colOff>
      <xdr:row>37</xdr:row>
      <xdr:rowOff>62865</xdr:rowOff>
    </xdr:to>
    <xdr:cxnSp macro="">
      <xdr:nvCxnSpPr>
        <xdr:cNvPr id="82" name="直線コネクタ 81">
          <a:extLst>
            <a:ext uri="{FF2B5EF4-FFF2-40B4-BE49-F238E27FC236}">
              <a16:creationId xmlns:a16="http://schemas.microsoft.com/office/drawing/2014/main" id="{606A87A7-383E-4098-B697-A84538211DDC}"/>
            </a:ext>
          </a:extLst>
        </xdr:cNvPr>
        <xdr:cNvCxnSpPr/>
      </xdr:nvCxnSpPr>
      <xdr:spPr>
        <a:xfrm>
          <a:off x="1130300" y="6372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3F8F3675-EDB0-4FBE-ACB7-20228EAA3FA8}"/>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94A457E7-3F5A-448D-93B7-80B142A25678}"/>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DA7D3ADF-BCA8-435D-9E5F-4AF8D47DDBDB}"/>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F28BBD7B-B522-4024-8984-D65A108E47A6}"/>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A6CAA3E4-4242-4011-BC54-A14D291F2E1D}"/>
            </a:ext>
          </a:extLst>
        </xdr:cNvPr>
        <xdr:cNvSpPr txBox="1"/>
      </xdr:nvSpPr>
      <xdr:spPr>
        <a:xfrm>
          <a:off x="3582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B0831D90-4921-4DA0-9EAC-F3BFE31098F4}"/>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9" name="n_3mainValue【道路】&#10;有形固定資産減価償却率">
          <a:extLst>
            <a:ext uri="{FF2B5EF4-FFF2-40B4-BE49-F238E27FC236}">
              <a16:creationId xmlns:a16="http://schemas.microsoft.com/office/drawing/2014/main" id="{28908E95-442E-46DD-9A59-4A1A0ACBE459}"/>
            </a:ext>
          </a:extLst>
        </xdr:cNvPr>
        <xdr:cNvSpPr txBox="1"/>
      </xdr:nvSpPr>
      <xdr:spPr>
        <a:xfrm>
          <a:off x="1816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id="{740538AA-3022-4C1F-B2BF-1318FC7523B8}"/>
            </a:ext>
          </a:extLst>
        </xdr:cNvPr>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E65EAD-AB74-48C2-B82D-87E4C402A2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5A60FE3-1671-41BF-8C53-0D8B91F4D0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844DB8D-46E2-48EE-A887-68736946B8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AEEC60-1E29-4359-8CC4-0BC6DEBDF0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15ED79D-91C5-495C-A184-31B77A8A12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AB664AE-0B9C-44B9-BF3F-B5F88BD155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374725A-DF7B-489B-A846-01005CAC8E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3D00B0A-EF6A-41EC-B7D2-227E0C584F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561A2EF-0949-4907-BD48-C1D0AFA85D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26A2A91-3BE6-45F7-9A58-3E0A3676DC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B72303C-C6AB-4651-8E3E-1852AD7665F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D8E1734-5BB7-41D9-B799-10355441051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827DD7A-3A06-4C6F-A043-E7421F3CAC2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4FDE248-9EDB-4996-A3BB-A2C25698A79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FA0A36E-1578-47DD-87BA-80962A8B075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E04F958-35F5-4016-B437-0EC28B8D4D6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5AC1E09-FCB6-448C-82AB-DDF6AC2F65F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FDB6EDE-01EE-457F-A2BB-B7D826EBEEE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5CAE096-E335-436F-A585-33AE9800DF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66731CB-D8D3-4597-BAB8-9D8A1327ED0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0A42595-C3AF-46AA-A986-13BD426EFA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D85C9AA-BBFF-414C-BE76-89FAA1475F7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E351D4E-5A78-48D6-8BD6-4ED85E69F5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489FDF3B-4512-4AF8-A2A7-ADA026E2772B}"/>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EAE9DE48-FDDE-49E6-8769-04DFEFDFE1F3}"/>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13DD9941-02F1-4C91-B775-5DF0941487C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947BB551-432B-4F94-B4A4-379FB0FC3C5D}"/>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F151D4A4-7EE9-48B8-8771-009FAFAE1EE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7992BA45-F6DF-4617-8B65-5BED9EE0F36D}"/>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7FF03EE9-271F-4FAE-B88D-5870A5B33D37}"/>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8B47FA33-9012-481C-9DF8-CB8F9991B98F}"/>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DF8FADCE-B9D3-4D4F-BA72-FA2156B8D4D6}"/>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3DFD3F41-4AD6-4BD4-BF72-B6EE470A719B}"/>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346E4651-1BFA-4AFA-88AD-A572DF81A50C}"/>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4FEAB84-FA92-4516-9689-780C1FCFE1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AFC7F08-409B-4C6E-8CF7-A9C1CAB65DC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2D772E-C815-41B9-BDF3-DEF09764EE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5144E2-8A0A-4F4A-AE5B-1D66A239E8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2201CB8-1706-4704-AFB6-8C844E8417B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10046</xdr:rowOff>
    </xdr:from>
    <xdr:to>
      <xdr:col>55</xdr:col>
      <xdr:colOff>50800</xdr:colOff>
      <xdr:row>40</xdr:row>
      <xdr:rowOff>111646</xdr:rowOff>
    </xdr:to>
    <xdr:sp macro="" textlink="">
      <xdr:nvSpPr>
        <xdr:cNvPr id="130" name="楕円 129">
          <a:extLst>
            <a:ext uri="{FF2B5EF4-FFF2-40B4-BE49-F238E27FC236}">
              <a16:creationId xmlns:a16="http://schemas.microsoft.com/office/drawing/2014/main" id="{DF4A122F-0F7F-4FEB-83BC-5C052B7EBE7E}"/>
            </a:ext>
          </a:extLst>
        </xdr:cNvPr>
        <xdr:cNvSpPr/>
      </xdr:nvSpPr>
      <xdr:spPr>
        <a:xfrm>
          <a:off x="10426700" y="68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159923</xdr:rowOff>
    </xdr:from>
    <xdr:ext cx="534377" cy="259045"/>
    <xdr:sp macro="" textlink="">
      <xdr:nvSpPr>
        <xdr:cNvPr id="131" name="【道路】&#10;一人当たり延長該当値テキスト">
          <a:extLst>
            <a:ext uri="{FF2B5EF4-FFF2-40B4-BE49-F238E27FC236}">
              <a16:creationId xmlns:a16="http://schemas.microsoft.com/office/drawing/2014/main" id="{A7BAA4BC-5EB5-487C-800E-D53A10F6886B}"/>
            </a:ext>
          </a:extLst>
        </xdr:cNvPr>
        <xdr:cNvSpPr txBox="1"/>
      </xdr:nvSpPr>
      <xdr:spPr>
        <a:xfrm>
          <a:off x="10515600" y="68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3823</xdr:rowOff>
    </xdr:from>
    <xdr:to>
      <xdr:col>50</xdr:col>
      <xdr:colOff>165100</xdr:colOff>
      <xdr:row>40</xdr:row>
      <xdr:rowOff>105423</xdr:rowOff>
    </xdr:to>
    <xdr:sp macro="" textlink="">
      <xdr:nvSpPr>
        <xdr:cNvPr id="132" name="楕円 131">
          <a:extLst>
            <a:ext uri="{FF2B5EF4-FFF2-40B4-BE49-F238E27FC236}">
              <a16:creationId xmlns:a16="http://schemas.microsoft.com/office/drawing/2014/main" id="{D365269E-A844-4F45-ADDC-67E358347466}"/>
            </a:ext>
          </a:extLst>
        </xdr:cNvPr>
        <xdr:cNvSpPr/>
      </xdr:nvSpPr>
      <xdr:spPr>
        <a:xfrm>
          <a:off x="9588500" y="68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54623</xdr:rowOff>
    </xdr:from>
    <xdr:to>
      <xdr:col>55</xdr:col>
      <xdr:colOff>0</xdr:colOff>
      <xdr:row>40</xdr:row>
      <xdr:rowOff>60846</xdr:rowOff>
    </xdr:to>
    <xdr:cxnSp macro="">
      <xdr:nvCxnSpPr>
        <xdr:cNvPr id="133" name="直線コネクタ 132">
          <a:extLst>
            <a:ext uri="{FF2B5EF4-FFF2-40B4-BE49-F238E27FC236}">
              <a16:creationId xmlns:a16="http://schemas.microsoft.com/office/drawing/2014/main" id="{544117A9-C8F3-4FF6-997C-64A4AF86D9B2}"/>
            </a:ext>
          </a:extLst>
        </xdr:cNvPr>
        <xdr:cNvCxnSpPr/>
      </xdr:nvCxnSpPr>
      <xdr:spPr>
        <a:xfrm>
          <a:off x="9639300" y="6912623"/>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5093</xdr:rowOff>
    </xdr:from>
    <xdr:to>
      <xdr:col>46</xdr:col>
      <xdr:colOff>38100</xdr:colOff>
      <xdr:row>40</xdr:row>
      <xdr:rowOff>106693</xdr:rowOff>
    </xdr:to>
    <xdr:sp macro="" textlink="">
      <xdr:nvSpPr>
        <xdr:cNvPr id="134" name="楕円 133">
          <a:extLst>
            <a:ext uri="{FF2B5EF4-FFF2-40B4-BE49-F238E27FC236}">
              <a16:creationId xmlns:a16="http://schemas.microsoft.com/office/drawing/2014/main" id="{643DE148-8106-4A7A-A5FE-D92E3B9F3CF0}"/>
            </a:ext>
          </a:extLst>
        </xdr:cNvPr>
        <xdr:cNvSpPr/>
      </xdr:nvSpPr>
      <xdr:spPr>
        <a:xfrm>
          <a:off x="8699500" y="68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54623</xdr:rowOff>
    </xdr:from>
    <xdr:to>
      <xdr:col>50</xdr:col>
      <xdr:colOff>114300</xdr:colOff>
      <xdr:row>40</xdr:row>
      <xdr:rowOff>55893</xdr:rowOff>
    </xdr:to>
    <xdr:cxnSp macro="">
      <xdr:nvCxnSpPr>
        <xdr:cNvPr id="135" name="直線コネクタ 134">
          <a:extLst>
            <a:ext uri="{FF2B5EF4-FFF2-40B4-BE49-F238E27FC236}">
              <a16:creationId xmlns:a16="http://schemas.microsoft.com/office/drawing/2014/main" id="{F8C95F00-278E-4DFB-B41A-F1DB17AA9BF4}"/>
            </a:ext>
          </a:extLst>
        </xdr:cNvPr>
        <xdr:cNvCxnSpPr/>
      </xdr:nvCxnSpPr>
      <xdr:spPr>
        <a:xfrm flipV="1">
          <a:off x="8750300" y="6912623"/>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6642</xdr:rowOff>
    </xdr:from>
    <xdr:to>
      <xdr:col>41</xdr:col>
      <xdr:colOff>101600</xdr:colOff>
      <xdr:row>40</xdr:row>
      <xdr:rowOff>108242</xdr:rowOff>
    </xdr:to>
    <xdr:sp macro="" textlink="">
      <xdr:nvSpPr>
        <xdr:cNvPr id="136" name="楕円 135">
          <a:extLst>
            <a:ext uri="{FF2B5EF4-FFF2-40B4-BE49-F238E27FC236}">
              <a16:creationId xmlns:a16="http://schemas.microsoft.com/office/drawing/2014/main" id="{0F36E2FC-042B-4D47-8A0C-3679B11AB4B1}"/>
            </a:ext>
          </a:extLst>
        </xdr:cNvPr>
        <xdr:cNvSpPr/>
      </xdr:nvSpPr>
      <xdr:spPr>
        <a:xfrm>
          <a:off x="7810500" y="68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55893</xdr:rowOff>
    </xdr:from>
    <xdr:to>
      <xdr:col>45</xdr:col>
      <xdr:colOff>177800</xdr:colOff>
      <xdr:row>40</xdr:row>
      <xdr:rowOff>57442</xdr:rowOff>
    </xdr:to>
    <xdr:cxnSp macro="">
      <xdr:nvCxnSpPr>
        <xdr:cNvPr id="137" name="直線コネクタ 136">
          <a:extLst>
            <a:ext uri="{FF2B5EF4-FFF2-40B4-BE49-F238E27FC236}">
              <a16:creationId xmlns:a16="http://schemas.microsoft.com/office/drawing/2014/main" id="{9664E379-D3D7-4F03-9F00-920E2B5E074F}"/>
            </a:ext>
          </a:extLst>
        </xdr:cNvPr>
        <xdr:cNvCxnSpPr/>
      </xdr:nvCxnSpPr>
      <xdr:spPr>
        <a:xfrm flipV="1">
          <a:off x="7861300" y="6913893"/>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15672</xdr:rowOff>
    </xdr:from>
    <xdr:to>
      <xdr:col>36</xdr:col>
      <xdr:colOff>165100</xdr:colOff>
      <xdr:row>40</xdr:row>
      <xdr:rowOff>117272</xdr:rowOff>
    </xdr:to>
    <xdr:sp macro="" textlink="">
      <xdr:nvSpPr>
        <xdr:cNvPr id="138" name="楕円 137">
          <a:extLst>
            <a:ext uri="{FF2B5EF4-FFF2-40B4-BE49-F238E27FC236}">
              <a16:creationId xmlns:a16="http://schemas.microsoft.com/office/drawing/2014/main" id="{78BE1FE9-5D0E-4E22-8FD5-A0C180B67F16}"/>
            </a:ext>
          </a:extLst>
        </xdr:cNvPr>
        <xdr:cNvSpPr/>
      </xdr:nvSpPr>
      <xdr:spPr>
        <a:xfrm>
          <a:off x="6921500" y="68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57442</xdr:rowOff>
    </xdr:from>
    <xdr:to>
      <xdr:col>41</xdr:col>
      <xdr:colOff>50800</xdr:colOff>
      <xdr:row>40</xdr:row>
      <xdr:rowOff>66472</xdr:rowOff>
    </xdr:to>
    <xdr:cxnSp macro="">
      <xdr:nvCxnSpPr>
        <xdr:cNvPr id="139" name="直線コネクタ 138">
          <a:extLst>
            <a:ext uri="{FF2B5EF4-FFF2-40B4-BE49-F238E27FC236}">
              <a16:creationId xmlns:a16="http://schemas.microsoft.com/office/drawing/2014/main" id="{75073CDB-26DE-4A59-8767-CEB8343E61DA}"/>
            </a:ext>
          </a:extLst>
        </xdr:cNvPr>
        <xdr:cNvCxnSpPr/>
      </xdr:nvCxnSpPr>
      <xdr:spPr>
        <a:xfrm flipV="1">
          <a:off x="6972300" y="6915442"/>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1E01FC44-B2FC-4C62-BCB5-B266D677E6F8}"/>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B1F5939B-299E-47A3-A231-A118FC2E5862}"/>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63D1C43A-57E9-48F4-947F-F4578FB18B0F}"/>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37F283CE-B1F5-40EE-BAC0-ED95CC7F00A5}"/>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96550</xdr:rowOff>
    </xdr:from>
    <xdr:ext cx="534377" cy="259045"/>
    <xdr:sp macro="" textlink="">
      <xdr:nvSpPr>
        <xdr:cNvPr id="144" name="n_1mainValue【道路】&#10;一人当たり延長">
          <a:extLst>
            <a:ext uri="{FF2B5EF4-FFF2-40B4-BE49-F238E27FC236}">
              <a16:creationId xmlns:a16="http://schemas.microsoft.com/office/drawing/2014/main" id="{7FDF3DEC-67AA-4C76-A314-2D0C3CC4DFAA}"/>
            </a:ext>
          </a:extLst>
        </xdr:cNvPr>
        <xdr:cNvSpPr txBox="1"/>
      </xdr:nvSpPr>
      <xdr:spPr>
        <a:xfrm>
          <a:off x="9359411" y="69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97820</xdr:rowOff>
    </xdr:from>
    <xdr:ext cx="534377" cy="259045"/>
    <xdr:sp macro="" textlink="">
      <xdr:nvSpPr>
        <xdr:cNvPr id="145" name="n_2mainValue【道路】&#10;一人当たり延長">
          <a:extLst>
            <a:ext uri="{FF2B5EF4-FFF2-40B4-BE49-F238E27FC236}">
              <a16:creationId xmlns:a16="http://schemas.microsoft.com/office/drawing/2014/main" id="{4F1F19D6-6E2F-4B49-A562-6F3B45D156A4}"/>
            </a:ext>
          </a:extLst>
        </xdr:cNvPr>
        <xdr:cNvSpPr txBox="1"/>
      </xdr:nvSpPr>
      <xdr:spPr>
        <a:xfrm>
          <a:off x="8483111" y="69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99369</xdr:rowOff>
    </xdr:from>
    <xdr:ext cx="534377" cy="259045"/>
    <xdr:sp macro="" textlink="">
      <xdr:nvSpPr>
        <xdr:cNvPr id="146" name="n_3mainValue【道路】&#10;一人当たり延長">
          <a:extLst>
            <a:ext uri="{FF2B5EF4-FFF2-40B4-BE49-F238E27FC236}">
              <a16:creationId xmlns:a16="http://schemas.microsoft.com/office/drawing/2014/main" id="{121759F0-4319-41D3-AEB6-6241C050AB04}"/>
            </a:ext>
          </a:extLst>
        </xdr:cNvPr>
        <xdr:cNvSpPr txBox="1"/>
      </xdr:nvSpPr>
      <xdr:spPr>
        <a:xfrm>
          <a:off x="7594111" y="6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108399</xdr:rowOff>
    </xdr:from>
    <xdr:ext cx="534377" cy="259045"/>
    <xdr:sp macro="" textlink="">
      <xdr:nvSpPr>
        <xdr:cNvPr id="147" name="n_4mainValue【道路】&#10;一人当たり延長">
          <a:extLst>
            <a:ext uri="{FF2B5EF4-FFF2-40B4-BE49-F238E27FC236}">
              <a16:creationId xmlns:a16="http://schemas.microsoft.com/office/drawing/2014/main" id="{1F088BD1-A9D6-4707-962D-AB4335C9C7DF}"/>
            </a:ext>
          </a:extLst>
        </xdr:cNvPr>
        <xdr:cNvSpPr txBox="1"/>
      </xdr:nvSpPr>
      <xdr:spPr>
        <a:xfrm>
          <a:off x="6705111" y="696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5411F04-ED4B-4DB4-8DA3-6469D4E4C0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D93EF84-2EBE-4A4F-A26A-0DBC41FEEC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442B849-BB33-4924-95C5-EB8E4EF47F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9C921BC-63DA-4F69-AFEB-ECE424FA2C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BC7DB84-39AD-4016-988B-720B445DBC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56449B0-A152-4804-AD38-FD6FEF3DBE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B269301-090B-4305-A267-242F88267B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5A36079-C9E1-453A-B4AA-41C02F6457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5C5B6B5-B786-4713-88C8-90F1377A7E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AB1C800-7C77-46A9-A090-14EFF397F2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92E2F39-119F-4868-BE7A-F190497A26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66B968F-E401-4444-B634-452A695940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BB0C1C0-1531-4ABA-8F0D-4D62424019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7F1CE07-4844-4678-A12C-EBDD571D6F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BE3E954-17C7-4947-9A5A-57CC7BC959A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70C6845-C275-4597-9853-4550F23373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AD1F258-1671-4CE8-AD66-1298EB52DCC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13C182A-D05B-4017-B365-6A23243F9A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38DADCC-3B5F-46CD-A6B3-B1BBC51C0FF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32F375A-E369-44EE-A0E4-4CD0D85A36B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C8EC04A-E318-4AA8-ACAF-2E282E4E02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EE006A6-8969-45B2-91D9-8D8A1BE8F3D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05A4053-835E-46D6-A9C7-E2F61BDA0F8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621E9D0-E499-4371-A2EF-2CDD0C3F70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136221-AE24-4628-B578-B8A71C9C21D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1BD801C6-5F22-40DB-9F04-A4C29DBEB06C}"/>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D61DFB3-BB99-4605-892F-D70055733AE4}"/>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F280B86F-1EEC-4A20-9FCB-852715F31EA3}"/>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BB2F870-9C4F-4B0C-A484-292100E72DF3}"/>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8E6FA099-26B6-4D7E-A3DE-697E3CF3A45D}"/>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84793CD-FE3B-43F1-A756-9EC7CD622D78}"/>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503F7709-5551-47B1-BA8A-E6B3FA091E45}"/>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9073F86B-A196-4F30-A4FD-9052EFC8D8F5}"/>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CD568156-B078-4549-9BE7-6D93B0F67588}"/>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7F34E2C0-DF6A-4C66-BD5C-DF0E77F8EEBA}"/>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AA081904-F8BF-4DEA-8CBC-BD9F61C9B277}"/>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E8B1A1-0438-4793-81D6-9C99C8F126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43F5805-CEBB-41A6-92C7-7680219537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6CAE78A-9F30-4325-84CB-ED857BD53F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A0876F-59D6-4C63-9BD4-EFD10E34E4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E6EAC14-3873-4D5B-A048-5CE5AFFCA23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89" name="楕円 188">
          <a:extLst>
            <a:ext uri="{FF2B5EF4-FFF2-40B4-BE49-F238E27FC236}">
              <a16:creationId xmlns:a16="http://schemas.microsoft.com/office/drawing/2014/main" id="{AF0AE23B-3679-4326-AE64-19AEA46BAF88}"/>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71681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8426C47-A0A7-4589-B0C8-16603C47F70A}"/>
            </a:ext>
          </a:extLst>
        </xdr:cNvPr>
        <xdr:cNvSpPr txBox="1"/>
      </xdr:nvSpPr>
      <xdr:spPr>
        <a:xfrm>
          <a:off x="4673600" y="10358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91" name="楕円 190">
          <a:extLst>
            <a:ext uri="{FF2B5EF4-FFF2-40B4-BE49-F238E27FC236}">
              <a16:creationId xmlns:a16="http://schemas.microsoft.com/office/drawing/2014/main" id="{584B4BEC-8BE2-4E7E-8618-D29294DC31C5}"/>
            </a:ext>
          </a:extLst>
        </xdr:cNvPr>
        <xdr:cNvSpPr/>
      </xdr:nvSpPr>
      <xdr:spPr>
        <a:xfrm>
          <a:off x="3746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99604</xdr:rowOff>
    </xdr:to>
    <xdr:cxnSp macro="">
      <xdr:nvCxnSpPr>
        <xdr:cNvPr id="192" name="直線コネクタ 191">
          <a:extLst>
            <a:ext uri="{FF2B5EF4-FFF2-40B4-BE49-F238E27FC236}">
              <a16:creationId xmlns:a16="http://schemas.microsoft.com/office/drawing/2014/main" id="{99C9BE9E-04C7-4765-85D2-0C9C3E471AB9}"/>
            </a:ext>
          </a:extLst>
        </xdr:cNvPr>
        <xdr:cNvCxnSpPr/>
      </xdr:nvCxnSpPr>
      <xdr:spPr>
        <a:xfrm>
          <a:off x="3797300" y="1053356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193" name="楕円 192">
          <a:extLst>
            <a:ext uri="{FF2B5EF4-FFF2-40B4-BE49-F238E27FC236}">
              <a16:creationId xmlns:a16="http://schemas.microsoft.com/office/drawing/2014/main" id="{0B272B82-275F-43C3-A7BA-470FB4AB9CBB}"/>
            </a:ext>
          </a:extLst>
        </xdr:cNvPr>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75112</xdr:rowOff>
    </xdr:to>
    <xdr:cxnSp macro="">
      <xdr:nvCxnSpPr>
        <xdr:cNvPr id="194" name="直線コネクタ 193">
          <a:extLst>
            <a:ext uri="{FF2B5EF4-FFF2-40B4-BE49-F238E27FC236}">
              <a16:creationId xmlns:a16="http://schemas.microsoft.com/office/drawing/2014/main" id="{4AB2837C-3596-48BF-9B90-C13AE9C3DEC9}"/>
            </a:ext>
          </a:extLst>
        </xdr:cNvPr>
        <xdr:cNvCxnSpPr/>
      </xdr:nvCxnSpPr>
      <xdr:spPr>
        <a:xfrm>
          <a:off x="2908300" y="105074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a:extLst>
            <a:ext uri="{FF2B5EF4-FFF2-40B4-BE49-F238E27FC236}">
              <a16:creationId xmlns:a16="http://schemas.microsoft.com/office/drawing/2014/main" id="{D6A1693D-87A4-4BE9-BAAB-906500D1A542}"/>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48985</xdr:rowOff>
    </xdr:to>
    <xdr:cxnSp macro="">
      <xdr:nvCxnSpPr>
        <xdr:cNvPr id="196" name="直線コネクタ 195">
          <a:extLst>
            <a:ext uri="{FF2B5EF4-FFF2-40B4-BE49-F238E27FC236}">
              <a16:creationId xmlns:a16="http://schemas.microsoft.com/office/drawing/2014/main" id="{8B2D9A19-33A1-442E-B0C1-93FD910B05CD}"/>
            </a:ext>
          </a:extLst>
        </xdr:cNvPr>
        <xdr:cNvCxnSpPr/>
      </xdr:nvCxnSpPr>
      <xdr:spPr>
        <a:xfrm>
          <a:off x="2019300" y="104813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7" name="楕円 196">
          <a:extLst>
            <a:ext uri="{FF2B5EF4-FFF2-40B4-BE49-F238E27FC236}">
              <a16:creationId xmlns:a16="http://schemas.microsoft.com/office/drawing/2014/main" id="{7DFACD2B-FCC6-4891-89C8-E45601717A85}"/>
            </a:ext>
          </a:extLst>
        </xdr:cNvPr>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22860</xdr:rowOff>
    </xdr:to>
    <xdr:cxnSp macro="">
      <xdr:nvCxnSpPr>
        <xdr:cNvPr id="198" name="直線コネクタ 197">
          <a:extLst>
            <a:ext uri="{FF2B5EF4-FFF2-40B4-BE49-F238E27FC236}">
              <a16:creationId xmlns:a16="http://schemas.microsoft.com/office/drawing/2014/main" id="{E5C9FF19-8335-4DD6-A329-884463106A1A}"/>
            </a:ext>
          </a:extLst>
        </xdr:cNvPr>
        <xdr:cNvCxnSpPr/>
      </xdr:nvCxnSpPr>
      <xdr:spPr>
        <a:xfrm>
          <a:off x="1130300" y="1047477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2846F68-94EE-4374-93DB-864DDA4DA265}"/>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9A2E78E-EB43-4CDC-8EBE-00C7FE9B2E78}"/>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12A42F1-7A83-464F-BD5B-FD6D150FCC43}"/>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4CC6402-9D6E-40D8-83AB-B186629930C4}"/>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142439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F1EE754-ADAD-44B6-8265-B7811D3DD33C}"/>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B5BDFEF-58EA-4E87-87E0-A6B7BB722AF5}"/>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90187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9277EC1-7533-4764-9EB8-1704D58AD45A}"/>
            </a:ext>
          </a:extLst>
        </xdr:cNvPr>
        <xdr:cNvSpPr txBox="1"/>
      </xdr:nvSpPr>
      <xdr:spPr>
        <a:xfrm>
          <a:off x="1816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83655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752CBEE-BBAE-4312-8F1B-E3BC26A3028B}"/>
            </a:ext>
          </a:extLst>
        </xdr:cNvPr>
        <xdr:cNvSpPr txBox="1"/>
      </xdr:nvSpPr>
      <xdr:spPr>
        <a:xfrm>
          <a:off x="927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2CE1894-B9C2-427E-BD04-372EE86A73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B4F3096-FD1E-4BA2-AE69-5BD2170DDE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B25BEE6-2080-44A7-86F5-ACBC2499B3A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F16BA6D-3265-46F8-B2DC-FAFC1C476A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06521A1-D9BF-4747-A5E6-FDCE18B2FC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7752844-C67F-4BE7-8219-7AF7BE02BE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E5F10D4-4BBA-4094-8723-BDD6F6FC8C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5D0F6B3-CAFB-4E8E-B108-9BA26BEEE1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4593566-27AC-4FAD-BB60-B9FDB473AD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4317F51-8752-4F87-90B5-5157642F94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22CE333-780C-44BE-ADCB-71797DC0722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82B04D6-60F3-4003-991D-7B7617C5579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FB5498B-F4BD-438D-9A91-6CEBB01866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82096BBD-43B0-4A17-AE1C-AF55D1CFAC1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2A50E65-B6D3-44AC-A694-F70C41AC70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94CC18F-B2A6-49CD-80C5-61DE69ED47E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80472A7-FBAD-4D28-959C-28793C798D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75029FD-EB59-4D05-82BC-BE3D7C63EFD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BCFDDB3-84FD-4ADE-8789-77A9DD3F8C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5EE9C4D-74E6-4CF4-8DA8-F8384A84264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9C5954D-D6ED-4C31-8603-ED426A1299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E6A2D78-66AE-4E01-A671-0BF51A92E4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A6FFF0F-7E82-4664-AF1A-F55CEF6A7C1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D50E5EEE-DB68-4F47-8D85-1E1AA585FD01}"/>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F9CF905-D3E3-4F96-AB4A-0C6D9888B433}"/>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41A3EB63-AA1C-44B6-BC37-22296874E2AA}"/>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5590AA5-F188-465A-9EB6-973AAD345398}"/>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BC63FB3A-D955-4DBA-98C0-775EBF88D2A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53B5898-F0A7-4B89-A69C-FE79B29E185E}"/>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17802F9F-33AB-4C2D-BF18-63FD8AFBE2B7}"/>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558A84A0-8819-4A55-ABD7-7855A97D89F6}"/>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87154C6-5C5A-4B88-8357-69E3F8C4A9FA}"/>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D555F436-C19B-4730-B88C-B86670A5610E}"/>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A9232016-8219-4F54-9D17-6C1BEA16A172}"/>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DB03AFC-38C2-486F-A05C-47DE8FBA54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81D5D6-9D7A-4795-9474-986B34418C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F16F8F-D812-431D-B0FB-7BC89AEF8E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5AD8D9E-4F38-48B6-A37C-D4B37AD9FE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0101210-C000-4E87-A1B0-DB927089BD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86913</xdr:rowOff>
    </xdr:from>
    <xdr:to>
      <xdr:col>55</xdr:col>
      <xdr:colOff>50800</xdr:colOff>
      <xdr:row>62</xdr:row>
      <xdr:rowOff>17063</xdr:rowOff>
    </xdr:to>
    <xdr:sp macro="" textlink="">
      <xdr:nvSpPr>
        <xdr:cNvPr id="246" name="楕円 245">
          <a:extLst>
            <a:ext uri="{FF2B5EF4-FFF2-40B4-BE49-F238E27FC236}">
              <a16:creationId xmlns:a16="http://schemas.microsoft.com/office/drawing/2014/main" id="{0CCA9DA0-6977-41F8-88C9-053EA82EE32D}"/>
            </a:ext>
          </a:extLst>
        </xdr:cNvPr>
        <xdr:cNvSpPr/>
      </xdr:nvSpPr>
      <xdr:spPr>
        <a:xfrm>
          <a:off x="10426700" y="1054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109790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E4DB16E4-DD46-4288-B46F-D00EA2E6ADE8}"/>
            </a:ext>
          </a:extLst>
        </xdr:cNvPr>
        <xdr:cNvSpPr txBox="1"/>
      </xdr:nvSpPr>
      <xdr:spPr>
        <a:xfrm>
          <a:off x="10515600" y="10396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79285</xdr:rowOff>
    </xdr:from>
    <xdr:to>
      <xdr:col>50</xdr:col>
      <xdr:colOff>165100</xdr:colOff>
      <xdr:row>62</xdr:row>
      <xdr:rowOff>9435</xdr:rowOff>
    </xdr:to>
    <xdr:sp macro="" textlink="">
      <xdr:nvSpPr>
        <xdr:cNvPr id="248" name="楕円 247">
          <a:extLst>
            <a:ext uri="{FF2B5EF4-FFF2-40B4-BE49-F238E27FC236}">
              <a16:creationId xmlns:a16="http://schemas.microsoft.com/office/drawing/2014/main" id="{B318C6F8-8761-4178-951C-CAA7E918D64C}"/>
            </a:ext>
          </a:extLst>
        </xdr:cNvPr>
        <xdr:cNvSpPr/>
      </xdr:nvSpPr>
      <xdr:spPr>
        <a:xfrm>
          <a:off x="9588500" y="105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130085</xdr:rowOff>
    </xdr:from>
    <xdr:to>
      <xdr:col>55</xdr:col>
      <xdr:colOff>0</xdr:colOff>
      <xdr:row>61</xdr:row>
      <xdr:rowOff>137713</xdr:rowOff>
    </xdr:to>
    <xdr:cxnSp macro="">
      <xdr:nvCxnSpPr>
        <xdr:cNvPr id="249" name="直線コネクタ 248">
          <a:extLst>
            <a:ext uri="{FF2B5EF4-FFF2-40B4-BE49-F238E27FC236}">
              <a16:creationId xmlns:a16="http://schemas.microsoft.com/office/drawing/2014/main" id="{BB90DEB0-1AFC-46AD-BCCF-73EBAAEA750D}"/>
            </a:ext>
          </a:extLst>
        </xdr:cNvPr>
        <xdr:cNvCxnSpPr/>
      </xdr:nvCxnSpPr>
      <xdr:spPr>
        <a:xfrm>
          <a:off x="9639300" y="10588535"/>
          <a:ext cx="8382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81680</xdr:rowOff>
    </xdr:from>
    <xdr:to>
      <xdr:col>46</xdr:col>
      <xdr:colOff>38100</xdr:colOff>
      <xdr:row>62</xdr:row>
      <xdr:rowOff>11830</xdr:rowOff>
    </xdr:to>
    <xdr:sp macro="" textlink="">
      <xdr:nvSpPr>
        <xdr:cNvPr id="250" name="楕円 249">
          <a:extLst>
            <a:ext uri="{FF2B5EF4-FFF2-40B4-BE49-F238E27FC236}">
              <a16:creationId xmlns:a16="http://schemas.microsoft.com/office/drawing/2014/main" id="{4F202B58-5999-4F96-92E4-90DE7A83B69D}"/>
            </a:ext>
          </a:extLst>
        </xdr:cNvPr>
        <xdr:cNvSpPr/>
      </xdr:nvSpPr>
      <xdr:spPr>
        <a:xfrm>
          <a:off x="8699500" y="105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130085</xdr:rowOff>
    </xdr:from>
    <xdr:to>
      <xdr:col>50</xdr:col>
      <xdr:colOff>114300</xdr:colOff>
      <xdr:row>61</xdr:row>
      <xdr:rowOff>132480</xdr:rowOff>
    </xdr:to>
    <xdr:cxnSp macro="">
      <xdr:nvCxnSpPr>
        <xdr:cNvPr id="251" name="直線コネクタ 250">
          <a:extLst>
            <a:ext uri="{FF2B5EF4-FFF2-40B4-BE49-F238E27FC236}">
              <a16:creationId xmlns:a16="http://schemas.microsoft.com/office/drawing/2014/main" id="{055CA016-1E1D-4FF7-899F-711009422881}"/>
            </a:ext>
          </a:extLst>
        </xdr:cNvPr>
        <xdr:cNvCxnSpPr/>
      </xdr:nvCxnSpPr>
      <xdr:spPr>
        <a:xfrm flipV="1">
          <a:off x="8750300" y="10588535"/>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84618</xdr:rowOff>
    </xdr:from>
    <xdr:to>
      <xdr:col>41</xdr:col>
      <xdr:colOff>101600</xdr:colOff>
      <xdr:row>62</xdr:row>
      <xdr:rowOff>14768</xdr:rowOff>
    </xdr:to>
    <xdr:sp macro="" textlink="">
      <xdr:nvSpPr>
        <xdr:cNvPr id="252" name="楕円 251">
          <a:extLst>
            <a:ext uri="{FF2B5EF4-FFF2-40B4-BE49-F238E27FC236}">
              <a16:creationId xmlns:a16="http://schemas.microsoft.com/office/drawing/2014/main" id="{F60EDE50-74FD-473E-9B39-91F46A5DB669}"/>
            </a:ext>
          </a:extLst>
        </xdr:cNvPr>
        <xdr:cNvSpPr/>
      </xdr:nvSpPr>
      <xdr:spPr>
        <a:xfrm>
          <a:off x="7810500" y="105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132480</xdr:rowOff>
    </xdr:from>
    <xdr:to>
      <xdr:col>45</xdr:col>
      <xdr:colOff>177800</xdr:colOff>
      <xdr:row>61</xdr:row>
      <xdr:rowOff>135418</xdr:rowOff>
    </xdr:to>
    <xdr:cxnSp macro="">
      <xdr:nvCxnSpPr>
        <xdr:cNvPr id="253" name="直線コネクタ 252">
          <a:extLst>
            <a:ext uri="{FF2B5EF4-FFF2-40B4-BE49-F238E27FC236}">
              <a16:creationId xmlns:a16="http://schemas.microsoft.com/office/drawing/2014/main" id="{6DF730FB-1D98-45C9-9305-018513FDF449}"/>
            </a:ext>
          </a:extLst>
        </xdr:cNvPr>
        <xdr:cNvCxnSpPr/>
      </xdr:nvCxnSpPr>
      <xdr:spPr>
        <a:xfrm flipV="1">
          <a:off x="7861300" y="10590930"/>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104878</xdr:rowOff>
    </xdr:from>
    <xdr:to>
      <xdr:col>36</xdr:col>
      <xdr:colOff>165100</xdr:colOff>
      <xdr:row>62</xdr:row>
      <xdr:rowOff>35028</xdr:rowOff>
    </xdr:to>
    <xdr:sp macro="" textlink="">
      <xdr:nvSpPr>
        <xdr:cNvPr id="254" name="楕円 253">
          <a:extLst>
            <a:ext uri="{FF2B5EF4-FFF2-40B4-BE49-F238E27FC236}">
              <a16:creationId xmlns:a16="http://schemas.microsoft.com/office/drawing/2014/main" id="{DD065541-E5FD-42B8-912C-ADAB154AC507}"/>
            </a:ext>
          </a:extLst>
        </xdr:cNvPr>
        <xdr:cNvSpPr/>
      </xdr:nvSpPr>
      <xdr:spPr>
        <a:xfrm>
          <a:off x="6921500" y="105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135418</xdr:rowOff>
    </xdr:from>
    <xdr:to>
      <xdr:col>41</xdr:col>
      <xdr:colOff>50800</xdr:colOff>
      <xdr:row>61</xdr:row>
      <xdr:rowOff>155678</xdr:rowOff>
    </xdr:to>
    <xdr:cxnSp macro="">
      <xdr:nvCxnSpPr>
        <xdr:cNvPr id="255" name="直線コネクタ 254">
          <a:extLst>
            <a:ext uri="{FF2B5EF4-FFF2-40B4-BE49-F238E27FC236}">
              <a16:creationId xmlns:a16="http://schemas.microsoft.com/office/drawing/2014/main" id="{EED9A7A3-4E8C-4972-940B-E86F2B0DCCF4}"/>
            </a:ext>
          </a:extLst>
        </xdr:cNvPr>
        <xdr:cNvCxnSpPr/>
      </xdr:nvCxnSpPr>
      <xdr:spPr>
        <a:xfrm flipV="1">
          <a:off x="6972300" y="10593868"/>
          <a:ext cx="889000" cy="2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9219397-029E-4E08-91E0-4BC9850E9784}"/>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8E4273F-6793-4964-8660-5E4B95C341A5}"/>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E4F2358-5E9F-49CB-9EC9-C6333E1AF41E}"/>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B2A983C-45EC-42C7-893A-4CCF53110BD3}"/>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25962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6099569A-6B92-4767-B16F-69766B2F899C}"/>
            </a:ext>
          </a:extLst>
        </xdr:cNvPr>
        <xdr:cNvSpPr txBox="1"/>
      </xdr:nvSpPr>
      <xdr:spPr>
        <a:xfrm>
          <a:off x="9281505" y="10312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28357</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DF6AAD82-6D91-46B2-9701-EBF8E21814AD}"/>
            </a:ext>
          </a:extLst>
        </xdr:cNvPr>
        <xdr:cNvSpPr txBox="1"/>
      </xdr:nvSpPr>
      <xdr:spPr>
        <a:xfrm>
          <a:off x="8405205" y="10315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31295</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90C5083C-3EBC-4AE9-A795-2294E87D8C39}"/>
            </a:ext>
          </a:extLst>
        </xdr:cNvPr>
        <xdr:cNvSpPr txBox="1"/>
      </xdr:nvSpPr>
      <xdr:spPr>
        <a:xfrm>
          <a:off x="7516205" y="103182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51555</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28AD5337-43D8-45E8-911F-F88D46F44CAF}"/>
            </a:ext>
          </a:extLst>
        </xdr:cNvPr>
        <xdr:cNvSpPr txBox="1"/>
      </xdr:nvSpPr>
      <xdr:spPr>
        <a:xfrm>
          <a:off x="6627205" y="10338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A1E8F11-677D-4D9A-B410-97A47DBBE2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EAE4C61-6048-47CF-BCD7-0AC8A1E6639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833FA51-6B67-4457-8446-14C7F10754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B9D68CD-4747-4788-9A70-FD4EC92BC6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693E198-9D9F-45BC-B442-BF6AFA08ED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50B4AA9-97E1-419E-B0C6-3FF45963821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7579D50-138F-4985-A9E6-7E6616A583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A13EC4C-EDD1-411C-A588-A718395071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9EFC953-FE71-4A9D-BD45-7D16C311FF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2D27BBB-8C29-4F33-8540-D9B1DA2A35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33369F4-8BBC-4CFE-BD74-A902D0DBF8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EC1C2E9-3BBB-406E-8C9C-89314D10921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57607AC-9AA6-40D5-9E2A-67440F2D0B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D7B40D8-4069-40CF-AD33-61951DA77CA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8F7DA09-D05F-4982-A773-0C2636D22A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C40C1EF-DECD-420C-9066-B9B6EE52D68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4397AEA-24B7-44EE-B8C4-A0B294AD625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70E861A-7EF2-44D0-9FFF-D7491A5A3C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EE5D531-5437-4EBC-8325-5012ED72B9B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CC32200-59E1-4AE4-B9C6-7A4AE7D0E7C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E899C05-B755-4B39-8B61-4F15D3BE324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EA34B1D-7EE1-48CE-922F-5C994754B4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53F7330-F6A3-4A18-A41A-21B877DA5F0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856B6E6-E333-4A94-8B55-1DF05618E4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9B6FDE5-C85F-4C75-AA96-B54C6174DAF3}"/>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E6501DE-5759-44EC-921A-917BA256B0F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1F2282E-0788-428E-9D7C-A4EEF2115E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8F465CD-73FF-4E94-B443-13BDDFE5B3D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E68BF23F-5496-4E2A-A46A-469DF6EC16C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AB68114-8000-4443-8541-EA3B85D3C4BC}"/>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306460E9-B348-4209-8315-1CAAD0FE439C}"/>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B0F787D4-C9DC-4420-B540-BCE01ED55C37}"/>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2008C1DA-B3FB-4D85-BE38-532ACBBC34DD}"/>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1C53B17-1803-4AC6-8509-DBBEEEDE8FA1}"/>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35B2FB8-E160-4C83-81AF-B2FD8448BCA7}"/>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8BA80EF-A108-4036-B176-A0CA2CC70D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9C5FFC-D18B-4CAC-B158-A5739B306C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6764F9-BA8F-4DAC-A5B0-C3F1982CD3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ED1C084-91FD-4029-915B-2540109C73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ED1EC4A-0522-4AA1-84B7-F2EB1E38403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118745</xdr:rowOff>
    </xdr:from>
    <xdr:to>
      <xdr:col>24</xdr:col>
      <xdr:colOff>114300</xdr:colOff>
      <xdr:row>85</xdr:row>
      <xdr:rowOff>48895</xdr:rowOff>
    </xdr:to>
    <xdr:sp macro="" textlink="">
      <xdr:nvSpPr>
        <xdr:cNvPr id="304" name="楕円 303">
          <a:extLst>
            <a:ext uri="{FF2B5EF4-FFF2-40B4-BE49-F238E27FC236}">
              <a16:creationId xmlns:a16="http://schemas.microsoft.com/office/drawing/2014/main" id="{39C589E0-2510-4422-8882-BD1D30299E46}"/>
            </a:ext>
          </a:extLst>
        </xdr:cNvPr>
        <xdr:cNvSpPr/>
      </xdr:nvSpPr>
      <xdr:spPr>
        <a:xfrm>
          <a:off x="4584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97172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A15F938-88CC-4ADE-970F-8BF6110DF153}"/>
            </a:ext>
          </a:extLst>
        </xdr:cNvPr>
        <xdr:cNvSpPr txBox="1"/>
      </xdr:nvSpPr>
      <xdr:spPr>
        <a:xfrm>
          <a:off x="467360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61595</xdr:rowOff>
    </xdr:from>
    <xdr:to>
      <xdr:col>20</xdr:col>
      <xdr:colOff>38100</xdr:colOff>
      <xdr:row>84</xdr:row>
      <xdr:rowOff>163195</xdr:rowOff>
    </xdr:to>
    <xdr:sp macro="" textlink="">
      <xdr:nvSpPr>
        <xdr:cNvPr id="306" name="楕円 305">
          <a:extLst>
            <a:ext uri="{FF2B5EF4-FFF2-40B4-BE49-F238E27FC236}">
              <a16:creationId xmlns:a16="http://schemas.microsoft.com/office/drawing/2014/main" id="{04DA6ACB-668E-4857-BBBA-47D6A6163068}"/>
            </a:ext>
          </a:extLst>
        </xdr:cNvPr>
        <xdr:cNvSpPr/>
      </xdr:nvSpPr>
      <xdr:spPr>
        <a:xfrm>
          <a:off x="3746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112395</xdr:rowOff>
    </xdr:from>
    <xdr:to>
      <xdr:col>24</xdr:col>
      <xdr:colOff>63500</xdr:colOff>
      <xdr:row>84</xdr:row>
      <xdr:rowOff>169545</xdr:rowOff>
    </xdr:to>
    <xdr:cxnSp macro="">
      <xdr:nvCxnSpPr>
        <xdr:cNvPr id="307" name="直線コネクタ 306">
          <a:extLst>
            <a:ext uri="{FF2B5EF4-FFF2-40B4-BE49-F238E27FC236}">
              <a16:creationId xmlns:a16="http://schemas.microsoft.com/office/drawing/2014/main" id="{D4BD487B-17F2-42E7-8378-BBBDB1EF36EF}"/>
            </a:ext>
          </a:extLst>
        </xdr:cNvPr>
        <xdr:cNvCxnSpPr/>
      </xdr:nvCxnSpPr>
      <xdr:spPr>
        <a:xfrm>
          <a:off x="3797300" y="145141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308" name="楕円 307">
          <a:extLst>
            <a:ext uri="{FF2B5EF4-FFF2-40B4-BE49-F238E27FC236}">
              <a16:creationId xmlns:a16="http://schemas.microsoft.com/office/drawing/2014/main" id="{64D7750C-915E-4395-B605-88FE60051FA5}"/>
            </a:ext>
          </a:extLst>
        </xdr:cNvPr>
        <xdr:cNvSpPr/>
      </xdr:nvSpPr>
      <xdr:spPr>
        <a:xfrm>
          <a:off x="2857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112395</xdr:rowOff>
    </xdr:to>
    <xdr:cxnSp macro="">
      <xdr:nvCxnSpPr>
        <xdr:cNvPr id="309" name="直線コネクタ 308">
          <a:extLst>
            <a:ext uri="{FF2B5EF4-FFF2-40B4-BE49-F238E27FC236}">
              <a16:creationId xmlns:a16="http://schemas.microsoft.com/office/drawing/2014/main" id="{7F634766-DB54-474B-9830-38672D11545A}"/>
            </a:ext>
          </a:extLst>
        </xdr:cNvPr>
        <xdr:cNvCxnSpPr/>
      </xdr:nvCxnSpPr>
      <xdr:spPr>
        <a:xfrm>
          <a:off x="2908300" y="14453236"/>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10" name="楕円 309">
          <a:extLst>
            <a:ext uri="{FF2B5EF4-FFF2-40B4-BE49-F238E27FC236}">
              <a16:creationId xmlns:a16="http://schemas.microsoft.com/office/drawing/2014/main" id="{537AB804-14B0-4A52-8970-DAD2CEC7F32E}"/>
            </a:ext>
          </a:extLst>
        </xdr:cNvPr>
        <xdr:cNvSpPr/>
      </xdr:nvSpPr>
      <xdr:spPr>
        <a:xfrm>
          <a:off x="1968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51436</xdr:rowOff>
    </xdr:to>
    <xdr:cxnSp macro="">
      <xdr:nvCxnSpPr>
        <xdr:cNvPr id="311" name="直線コネクタ 310">
          <a:extLst>
            <a:ext uri="{FF2B5EF4-FFF2-40B4-BE49-F238E27FC236}">
              <a16:creationId xmlns:a16="http://schemas.microsoft.com/office/drawing/2014/main" id="{CBCB93A8-D99B-4E3C-BDBA-551C57ABA3C9}"/>
            </a:ext>
          </a:extLst>
        </xdr:cNvPr>
        <xdr:cNvCxnSpPr/>
      </xdr:nvCxnSpPr>
      <xdr:spPr>
        <a:xfrm>
          <a:off x="2019300" y="14392275"/>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52070</xdr:rowOff>
    </xdr:from>
    <xdr:to>
      <xdr:col>6</xdr:col>
      <xdr:colOff>38100</xdr:colOff>
      <xdr:row>83</xdr:row>
      <xdr:rowOff>153670</xdr:rowOff>
    </xdr:to>
    <xdr:sp macro="" textlink="">
      <xdr:nvSpPr>
        <xdr:cNvPr id="312" name="楕円 311">
          <a:extLst>
            <a:ext uri="{FF2B5EF4-FFF2-40B4-BE49-F238E27FC236}">
              <a16:creationId xmlns:a16="http://schemas.microsoft.com/office/drawing/2014/main" id="{3D4F08C6-5293-4AE1-8B13-ED821A921AFE}"/>
            </a:ext>
          </a:extLst>
        </xdr:cNvPr>
        <xdr:cNvSpPr/>
      </xdr:nvSpPr>
      <xdr:spPr>
        <a:xfrm>
          <a:off x="107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102870</xdr:rowOff>
    </xdr:from>
    <xdr:to>
      <xdr:col>10</xdr:col>
      <xdr:colOff>114300</xdr:colOff>
      <xdr:row>83</xdr:row>
      <xdr:rowOff>161925</xdr:rowOff>
    </xdr:to>
    <xdr:cxnSp macro="">
      <xdr:nvCxnSpPr>
        <xdr:cNvPr id="313" name="直線コネクタ 312">
          <a:extLst>
            <a:ext uri="{FF2B5EF4-FFF2-40B4-BE49-F238E27FC236}">
              <a16:creationId xmlns:a16="http://schemas.microsoft.com/office/drawing/2014/main" id="{E32756CE-AC4D-49CC-9D80-D5F0219A4E54}"/>
            </a:ext>
          </a:extLst>
        </xdr:cNvPr>
        <xdr:cNvCxnSpPr/>
      </xdr:nvCxnSpPr>
      <xdr:spPr>
        <a:xfrm>
          <a:off x="1130300" y="143332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E8571766-6575-490E-8AE6-B012A2BDDF13}"/>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1E45E61D-750D-4AE8-9738-5399CE0984BC}"/>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8A935DD3-7881-4444-9840-9103A9B61385}"/>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564FDB6A-C758-4503-AD0D-2B6A8771F6FA}"/>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154322</xdr:rowOff>
    </xdr:from>
    <xdr:ext cx="405111" cy="259045"/>
    <xdr:sp macro="" textlink="">
      <xdr:nvSpPr>
        <xdr:cNvPr id="318" name="n_1mainValue【公営住宅】&#10;有形固定資産減価償却率">
          <a:extLst>
            <a:ext uri="{FF2B5EF4-FFF2-40B4-BE49-F238E27FC236}">
              <a16:creationId xmlns:a16="http://schemas.microsoft.com/office/drawing/2014/main" id="{F8A0C5D0-26F4-4D9A-BB48-1B6ABDED87E4}"/>
            </a:ext>
          </a:extLst>
        </xdr:cNvPr>
        <xdr:cNvSpPr txBox="1"/>
      </xdr:nvSpPr>
      <xdr:spPr>
        <a:xfrm>
          <a:off x="3582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19" name="n_2mainValue【公営住宅】&#10;有形固定資産減価償却率">
          <a:extLst>
            <a:ext uri="{FF2B5EF4-FFF2-40B4-BE49-F238E27FC236}">
              <a16:creationId xmlns:a16="http://schemas.microsoft.com/office/drawing/2014/main" id="{959DBD0F-17A9-483D-BCCE-033A890C87BC}"/>
            </a:ext>
          </a:extLst>
        </xdr:cNvPr>
        <xdr:cNvSpPr txBox="1"/>
      </xdr:nvSpPr>
      <xdr:spPr>
        <a:xfrm>
          <a:off x="2705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320" name="n_3mainValue【公営住宅】&#10;有形固定資産減価償却率">
          <a:extLst>
            <a:ext uri="{FF2B5EF4-FFF2-40B4-BE49-F238E27FC236}">
              <a16:creationId xmlns:a16="http://schemas.microsoft.com/office/drawing/2014/main" id="{DC328B7C-C1CC-4D6C-96D1-EF4E91F7728C}"/>
            </a:ext>
          </a:extLst>
        </xdr:cNvPr>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144797</xdr:rowOff>
    </xdr:from>
    <xdr:ext cx="405111" cy="259045"/>
    <xdr:sp macro="" textlink="">
      <xdr:nvSpPr>
        <xdr:cNvPr id="321" name="n_4mainValue【公営住宅】&#10;有形固定資産減価償却率">
          <a:extLst>
            <a:ext uri="{FF2B5EF4-FFF2-40B4-BE49-F238E27FC236}">
              <a16:creationId xmlns:a16="http://schemas.microsoft.com/office/drawing/2014/main" id="{31BD9E60-8A65-4163-97D0-5BE5EA6B9CB7}"/>
            </a:ext>
          </a:extLst>
        </xdr:cNvPr>
        <xdr:cNvSpPr txBox="1"/>
      </xdr:nvSpPr>
      <xdr:spPr>
        <a:xfrm>
          <a:off x="927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890295C-AA34-4089-BA42-6BE01921A3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FB2237C-E148-4F13-80A2-69184A2066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C07F357-E2C9-494D-88B4-11CCC51C0B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62B60E7-CA1C-4EBF-A660-B98F17051C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FDA7905-4F61-476C-B4A9-AF3B615898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C31F2D7-BBD5-4D31-8F22-9E43380B1C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97C8DD1-D112-4D84-924C-0EF41C432A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7F0DDB0-CA22-4A3E-9BEB-4E06B12C14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6B4F57B-1D69-4EDA-9116-3FE0513EFC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485A546-7BA5-4706-938E-527BBED296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E442D46-2D83-4C2A-ACE0-0308812957F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F77651F-37D2-40F3-A306-F2DB902094C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294810C-3E63-44A5-9FDE-68CBDC85C1A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F6012A4-DB76-4CBF-B67F-630EA62A08F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9A5552F-2554-4CEF-80A0-C31177BD5F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1D78C77-B33B-4FDE-90B9-F5DAE51D7BC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1FA998B-1EF6-4535-989D-E60CFB0C187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A5BED77-6508-44D1-B220-31CF294A573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E36F823-34AE-4602-BA16-BC82E2BFC92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FF9C05-0073-4A78-AAF4-3A60F28B2D0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52B4E37-9631-49CD-BB13-982FD30F6E7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5BDB1F43-CDD4-40C9-A70A-3795ED747EC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708508C-4DA2-44B9-8D12-6E59DB1239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389D7388-A3DE-4C18-B086-C44F3E0988A3}"/>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7891B8A6-C827-474D-AD10-36C86C394A7E}"/>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F353CC74-6EAF-485F-873C-F6426DB678DA}"/>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44E27569-8D75-47B7-93F6-7DB7E0CFA22B}"/>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DB179482-09BA-4892-896D-983E8A7DA2A3}"/>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56EBF37E-9E7A-45A5-80A1-6C219E3218ED}"/>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634F7BA5-0B67-403B-BF70-F4AC45D4EB5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7AACC896-7368-4BB6-9541-45AFA38B446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57A32203-AEC8-4221-850A-3F45769AD1FA}"/>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357BF448-C147-4186-80B9-596559D1363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8CCC89CC-4DA2-44FE-9AE1-3542D803EF78}"/>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6E6172-D4AB-4F78-8C66-BC1BAE1CF1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D2CE85A-5179-4A75-9F6F-662550AF84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289719-3997-454B-BE5D-74E0A5D2CCE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385A793-F939-4733-9A01-1DDF2E9967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B31792F-F40F-4C36-BE99-CAB0461DF9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361" name="楕円 360">
          <a:extLst>
            <a:ext uri="{FF2B5EF4-FFF2-40B4-BE49-F238E27FC236}">
              <a16:creationId xmlns:a16="http://schemas.microsoft.com/office/drawing/2014/main" id="{4A994403-A202-4015-A1B5-5397E2A1B49E}"/>
            </a:ext>
          </a:extLst>
        </xdr:cNvPr>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362" name="【公営住宅】&#10;一人当たり面積該当値テキスト">
          <a:extLst>
            <a:ext uri="{FF2B5EF4-FFF2-40B4-BE49-F238E27FC236}">
              <a16:creationId xmlns:a16="http://schemas.microsoft.com/office/drawing/2014/main" id="{A7D6CCEB-6BEC-4FB3-9187-47D465B58A6E}"/>
            </a:ext>
          </a:extLst>
        </xdr:cNvPr>
        <xdr:cNvSpPr txBox="1"/>
      </xdr:nvSpPr>
      <xdr:spPr>
        <a:xfrm>
          <a:off x="10515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126175</xdr:rowOff>
    </xdr:from>
    <xdr:to>
      <xdr:col>50</xdr:col>
      <xdr:colOff>165100</xdr:colOff>
      <xdr:row>86</xdr:row>
      <xdr:rowOff>56325</xdr:rowOff>
    </xdr:to>
    <xdr:sp macro="" textlink="">
      <xdr:nvSpPr>
        <xdr:cNvPr id="363" name="楕円 362">
          <a:extLst>
            <a:ext uri="{FF2B5EF4-FFF2-40B4-BE49-F238E27FC236}">
              <a16:creationId xmlns:a16="http://schemas.microsoft.com/office/drawing/2014/main" id="{54E214DE-BBB7-4BF2-8D92-02DAAE210D8E}"/>
            </a:ext>
          </a:extLst>
        </xdr:cNvPr>
        <xdr:cNvSpPr/>
      </xdr:nvSpPr>
      <xdr:spPr>
        <a:xfrm>
          <a:off x="9588500" y="1469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5525</xdr:rowOff>
    </xdr:from>
    <xdr:to>
      <xdr:col>55</xdr:col>
      <xdr:colOff>0</xdr:colOff>
      <xdr:row>86</xdr:row>
      <xdr:rowOff>7620</xdr:rowOff>
    </xdr:to>
    <xdr:cxnSp macro="">
      <xdr:nvCxnSpPr>
        <xdr:cNvPr id="364" name="直線コネクタ 363">
          <a:extLst>
            <a:ext uri="{FF2B5EF4-FFF2-40B4-BE49-F238E27FC236}">
              <a16:creationId xmlns:a16="http://schemas.microsoft.com/office/drawing/2014/main" id="{D96A2467-72BB-4CE6-A5B4-6571466E50AC}"/>
            </a:ext>
          </a:extLst>
        </xdr:cNvPr>
        <xdr:cNvCxnSpPr/>
      </xdr:nvCxnSpPr>
      <xdr:spPr>
        <a:xfrm>
          <a:off x="9639300" y="14750225"/>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126746</xdr:rowOff>
    </xdr:from>
    <xdr:to>
      <xdr:col>46</xdr:col>
      <xdr:colOff>38100</xdr:colOff>
      <xdr:row>86</xdr:row>
      <xdr:rowOff>56896</xdr:rowOff>
    </xdr:to>
    <xdr:sp macro="" textlink="">
      <xdr:nvSpPr>
        <xdr:cNvPr id="365" name="楕円 364">
          <a:extLst>
            <a:ext uri="{FF2B5EF4-FFF2-40B4-BE49-F238E27FC236}">
              <a16:creationId xmlns:a16="http://schemas.microsoft.com/office/drawing/2014/main" id="{5C9C6078-0B1C-4004-9B61-4CF50CE9A839}"/>
            </a:ext>
          </a:extLst>
        </xdr:cNvPr>
        <xdr:cNvSpPr/>
      </xdr:nvSpPr>
      <xdr:spPr>
        <a:xfrm>
          <a:off x="8699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5525</xdr:rowOff>
    </xdr:from>
    <xdr:to>
      <xdr:col>50</xdr:col>
      <xdr:colOff>114300</xdr:colOff>
      <xdr:row>86</xdr:row>
      <xdr:rowOff>6096</xdr:rowOff>
    </xdr:to>
    <xdr:cxnSp macro="">
      <xdr:nvCxnSpPr>
        <xdr:cNvPr id="366" name="直線コネクタ 365">
          <a:extLst>
            <a:ext uri="{FF2B5EF4-FFF2-40B4-BE49-F238E27FC236}">
              <a16:creationId xmlns:a16="http://schemas.microsoft.com/office/drawing/2014/main" id="{4C0238AE-E042-4DFC-8722-C9DE1A2ADC17}"/>
            </a:ext>
          </a:extLst>
        </xdr:cNvPr>
        <xdr:cNvCxnSpPr/>
      </xdr:nvCxnSpPr>
      <xdr:spPr>
        <a:xfrm flipV="1">
          <a:off x="8750300" y="1475022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127127</xdr:rowOff>
    </xdr:from>
    <xdr:to>
      <xdr:col>41</xdr:col>
      <xdr:colOff>101600</xdr:colOff>
      <xdr:row>86</xdr:row>
      <xdr:rowOff>57277</xdr:rowOff>
    </xdr:to>
    <xdr:sp macro="" textlink="">
      <xdr:nvSpPr>
        <xdr:cNvPr id="367" name="楕円 366">
          <a:extLst>
            <a:ext uri="{FF2B5EF4-FFF2-40B4-BE49-F238E27FC236}">
              <a16:creationId xmlns:a16="http://schemas.microsoft.com/office/drawing/2014/main" id="{88239847-9AE8-4263-BC57-FE6E74CE6737}"/>
            </a:ext>
          </a:extLst>
        </xdr:cNvPr>
        <xdr:cNvSpPr/>
      </xdr:nvSpPr>
      <xdr:spPr>
        <a:xfrm>
          <a:off x="7810500" y="147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xdr:rowOff>
    </xdr:from>
    <xdr:to>
      <xdr:col>45</xdr:col>
      <xdr:colOff>177800</xdr:colOff>
      <xdr:row>86</xdr:row>
      <xdr:rowOff>6477</xdr:rowOff>
    </xdr:to>
    <xdr:cxnSp macro="">
      <xdr:nvCxnSpPr>
        <xdr:cNvPr id="368" name="直線コネクタ 367">
          <a:extLst>
            <a:ext uri="{FF2B5EF4-FFF2-40B4-BE49-F238E27FC236}">
              <a16:creationId xmlns:a16="http://schemas.microsoft.com/office/drawing/2014/main" id="{1614D2F3-9D0A-4E0F-A50B-E7003D15B98B}"/>
            </a:ext>
          </a:extLst>
        </xdr:cNvPr>
        <xdr:cNvCxnSpPr/>
      </xdr:nvCxnSpPr>
      <xdr:spPr>
        <a:xfrm flipV="1">
          <a:off x="7861300" y="1475079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130175</xdr:rowOff>
    </xdr:from>
    <xdr:to>
      <xdr:col>36</xdr:col>
      <xdr:colOff>165100</xdr:colOff>
      <xdr:row>86</xdr:row>
      <xdr:rowOff>60325</xdr:rowOff>
    </xdr:to>
    <xdr:sp macro="" textlink="">
      <xdr:nvSpPr>
        <xdr:cNvPr id="369" name="楕円 368">
          <a:extLst>
            <a:ext uri="{FF2B5EF4-FFF2-40B4-BE49-F238E27FC236}">
              <a16:creationId xmlns:a16="http://schemas.microsoft.com/office/drawing/2014/main" id="{84E94A32-35B0-4FA1-9459-BC7D1F121562}"/>
            </a:ext>
          </a:extLst>
        </xdr:cNvPr>
        <xdr:cNvSpPr/>
      </xdr:nvSpPr>
      <xdr:spPr>
        <a:xfrm>
          <a:off x="6921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xdr:rowOff>
    </xdr:from>
    <xdr:to>
      <xdr:col>41</xdr:col>
      <xdr:colOff>50800</xdr:colOff>
      <xdr:row>86</xdr:row>
      <xdr:rowOff>9525</xdr:rowOff>
    </xdr:to>
    <xdr:cxnSp macro="">
      <xdr:nvCxnSpPr>
        <xdr:cNvPr id="370" name="直線コネクタ 369">
          <a:extLst>
            <a:ext uri="{FF2B5EF4-FFF2-40B4-BE49-F238E27FC236}">
              <a16:creationId xmlns:a16="http://schemas.microsoft.com/office/drawing/2014/main" id="{F2DD1FAF-8775-4128-A802-B1893A845D9D}"/>
            </a:ext>
          </a:extLst>
        </xdr:cNvPr>
        <xdr:cNvCxnSpPr/>
      </xdr:nvCxnSpPr>
      <xdr:spPr>
        <a:xfrm flipV="1">
          <a:off x="6972300" y="1475117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6A3BEB46-CD29-434F-A826-D0A9A1E088E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E73E9583-5EB7-4998-A4BF-63D72A4F71F1}"/>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387D5C33-9E28-454F-822A-8977A547B888}"/>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28065131-1290-461B-9A9F-F46D21F07CB7}"/>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47452</xdr:rowOff>
    </xdr:from>
    <xdr:ext cx="469744" cy="259045"/>
    <xdr:sp macro="" textlink="">
      <xdr:nvSpPr>
        <xdr:cNvPr id="375" name="n_1mainValue【公営住宅】&#10;一人当たり面積">
          <a:extLst>
            <a:ext uri="{FF2B5EF4-FFF2-40B4-BE49-F238E27FC236}">
              <a16:creationId xmlns:a16="http://schemas.microsoft.com/office/drawing/2014/main" id="{A78A3988-D5C6-4D90-A721-1C58286ED06A}"/>
            </a:ext>
          </a:extLst>
        </xdr:cNvPr>
        <xdr:cNvSpPr txBox="1"/>
      </xdr:nvSpPr>
      <xdr:spPr>
        <a:xfrm>
          <a:off x="9391727" y="147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48023</xdr:rowOff>
    </xdr:from>
    <xdr:ext cx="469744" cy="259045"/>
    <xdr:sp macro="" textlink="">
      <xdr:nvSpPr>
        <xdr:cNvPr id="376" name="n_2mainValue【公営住宅】&#10;一人当たり面積">
          <a:extLst>
            <a:ext uri="{FF2B5EF4-FFF2-40B4-BE49-F238E27FC236}">
              <a16:creationId xmlns:a16="http://schemas.microsoft.com/office/drawing/2014/main" id="{9E3280EB-E060-4A00-BF4D-E0901C62E892}"/>
            </a:ext>
          </a:extLst>
        </xdr:cNvPr>
        <xdr:cNvSpPr txBox="1"/>
      </xdr:nvSpPr>
      <xdr:spPr>
        <a:xfrm>
          <a:off x="8515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48404</xdr:rowOff>
    </xdr:from>
    <xdr:ext cx="469744" cy="259045"/>
    <xdr:sp macro="" textlink="">
      <xdr:nvSpPr>
        <xdr:cNvPr id="377" name="n_3mainValue【公営住宅】&#10;一人当たり面積">
          <a:extLst>
            <a:ext uri="{FF2B5EF4-FFF2-40B4-BE49-F238E27FC236}">
              <a16:creationId xmlns:a16="http://schemas.microsoft.com/office/drawing/2014/main" id="{DE37A7C1-BD8D-41EF-9436-B2CC1E45EE0D}"/>
            </a:ext>
          </a:extLst>
        </xdr:cNvPr>
        <xdr:cNvSpPr txBox="1"/>
      </xdr:nvSpPr>
      <xdr:spPr>
        <a:xfrm>
          <a:off x="7626427" y="147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51452</xdr:rowOff>
    </xdr:from>
    <xdr:ext cx="469744" cy="259045"/>
    <xdr:sp macro="" textlink="">
      <xdr:nvSpPr>
        <xdr:cNvPr id="378" name="n_4mainValue【公営住宅】&#10;一人当たり面積">
          <a:extLst>
            <a:ext uri="{FF2B5EF4-FFF2-40B4-BE49-F238E27FC236}">
              <a16:creationId xmlns:a16="http://schemas.microsoft.com/office/drawing/2014/main" id="{4E7FE13C-20AC-4CF5-BA85-97F4EEC840EE}"/>
            </a:ext>
          </a:extLst>
        </xdr:cNvPr>
        <xdr:cNvSpPr txBox="1"/>
      </xdr:nvSpPr>
      <xdr:spPr>
        <a:xfrm>
          <a:off x="6737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861400F-8D88-47BD-8D2E-245639D429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C28CDFD-93A6-481D-9385-9F1FC11E0C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C0AF299-6E6B-47D2-962A-800E4C369B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2AD403E-DFB2-42B5-AF0B-1A8BA45737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AAA2646-2319-4E6F-8841-557F70284E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C01DA38-987A-4175-8551-1F89B7E9994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7440222-BB55-4CD4-AD25-4CDE3F4913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C64C7C3-34FC-4694-9821-989ECCBFB38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BF3C1DC-A2D8-4BDE-89B0-7A3AEDD8F6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42CAE3A-1F32-4C00-A320-B201E7DAC4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9F28F2C-6C3E-4824-920E-B464B268F5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18A9126-E125-4D7E-890E-1EA613FA484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1D87DAF-2FA4-4E48-B086-30C5F82960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2EF9260-A86D-4C63-ADA4-03D1A1DDD5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309CD3B-C640-4C33-9116-84FF629E01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A08938D-A28F-4A45-9DB1-5267E77A58E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DEE573C-D84A-40A2-AF31-CFF540964B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324BA32-6F83-4127-8478-D68F13D0FD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D53EC6C-992C-412B-B33C-DA3B05E0D9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F0D6BED-BC23-468C-9269-FEC7B928F8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020104F-5F6D-4FD4-ADC3-40BEEE933E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AD71B9B-AA59-4EDC-BF5E-91873061B9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2668894-BCEA-41EC-AD1C-0984016C14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69DC67B-18B3-4A4B-8208-57BCDAC5E8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DF08EAA-5F9F-4452-9EA8-E527442106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E7445DB-D882-4812-B2B1-D945A57F67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0C00125-0E0D-4C1A-B16E-B9697720CA9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1975B75-C930-4EF0-92EC-06F4089CA1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CB6CACB2-FABD-471D-985B-DB52E73DF33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8774F42-8349-48C8-AEAF-FD689551D67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6DEFAAFB-AEA7-481D-A8A5-6B07AB69F91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2EF771F-02A1-4652-9F5E-752CF2ED587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F557FFB-CEE5-46F3-B96D-DC8759B9CB0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4123377C-85AE-4D53-8F79-27227EEDE0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1336AE99-330E-4017-B4DA-211B065917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5BC7AD5-BFD3-434E-BC15-0D9A570B546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A9AFBE53-F61D-41DF-AB5B-922A3904ABA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AD858004-192B-4EF2-AC02-4D52B8A937C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A8AF0DD0-5971-43B8-B8C3-8973E95BF6D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009460E-631D-4785-941E-AF1D40615D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A142DD7A-DB67-4F80-A87F-5E409F3E624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10886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FBABA600-CB57-4B87-BC52-3ABE3B9459B3}"/>
            </a:ext>
          </a:extLst>
        </xdr:cNvPr>
        <xdr:cNvCxnSpPr/>
      </xdr:nvCxnSpPr>
      <xdr:spPr>
        <a:xfrm flipV="1">
          <a:off x="16318864" y="6011636"/>
          <a:ext cx="0" cy="1281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AC69FAF3-44AC-4CBC-91B1-ECCDA812514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9B75F8B1-AB4B-4B32-9128-96A31291584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129013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E0AF786F-3D3D-4B8C-9FBC-7C5E92846797}"/>
            </a:ext>
          </a:extLst>
        </xdr:cNvPr>
        <xdr:cNvSpPr txBox="1"/>
      </xdr:nvSpPr>
      <xdr:spPr>
        <a:xfrm>
          <a:off x="16357600" y="578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10886</xdr:rowOff>
    </xdr:from>
    <xdr:to>
      <xdr:col>86</xdr:col>
      <xdr:colOff>25400</xdr:colOff>
      <xdr:row>35</xdr:row>
      <xdr:rowOff>10886</xdr:rowOff>
    </xdr:to>
    <xdr:cxnSp macro="">
      <xdr:nvCxnSpPr>
        <xdr:cNvPr id="424" name="直線コネクタ 423">
          <a:extLst>
            <a:ext uri="{FF2B5EF4-FFF2-40B4-BE49-F238E27FC236}">
              <a16:creationId xmlns:a16="http://schemas.microsoft.com/office/drawing/2014/main" id="{7C03077B-CFE6-48C7-91F1-C40C32015B9E}"/>
            </a:ext>
          </a:extLst>
        </xdr:cNvPr>
        <xdr:cNvCxnSpPr/>
      </xdr:nvCxnSpPr>
      <xdr:spPr>
        <a:xfrm>
          <a:off x="16230600" y="601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B064604-0678-4E07-A274-B6B7ABB5B7C1}"/>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6" name="フローチャート: 判断 425">
          <a:extLst>
            <a:ext uri="{FF2B5EF4-FFF2-40B4-BE49-F238E27FC236}">
              <a16:creationId xmlns:a16="http://schemas.microsoft.com/office/drawing/2014/main" id="{F09647F6-96A5-4B03-98DB-D3104501D636}"/>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9072</xdr:rowOff>
    </xdr:from>
    <xdr:to>
      <xdr:col>81</xdr:col>
      <xdr:colOff>101600</xdr:colOff>
      <xdr:row>38</xdr:row>
      <xdr:rowOff>110672</xdr:rowOff>
    </xdr:to>
    <xdr:sp macro="" textlink="">
      <xdr:nvSpPr>
        <xdr:cNvPr id="427" name="フローチャート: 判断 426">
          <a:extLst>
            <a:ext uri="{FF2B5EF4-FFF2-40B4-BE49-F238E27FC236}">
              <a16:creationId xmlns:a16="http://schemas.microsoft.com/office/drawing/2014/main" id="{F01ED703-30D2-46B2-9292-9BEA064E3924}"/>
            </a:ext>
          </a:extLst>
        </xdr:cNvPr>
        <xdr:cNvSpPr/>
      </xdr:nvSpPr>
      <xdr:spPr>
        <a:xfrm>
          <a:off x="15430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8" name="フローチャート: 判断 427">
          <a:extLst>
            <a:ext uri="{FF2B5EF4-FFF2-40B4-BE49-F238E27FC236}">
              <a16:creationId xmlns:a16="http://schemas.microsoft.com/office/drawing/2014/main" id="{6B67E405-353B-4F08-BA12-8B50728EA273}"/>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9" name="フローチャート: 判断 428">
          <a:extLst>
            <a:ext uri="{FF2B5EF4-FFF2-40B4-BE49-F238E27FC236}">
              <a16:creationId xmlns:a16="http://schemas.microsoft.com/office/drawing/2014/main" id="{AF7B953C-3F78-4E56-8E50-108415BEB9D5}"/>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125004</xdr:rowOff>
    </xdr:from>
    <xdr:to>
      <xdr:col>67</xdr:col>
      <xdr:colOff>101600</xdr:colOff>
      <xdr:row>38</xdr:row>
      <xdr:rowOff>55155</xdr:rowOff>
    </xdr:to>
    <xdr:sp macro="" textlink="">
      <xdr:nvSpPr>
        <xdr:cNvPr id="430" name="フローチャート: 判断 429">
          <a:extLst>
            <a:ext uri="{FF2B5EF4-FFF2-40B4-BE49-F238E27FC236}">
              <a16:creationId xmlns:a16="http://schemas.microsoft.com/office/drawing/2014/main" id="{2811A7C8-F0B8-4EED-9598-44E8F66F543A}"/>
            </a:ext>
          </a:extLst>
        </xdr:cNvPr>
        <xdr:cNvSpPr/>
      </xdr:nvSpPr>
      <xdr:spPr>
        <a:xfrm>
          <a:off x="12763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61A54C6-4535-4D7F-9173-9A6B555EFC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6A38BA3-03D1-43BD-98D3-EB9615BCA2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E295542-1DDB-4539-9220-6F59BED98B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3D5DBFF-404A-45FC-8E51-26E7EA3041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5DB6BE9-30F6-4C9F-AE81-BDBE6A11E76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131536</xdr:rowOff>
    </xdr:from>
    <xdr:to>
      <xdr:col>85</xdr:col>
      <xdr:colOff>177800</xdr:colOff>
      <xdr:row>35</xdr:row>
      <xdr:rowOff>61686</xdr:rowOff>
    </xdr:to>
    <xdr:sp macro="" textlink="">
      <xdr:nvSpPr>
        <xdr:cNvPr id="436" name="楕円 435">
          <a:extLst>
            <a:ext uri="{FF2B5EF4-FFF2-40B4-BE49-F238E27FC236}">
              <a16:creationId xmlns:a16="http://schemas.microsoft.com/office/drawing/2014/main" id="{47DC80D6-D81D-4265-95D6-E83E545CD6C3}"/>
            </a:ext>
          </a:extLst>
        </xdr:cNvPr>
        <xdr:cNvSpPr/>
      </xdr:nvSpPr>
      <xdr:spPr>
        <a:xfrm>
          <a:off x="162687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84563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121478ED-DA18-4D8C-92BE-0443B39FDD65}"/>
            </a:ext>
          </a:extLst>
        </xdr:cNvPr>
        <xdr:cNvSpPr txBox="1"/>
      </xdr:nvSpPr>
      <xdr:spPr>
        <a:xfrm>
          <a:off x="16357600" y="591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87449</xdr:rowOff>
    </xdr:from>
    <xdr:to>
      <xdr:col>81</xdr:col>
      <xdr:colOff>101600</xdr:colOff>
      <xdr:row>35</xdr:row>
      <xdr:rowOff>17599</xdr:rowOff>
    </xdr:to>
    <xdr:sp macro="" textlink="">
      <xdr:nvSpPr>
        <xdr:cNvPr id="438" name="楕円 437">
          <a:extLst>
            <a:ext uri="{FF2B5EF4-FFF2-40B4-BE49-F238E27FC236}">
              <a16:creationId xmlns:a16="http://schemas.microsoft.com/office/drawing/2014/main" id="{5056E157-5F09-477B-8D40-F3E63A640564}"/>
            </a:ext>
          </a:extLst>
        </xdr:cNvPr>
        <xdr:cNvSpPr/>
      </xdr:nvSpPr>
      <xdr:spPr>
        <a:xfrm>
          <a:off x="15430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138249</xdr:rowOff>
    </xdr:from>
    <xdr:to>
      <xdr:col>85</xdr:col>
      <xdr:colOff>127000</xdr:colOff>
      <xdr:row>35</xdr:row>
      <xdr:rowOff>10886</xdr:rowOff>
    </xdr:to>
    <xdr:cxnSp macro="">
      <xdr:nvCxnSpPr>
        <xdr:cNvPr id="439" name="直線コネクタ 438">
          <a:extLst>
            <a:ext uri="{FF2B5EF4-FFF2-40B4-BE49-F238E27FC236}">
              <a16:creationId xmlns:a16="http://schemas.microsoft.com/office/drawing/2014/main" id="{CC7C3623-0090-4A18-A35F-7B0353A0D8A2}"/>
            </a:ext>
          </a:extLst>
        </xdr:cNvPr>
        <xdr:cNvCxnSpPr/>
      </xdr:nvCxnSpPr>
      <xdr:spPr>
        <a:xfrm>
          <a:off x="15481300" y="596754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44994</xdr:rowOff>
    </xdr:from>
    <xdr:to>
      <xdr:col>76</xdr:col>
      <xdr:colOff>165100</xdr:colOff>
      <xdr:row>34</xdr:row>
      <xdr:rowOff>146594</xdr:rowOff>
    </xdr:to>
    <xdr:sp macro="" textlink="">
      <xdr:nvSpPr>
        <xdr:cNvPr id="440" name="楕円 439">
          <a:extLst>
            <a:ext uri="{FF2B5EF4-FFF2-40B4-BE49-F238E27FC236}">
              <a16:creationId xmlns:a16="http://schemas.microsoft.com/office/drawing/2014/main" id="{0C5B5A1D-B36F-4E14-A1D6-A1946DAE1682}"/>
            </a:ext>
          </a:extLst>
        </xdr:cNvPr>
        <xdr:cNvSpPr/>
      </xdr:nvSpPr>
      <xdr:spPr>
        <a:xfrm>
          <a:off x="14541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95794</xdr:rowOff>
    </xdr:from>
    <xdr:to>
      <xdr:col>81</xdr:col>
      <xdr:colOff>50800</xdr:colOff>
      <xdr:row>34</xdr:row>
      <xdr:rowOff>138249</xdr:rowOff>
    </xdr:to>
    <xdr:cxnSp macro="">
      <xdr:nvCxnSpPr>
        <xdr:cNvPr id="441" name="直線コネクタ 440">
          <a:extLst>
            <a:ext uri="{FF2B5EF4-FFF2-40B4-BE49-F238E27FC236}">
              <a16:creationId xmlns:a16="http://schemas.microsoft.com/office/drawing/2014/main" id="{10FF13DF-7A72-415D-AE8D-D0B7319E9143}"/>
            </a:ext>
          </a:extLst>
        </xdr:cNvPr>
        <xdr:cNvCxnSpPr/>
      </xdr:nvCxnSpPr>
      <xdr:spPr>
        <a:xfrm>
          <a:off x="14592300" y="59250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907</xdr:rowOff>
    </xdr:from>
    <xdr:to>
      <xdr:col>72</xdr:col>
      <xdr:colOff>38100</xdr:colOff>
      <xdr:row>34</xdr:row>
      <xdr:rowOff>102507</xdr:rowOff>
    </xdr:to>
    <xdr:sp macro="" textlink="">
      <xdr:nvSpPr>
        <xdr:cNvPr id="442" name="楕円 441">
          <a:extLst>
            <a:ext uri="{FF2B5EF4-FFF2-40B4-BE49-F238E27FC236}">
              <a16:creationId xmlns:a16="http://schemas.microsoft.com/office/drawing/2014/main" id="{6BE0E700-DD22-4CE0-873B-1824D90D1EC7}"/>
            </a:ext>
          </a:extLst>
        </xdr:cNvPr>
        <xdr:cNvSpPr/>
      </xdr:nvSpPr>
      <xdr:spPr>
        <a:xfrm>
          <a:off x="13652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51707</xdr:rowOff>
    </xdr:from>
    <xdr:to>
      <xdr:col>76</xdr:col>
      <xdr:colOff>114300</xdr:colOff>
      <xdr:row>34</xdr:row>
      <xdr:rowOff>95794</xdr:rowOff>
    </xdr:to>
    <xdr:cxnSp macro="">
      <xdr:nvCxnSpPr>
        <xdr:cNvPr id="443" name="直線コネクタ 442">
          <a:extLst>
            <a:ext uri="{FF2B5EF4-FFF2-40B4-BE49-F238E27FC236}">
              <a16:creationId xmlns:a16="http://schemas.microsoft.com/office/drawing/2014/main" id="{FFA7B5EA-ECAB-4DDC-AEFE-737127C71880}"/>
            </a:ext>
          </a:extLst>
        </xdr:cNvPr>
        <xdr:cNvCxnSpPr/>
      </xdr:nvCxnSpPr>
      <xdr:spPr>
        <a:xfrm>
          <a:off x="13703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128270</xdr:rowOff>
    </xdr:from>
    <xdr:to>
      <xdr:col>67</xdr:col>
      <xdr:colOff>101600</xdr:colOff>
      <xdr:row>34</xdr:row>
      <xdr:rowOff>58420</xdr:rowOff>
    </xdr:to>
    <xdr:sp macro="" textlink="">
      <xdr:nvSpPr>
        <xdr:cNvPr id="444" name="楕円 443">
          <a:extLst>
            <a:ext uri="{FF2B5EF4-FFF2-40B4-BE49-F238E27FC236}">
              <a16:creationId xmlns:a16="http://schemas.microsoft.com/office/drawing/2014/main" id="{F8F1F4D8-A21A-4107-A385-C8A34AA1B964}"/>
            </a:ext>
          </a:extLst>
        </xdr:cNvPr>
        <xdr:cNvSpPr/>
      </xdr:nvSpPr>
      <xdr:spPr>
        <a:xfrm>
          <a:off x="12763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xdr:rowOff>
    </xdr:from>
    <xdr:to>
      <xdr:col>71</xdr:col>
      <xdr:colOff>177800</xdr:colOff>
      <xdr:row>34</xdr:row>
      <xdr:rowOff>51707</xdr:rowOff>
    </xdr:to>
    <xdr:cxnSp macro="">
      <xdr:nvCxnSpPr>
        <xdr:cNvPr id="445" name="直線コネクタ 444">
          <a:extLst>
            <a:ext uri="{FF2B5EF4-FFF2-40B4-BE49-F238E27FC236}">
              <a16:creationId xmlns:a16="http://schemas.microsoft.com/office/drawing/2014/main" id="{B6E3682A-EF61-4ECE-89B2-26E281AC9B77}"/>
            </a:ext>
          </a:extLst>
        </xdr:cNvPr>
        <xdr:cNvCxnSpPr/>
      </xdr:nvCxnSpPr>
      <xdr:spPr>
        <a:xfrm>
          <a:off x="12814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101799</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FD11A7A-E25E-490C-B413-C812DE2E18FD}"/>
            </a:ext>
          </a:extLst>
        </xdr:cNvPr>
        <xdr:cNvSpPr txBox="1"/>
      </xdr:nvSpPr>
      <xdr:spPr>
        <a:xfrm>
          <a:off x="15266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17AD168C-8DC0-4A4D-88BA-AB3B5E17781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6BE8D3E3-1E76-4F0C-88D1-DDC15577ADF4}"/>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46281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CEBA54B6-A82E-45D0-9498-EB009E8E3705}"/>
            </a:ext>
          </a:extLst>
        </xdr:cNvPr>
        <xdr:cNvSpPr txBox="1"/>
      </xdr:nvSpPr>
      <xdr:spPr>
        <a:xfrm>
          <a:off x="12611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34126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37BED9E-7F7C-47F0-A04A-BE91CA31C250}"/>
            </a:ext>
          </a:extLst>
        </xdr:cNvPr>
        <xdr:cNvSpPr txBox="1"/>
      </xdr:nvSpPr>
      <xdr:spPr>
        <a:xfrm>
          <a:off x="152660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163121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5B044059-7E9E-4610-8574-4831B9269CE8}"/>
            </a:ext>
          </a:extLst>
        </xdr:cNvPr>
        <xdr:cNvSpPr txBox="1"/>
      </xdr:nvSpPr>
      <xdr:spPr>
        <a:xfrm>
          <a:off x="14389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119034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70566141-6B2D-41D4-923F-870BCC517CA1}"/>
            </a:ext>
          </a:extLst>
        </xdr:cNvPr>
        <xdr:cNvSpPr txBox="1"/>
      </xdr:nvSpPr>
      <xdr:spPr>
        <a:xfrm>
          <a:off x="13500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74947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E83C3C2-0996-4CD5-80DC-F3399D5BA49D}"/>
            </a:ext>
          </a:extLst>
        </xdr:cNvPr>
        <xdr:cNvSpPr txBox="1"/>
      </xdr:nvSpPr>
      <xdr:spPr>
        <a:xfrm>
          <a:off x="12611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28C0DF4-DD0F-4457-939C-50417192E4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9BD1EF5F-F63C-4364-AFF6-3F7029D24B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15C54A3-4AD4-4316-B7A6-4436528968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F3CFC05-36A4-4117-8C26-84241E03ED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6C6E337-D094-41B2-AC95-523D5BF1A6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E1EFA3B-2C2F-4B9F-B947-8893C07F79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826B142-6512-4AF2-BD3B-3CB23A3F4E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4F51E5C-0E65-4B09-8D07-676D678227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0DD85CC-DABE-4AD5-B978-67C1E1D514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14CE624-4886-4FB7-8A40-AAC1233897B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8446205-D35C-4825-9C2F-BD966DCBAF7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D142DF87-3EE1-4750-A4C4-6C312FFDC2D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CF33F8B4-AAB4-4D54-8E46-CF9467954EB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7F7A55F6-C033-4EF5-9AD5-74A9804B72C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DFB7D228-A509-4E15-84A9-1FC94DCF577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612512C6-0F5D-4C90-8A9E-269B7619661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7CADF518-11B6-4AA8-A30D-2A81D2DCD5F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4FB5D726-73EB-4D01-994D-E81C1613502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6D06364F-B356-4040-B371-64A85C422EE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24317B1E-7532-45EC-B9B0-91388222EDC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8FE81FA0-7F16-4662-BF4A-96216FE70B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3237C5B-49CA-4EE0-BBCD-84C04864EB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E606866-5277-42C9-9248-AB67241658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7" name="直線コネクタ 476">
          <a:extLst>
            <a:ext uri="{FF2B5EF4-FFF2-40B4-BE49-F238E27FC236}">
              <a16:creationId xmlns:a16="http://schemas.microsoft.com/office/drawing/2014/main" id="{5E1BE194-8722-40E2-95E2-2E91F8D50B3A}"/>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6AD2573-96A4-46DA-BE82-A14CBA24F693}"/>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9" name="直線コネクタ 478">
          <a:extLst>
            <a:ext uri="{FF2B5EF4-FFF2-40B4-BE49-F238E27FC236}">
              <a16:creationId xmlns:a16="http://schemas.microsoft.com/office/drawing/2014/main" id="{AEDB941A-3E13-4E3F-A14D-F74ABD026F32}"/>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DCF11F31-46B1-468C-AAF8-094A1CD0868E}"/>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1" name="直線コネクタ 480">
          <a:extLst>
            <a:ext uri="{FF2B5EF4-FFF2-40B4-BE49-F238E27FC236}">
              <a16:creationId xmlns:a16="http://schemas.microsoft.com/office/drawing/2014/main" id="{7C2340F2-F8F9-4A75-B09D-225DE120CE25}"/>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873D1B0A-44F6-4536-AF93-9E5AA34980F9}"/>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3" name="フローチャート: 判断 482">
          <a:extLst>
            <a:ext uri="{FF2B5EF4-FFF2-40B4-BE49-F238E27FC236}">
              <a16:creationId xmlns:a16="http://schemas.microsoft.com/office/drawing/2014/main" id="{70105497-93C1-49D5-BA87-C7EA4DFF70F3}"/>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4" name="フローチャート: 判断 483">
          <a:extLst>
            <a:ext uri="{FF2B5EF4-FFF2-40B4-BE49-F238E27FC236}">
              <a16:creationId xmlns:a16="http://schemas.microsoft.com/office/drawing/2014/main" id="{1DBA21A1-1238-408E-87EE-DCEF5C5FE931}"/>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5" name="フローチャート: 判断 484">
          <a:extLst>
            <a:ext uri="{FF2B5EF4-FFF2-40B4-BE49-F238E27FC236}">
              <a16:creationId xmlns:a16="http://schemas.microsoft.com/office/drawing/2014/main" id="{99C39DD9-8619-4130-B0E2-E5AB8975B05E}"/>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6" name="フローチャート: 判断 485">
          <a:extLst>
            <a:ext uri="{FF2B5EF4-FFF2-40B4-BE49-F238E27FC236}">
              <a16:creationId xmlns:a16="http://schemas.microsoft.com/office/drawing/2014/main" id="{C129C7E3-54C6-4F33-AB91-BDF6A301A6E8}"/>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7" name="フローチャート: 判断 486">
          <a:extLst>
            <a:ext uri="{FF2B5EF4-FFF2-40B4-BE49-F238E27FC236}">
              <a16:creationId xmlns:a16="http://schemas.microsoft.com/office/drawing/2014/main" id="{32BCE1D0-A7D8-45A0-8703-AA5E2AEE7B1A}"/>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7B390AF-FF8C-43EB-90F8-11009877F3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3869B84-3D22-4E6F-8558-E360158A54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4C232E7-3509-4C74-BA8E-FB58E375B4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668BA32-1670-4D23-8941-D2405C3592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D3A3F4A-F385-4B6A-A910-E1BF319764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3810</xdr:rowOff>
    </xdr:from>
    <xdr:to>
      <xdr:col>116</xdr:col>
      <xdr:colOff>114300</xdr:colOff>
      <xdr:row>39</xdr:row>
      <xdr:rowOff>105410</xdr:rowOff>
    </xdr:to>
    <xdr:sp macro="" textlink="">
      <xdr:nvSpPr>
        <xdr:cNvPr id="493" name="楕円 492">
          <a:extLst>
            <a:ext uri="{FF2B5EF4-FFF2-40B4-BE49-F238E27FC236}">
              <a16:creationId xmlns:a16="http://schemas.microsoft.com/office/drawing/2014/main" id="{6FDA576C-4F6F-4540-A826-0A3C41767D03}"/>
            </a:ext>
          </a:extLst>
        </xdr:cNvPr>
        <xdr:cNvSpPr/>
      </xdr:nvSpPr>
      <xdr:spPr>
        <a:xfrm>
          <a:off x="221107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26687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2823E4DE-8599-445F-A1DD-C5084F6280A0}"/>
            </a:ext>
          </a:extLst>
        </xdr:cNvPr>
        <xdr:cNvSpPr txBox="1"/>
      </xdr:nvSpPr>
      <xdr:spPr>
        <a:xfrm>
          <a:off x="22199600"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495" name="楕円 494">
          <a:extLst>
            <a:ext uri="{FF2B5EF4-FFF2-40B4-BE49-F238E27FC236}">
              <a16:creationId xmlns:a16="http://schemas.microsoft.com/office/drawing/2014/main" id="{F1ABDDF1-F222-44A4-A56C-8364878E5E6E}"/>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44450</xdr:rowOff>
    </xdr:from>
    <xdr:to>
      <xdr:col>116</xdr:col>
      <xdr:colOff>63500</xdr:colOff>
      <xdr:row>39</xdr:row>
      <xdr:rowOff>54610</xdr:rowOff>
    </xdr:to>
    <xdr:cxnSp macro="">
      <xdr:nvCxnSpPr>
        <xdr:cNvPr id="496" name="直線コネクタ 495">
          <a:extLst>
            <a:ext uri="{FF2B5EF4-FFF2-40B4-BE49-F238E27FC236}">
              <a16:creationId xmlns:a16="http://schemas.microsoft.com/office/drawing/2014/main" id="{51BEE691-F728-46BF-A500-F61590425818}"/>
            </a:ext>
          </a:extLst>
        </xdr:cNvPr>
        <xdr:cNvCxnSpPr/>
      </xdr:nvCxnSpPr>
      <xdr:spPr>
        <a:xfrm>
          <a:off x="21323300" y="673100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167640</xdr:rowOff>
    </xdr:from>
    <xdr:to>
      <xdr:col>107</xdr:col>
      <xdr:colOff>101600</xdr:colOff>
      <xdr:row>39</xdr:row>
      <xdr:rowOff>97790</xdr:rowOff>
    </xdr:to>
    <xdr:sp macro="" textlink="">
      <xdr:nvSpPr>
        <xdr:cNvPr id="497" name="楕円 496">
          <a:extLst>
            <a:ext uri="{FF2B5EF4-FFF2-40B4-BE49-F238E27FC236}">
              <a16:creationId xmlns:a16="http://schemas.microsoft.com/office/drawing/2014/main" id="{78209705-1393-41A9-948D-AE25A2A2D297}"/>
            </a:ext>
          </a:extLst>
        </xdr:cNvPr>
        <xdr:cNvSpPr/>
      </xdr:nvSpPr>
      <xdr:spPr>
        <a:xfrm>
          <a:off x="20383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46990</xdr:rowOff>
    </xdr:to>
    <xdr:cxnSp macro="">
      <xdr:nvCxnSpPr>
        <xdr:cNvPr id="498" name="直線コネクタ 497">
          <a:extLst>
            <a:ext uri="{FF2B5EF4-FFF2-40B4-BE49-F238E27FC236}">
              <a16:creationId xmlns:a16="http://schemas.microsoft.com/office/drawing/2014/main" id="{E138CE24-50F4-4616-A227-EE76AA50B465}"/>
            </a:ext>
          </a:extLst>
        </xdr:cNvPr>
        <xdr:cNvCxnSpPr/>
      </xdr:nvCxnSpPr>
      <xdr:spPr>
        <a:xfrm flipV="1">
          <a:off x="20434300" y="67310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99" name="楕円 498">
          <a:extLst>
            <a:ext uri="{FF2B5EF4-FFF2-40B4-BE49-F238E27FC236}">
              <a16:creationId xmlns:a16="http://schemas.microsoft.com/office/drawing/2014/main" id="{98A14A67-4297-4CAA-8288-6D495ABF0B70}"/>
            </a:ext>
          </a:extLst>
        </xdr:cNvPr>
        <xdr:cNvSpPr/>
      </xdr:nvSpPr>
      <xdr:spPr>
        <a:xfrm>
          <a:off x="19494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46990</xdr:rowOff>
    </xdr:from>
    <xdr:to>
      <xdr:col>107</xdr:col>
      <xdr:colOff>50800</xdr:colOff>
      <xdr:row>39</xdr:row>
      <xdr:rowOff>49530</xdr:rowOff>
    </xdr:to>
    <xdr:cxnSp macro="">
      <xdr:nvCxnSpPr>
        <xdr:cNvPr id="500" name="直線コネクタ 499">
          <a:extLst>
            <a:ext uri="{FF2B5EF4-FFF2-40B4-BE49-F238E27FC236}">
              <a16:creationId xmlns:a16="http://schemas.microsoft.com/office/drawing/2014/main" id="{14CD9C9A-462E-4A89-A36A-83D9F41F7828}"/>
            </a:ext>
          </a:extLst>
        </xdr:cNvPr>
        <xdr:cNvCxnSpPr/>
      </xdr:nvCxnSpPr>
      <xdr:spPr>
        <a:xfrm flipV="1">
          <a:off x="19545300" y="67335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12700</xdr:rowOff>
    </xdr:from>
    <xdr:to>
      <xdr:col>98</xdr:col>
      <xdr:colOff>38100</xdr:colOff>
      <xdr:row>39</xdr:row>
      <xdr:rowOff>114300</xdr:rowOff>
    </xdr:to>
    <xdr:sp macro="" textlink="">
      <xdr:nvSpPr>
        <xdr:cNvPr id="501" name="楕円 500">
          <a:extLst>
            <a:ext uri="{FF2B5EF4-FFF2-40B4-BE49-F238E27FC236}">
              <a16:creationId xmlns:a16="http://schemas.microsoft.com/office/drawing/2014/main" id="{34BC9A95-417D-403A-89F9-833399C2DC30}"/>
            </a:ext>
          </a:extLst>
        </xdr:cNvPr>
        <xdr:cNvSpPr/>
      </xdr:nvSpPr>
      <xdr:spPr>
        <a:xfrm>
          <a:off x="18605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49530</xdr:rowOff>
    </xdr:from>
    <xdr:to>
      <xdr:col>102</xdr:col>
      <xdr:colOff>114300</xdr:colOff>
      <xdr:row>39</xdr:row>
      <xdr:rowOff>63500</xdr:rowOff>
    </xdr:to>
    <xdr:cxnSp macro="">
      <xdr:nvCxnSpPr>
        <xdr:cNvPr id="502" name="直線コネクタ 501">
          <a:extLst>
            <a:ext uri="{FF2B5EF4-FFF2-40B4-BE49-F238E27FC236}">
              <a16:creationId xmlns:a16="http://schemas.microsoft.com/office/drawing/2014/main" id="{A98B39BC-4253-4437-ACB3-7B4A0C9FE724}"/>
            </a:ext>
          </a:extLst>
        </xdr:cNvPr>
        <xdr:cNvCxnSpPr/>
      </xdr:nvCxnSpPr>
      <xdr:spPr>
        <a:xfrm flipV="1">
          <a:off x="18656300" y="67360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E7A4831-D4CE-4F62-85F2-8A1A47D66707}"/>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EE23ED4-3B87-448E-B41F-2BEAAF52F427}"/>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5669C31-5083-4295-9AA6-E1B651ABF059}"/>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5ADFEFB-4CD3-4219-A646-054E6836DA69}"/>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111777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B947190C-BB7E-40B5-AB15-088179B9E4E0}"/>
            </a:ext>
          </a:extLst>
        </xdr:cNvPr>
        <xdr:cNvSpPr txBox="1"/>
      </xdr:nvSpPr>
      <xdr:spPr>
        <a:xfrm>
          <a:off x="210757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114317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A7B9D10-740D-46B8-8E9A-13BE21B79660}"/>
            </a:ext>
          </a:extLst>
        </xdr:cNvPr>
        <xdr:cNvSpPr txBox="1"/>
      </xdr:nvSpPr>
      <xdr:spPr>
        <a:xfrm>
          <a:off x="20199427"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9082484A-32F7-42E4-B9AD-81BA9ACB29DE}"/>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130827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EAD2665F-09D3-46F4-B9DF-56B9FF7B1ACB}"/>
            </a:ext>
          </a:extLst>
        </xdr:cNvPr>
        <xdr:cNvSpPr txBox="1"/>
      </xdr:nvSpPr>
      <xdr:spPr>
        <a:xfrm>
          <a:off x="184214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EFE6AA9-C75D-4E0D-B598-483FC284C2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2610062-A8CE-4EC1-9B8E-0766F39403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AE50CF4-1BE7-4C37-AEDD-179C4DAE31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B5413C8-678E-4A3C-9B23-65633FD087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F247708-8DCA-468A-9D9E-EE534D2F2F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7F0FC75-90D7-49D3-880E-A0891E4653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4CB43A21-0D1B-4E88-A707-E1C4935713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4567CCA-1F57-4299-92DD-24B0FC9779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D657D27-DA04-436A-BEF3-0612DC1C53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DC38445-4286-4B3B-8E95-21B47E885B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C86074B-6F37-499C-BB6C-2429D00F4D7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22021E8F-9D27-4CB2-971A-EAC3204621E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7612B029-E98E-4DDD-8476-5DFF60F5898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4E17D9E-7489-4C64-A46E-834D7F8B3C1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B12D137B-C224-4EA0-9D76-283849EB74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E6A47CB1-FFEC-4388-895D-42102EB65F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787CA333-4AD1-433A-BDCE-9F5F5948F74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99E0820D-A3AA-476F-B73E-29868ABDBB4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257F0D2-8219-4355-8767-96FB2C204B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126CD96B-E65E-4E7D-8677-B7C0CD7F3EC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47104D7-61A8-463B-8E31-F9F4862B4BA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36D9E133-596A-4E3F-B82B-C875274CCDB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F8A34983-9782-49EB-858E-89203C7393F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DDC83E3-C437-4EFB-A815-4CCF3A90B5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ABB6CD1-E0BF-41BE-9CA8-8CCB9F45F7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8165</xdr:rowOff>
    </xdr:from>
    <xdr:to>
      <xdr:col>85</xdr:col>
      <xdr:colOff>126364</xdr:colOff>
      <xdr:row>64</xdr:row>
      <xdr:rowOff>81643</xdr:rowOff>
    </xdr:to>
    <xdr:cxnSp macro="">
      <xdr:nvCxnSpPr>
        <xdr:cNvPr id="536" name="直線コネクタ 535">
          <a:extLst>
            <a:ext uri="{FF2B5EF4-FFF2-40B4-BE49-F238E27FC236}">
              <a16:creationId xmlns:a16="http://schemas.microsoft.com/office/drawing/2014/main" id="{F24582A3-C2B3-4A52-B7EF-6D2E516C186C}"/>
            </a:ext>
          </a:extLst>
        </xdr:cNvPr>
        <xdr:cNvCxnSpPr/>
      </xdr:nvCxnSpPr>
      <xdr:spPr>
        <a:xfrm flipV="1">
          <a:off x="16318864" y="97808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85470</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66E92518-2957-4558-9DD0-139B86F2F32A}"/>
            </a:ext>
          </a:extLst>
        </xdr:cNvPr>
        <xdr:cNvSpPr txBox="1"/>
      </xdr:nvSpPr>
      <xdr:spPr>
        <a:xfrm>
          <a:off x="16357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81643</xdr:rowOff>
    </xdr:from>
    <xdr:to>
      <xdr:col>86</xdr:col>
      <xdr:colOff>25400</xdr:colOff>
      <xdr:row>64</xdr:row>
      <xdr:rowOff>81643</xdr:rowOff>
    </xdr:to>
    <xdr:cxnSp macro="">
      <xdr:nvCxnSpPr>
        <xdr:cNvPr id="538" name="直線コネクタ 537">
          <a:extLst>
            <a:ext uri="{FF2B5EF4-FFF2-40B4-BE49-F238E27FC236}">
              <a16:creationId xmlns:a16="http://schemas.microsoft.com/office/drawing/2014/main" id="{DAC3B04B-771D-40E9-B02A-DB53A3290B9B}"/>
            </a:ext>
          </a:extLst>
        </xdr:cNvPr>
        <xdr:cNvCxnSpPr/>
      </xdr:nvCxnSpPr>
      <xdr:spPr>
        <a:xfrm>
          <a:off x="16230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126292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45ED233-DC77-4B4F-B330-DC3ECCAFE464}"/>
            </a:ext>
          </a:extLst>
        </xdr:cNvPr>
        <xdr:cNvSpPr txBox="1"/>
      </xdr:nvSpPr>
      <xdr:spPr>
        <a:xfrm>
          <a:off x="16357600" y="955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8165</xdr:rowOff>
    </xdr:from>
    <xdr:to>
      <xdr:col>86</xdr:col>
      <xdr:colOff>25400</xdr:colOff>
      <xdr:row>57</xdr:row>
      <xdr:rowOff>8165</xdr:rowOff>
    </xdr:to>
    <xdr:cxnSp macro="">
      <xdr:nvCxnSpPr>
        <xdr:cNvPr id="540" name="直線コネクタ 539">
          <a:extLst>
            <a:ext uri="{FF2B5EF4-FFF2-40B4-BE49-F238E27FC236}">
              <a16:creationId xmlns:a16="http://schemas.microsoft.com/office/drawing/2014/main" id="{C8D1584F-87D3-4820-9734-9311F2FD9C3A}"/>
            </a:ext>
          </a:extLst>
        </xdr:cNvPr>
        <xdr:cNvCxnSpPr/>
      </xdr:nvCxnSpPr>
      <xdr:spPr>
        <a:xfrm>
          <a:off x="16230600" y="9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161126</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915F4EBE-01D0-4766-AB0D-822BA68844CC}"/>
            </a:ext>
          </a:extLst>
        </xdr:cNvPr>
        <xdr:cNvSpPr txBox="1"/>
      </xdr:nvSpPr>
      <xdr:spPr>
        <a:xfrm>
          <a:off x="16357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11249</xdr:rowOff>
    </xdr:from>
    <xdr:to>
      <xdr:col>85</xdr:col>
      <xdr:colOff>177800</xdr:colOff>
      <xdr:row>61</xdr:row>
      <xdr:rowOff>112849</xdr:rowOff>
    </xdr:to>
    <xdr:sp macro="" textlink="">
      <xdr:nvSpPr>
        <xdr:cNvPr id="542" name="フローチャート: 判断 541">
          <a:extLst>
            <a:ext uri="{FF2B5EF4-FFF2-40B4-BE49-F238E27FC236}">
              <a16:creationId xmlns:a16="http://schemas.microsoft.com/office/drawing/2014/main" id="{217AA8D6-5C38-4184-9B55-7309E58BD997}"/>
            </a:ext>
          </a:extLst>
        </xdr:cNvPr>
        <xdr:cNvSpPr/>
      </xdr:nvSpPr>
      <xdr:spPr>
        <a:xfrm>
          <a:off x="16268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146776</xdr:rowOff>
    </xdr:from>
    <xdr:to>
      <xdr:col>81</xdr:col>
      <xdr:colOff>101600</xdr:colOff>
      <xdr:row>61</xdr:row>
      <xdr:rowOff>76926</xdr:rowOff>
    </xdr:to>
    <xdr:sp macro="" textlink="">
      <xdr:nvSpPr>
        <xdr:cNvPr id="543" name="フローチャート: 判断 542">
          <a:extLst>
            <a:ext uri="{FF2B5EF4-FFF2-40B4-BE49-F238E27FC236}">
              <a16:creationId xmlns:a16="http://schemas.microsoft.com/office/drawing/2014/main" id="{C010C7E2-E1A2-4F8E-9A5D-8FA3891683B5}"/>
            </a:ext>
          </a:extLst>
        </xdr:cNvPr>
        <xdr:cNvSpPr/>
      </xdr:nvSpPr>
      <xdr:spPr>
        <a:xfrm>
          <a:off x="15430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138612</xdr:rowOff>
    </xdr:from>
    <xdr:to>
      <xdr:col>76</xdr:col>
      <xdr:colOff>165100</xdr:colOff>
      <xdr:row>61</xdr:row>
      <xdr:rowOff>68762</xdr:rowOff>
    </xdr:to>
    <xdr:sp macro="" textlink="">
      <xdr:nvSpPr>
        <xdr:cNvPr id="544" name="フローチャート: 判断 543">
          <a:extLst>
            <a:ext uri="{FF2B5EF4-FFF2-40B4-BE49-F238E27FC236}">
              <a16:creationId xmlns:a16="http://schemas.microsoft.com/office/drawing/2014/main" id="{A491FB69-6E71-4785-8DB4-21058D4A4F0C}"/>
            </a:ext>
          </a:extLst>
        </xdr:cNvPr>
        <xdr:cNvSpPr/>
      </xdr:nvSpPr>
      <xdr:spPr>
        <a:xfrm>
          <a:off x="14541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128815</xdr:rowOff>
    </xdr:from>
    <xdr:to>
      <xdr:col>72</xdr:col>
      <xdr:colOff>38100</xdr:colOff>
      <xdr:row>61</xdr:row>
      <xdr:rowOff>58965</xdr:rowOff>
    </xdr:to>
    <xdr:sp macro="" textlink="">
      <xdr:nvSpPr>
        <xdr:cNvPr id="545" name="フローチャート: 判断 544">
          <a:extLst>
            <a:ext uri="{FF2B5EF4-FFF2-40B4-BE49-F238E27FC236}">
              <a16:creationId xmlns:a16="http://schemas.microsoft.com/office/drawing/2014/main" id="{94F58207-1853-424C-B358-9FC4C55B8F2A}"/>
            </a:ext>
          </a:extLst>
        </xdr:cNvPr>
        <xdr:cNvSpPr/>
      </xdr:nvSpPr>
      <xdr:spPr>
        <a:xfrm>
          <a:off x="13652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153307</xdr:rowOff>
    </xdr:from>
    <xdr:to>
      <xdr:col>67</xdr:col>
      <xdr:colOff>101600</xdr:colOff>
      <xdr:row>61</xdr:row>
      <xdr:rowOff>83457</xdr:rowOff>
    </xdr:to>
    <xdr:sp macro="" textlink="">
      <xdr:nvSpPr>
        <xdr:cNvPr id="546" name="フローチャート: 判断 545">
          <a:extLst>
            <a:ext uri="{FF2B5EF4-FFF2-40B4-BE49-F238E27FC236}">
              <a16:creationId xmlns:a16="http://schemas.microsoft.com/office/drawing/2014/main" id="{1BD16D32-59B4-4B8E-A2AD-03BF6A82088A}"/>
            </a:ext>
          </a:extLst>
        </xdr:cNvPr>
        <xdr:cNvSpPr/>
      </xdr:nvSpPr>
      <xdr:spPr>
        <a:xfrm>
          <a:off x="12763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F16BD0D-BA9A-40D7-8CB3-EF2E1FEC04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2EE0C6B-2C48-47F8-B3B7-E57C2D381A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DFD8061-6CCA-4A87-8632-A2DFF2100E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8956A70-C70C-423A-BE09-A0EFFA1D32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FC71EC2-C297-48F3-9AD3-3D29A742AC1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154940</xdr:rowOff>
    </xdr:from>
    <xdr:to>
      <xdr:col>85</xdr:col>
      <xdr:colOff>177800</xdr:colOff>
      <xdr:row>57</xdr:row>
      <xdr:rowOff>85090</xdr:rowOff>
    </xdr:to>
    <xdr:sp macro="" textlink="">
      <xdr:nvSpPr>
        <xdr:cNvPr id="552" name="楕円 551">
          <a:extLst>
            <a:ext uri="{FF2B5EF4-FFF2-40B4-BE49-F238E27FC236}">
              <a16:creationId xmlns:a16="http://schemas.microsoft.com/office/drawing/2014/main" id="{E5B69220-EA29-462D-B1E1-BF489318FCFB}"/>
            </a:ext>
          </a:extLst>
        </xdr:cNvPr>
        <xdr:cNvSpPr/>
      </xdr:nvSpPr>
      <xdr:spPr>
        <a:xfrm>
          <a:off x="16268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81841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F8F4A53A-C812-4373-A062-FED0C641E28E}"/>
            </a:ext>
          </a:extLst>
        </xdr:cNvPr>
        <xdr:cNvSpPr txBox="1"/>
      </xdr:nvSpPr>
      <xdr:spPr>
        <a:xfrm>
          <a:off x="16357600" y="968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115751</xdr:rowOff>
    </xdr:from>
    <xdr:to>
      <xdr:col>81</xdr:col>
      <xdr:colOff>101600</xdr:colOff>
      <xdr:row>57</xdr:row>
      <xdr:rowOff>45901</xdr:rowOff>
    </xdr:to>
    <xdr:sp macro="" textlink="">
      <xdr:nvSpPr>
        <xdr:cNvPr id="554" name="楕円 553">
          <a:extLst>
            <a:ext uri="{FF2B5EF4-FFF2-40B4-BE49-F238E27FC236}">
              <a16:creationId xmlns:a16="http://schemas.microsoft.com/office/drawing/2014/main" id="{C4F574DB-89AC-45FB-8896-6EA8B54EA73A}"/>
            </a:ext>
          </a:extLst>
        </xdr:cNvPr>
        <xdr:cNvSpPr/>
      </xdr:nvSpPr>
      <xdr:spPr>
        <a:xfrm>
          <a:off x="154305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166551</xdr:rowOff>
    </xdr:from>
    <xdr:to>
      <xdr:col>85</xdr:col>
      <xdr:colOff>127000</xdr:colOff>
      <xdr:row>57</xdr:row>
      <xdr:rowOff>34290</xdr:rowOff>
    </xdr:to>
    <xdr:cxnSp macro="">
      <xdr:nvCxnSpPr>
        <xdr:cNvPr id="555" name="直線コネクタ 554">
          <a:extLst>
            <a:ext uri="{FF2B5EF4-FFF2-40B4-BE49-F238E27FC236}">
              <a16:creationId xmlns:a16="http://schemas.microsoft.com/office/drawing/2014/main" id="{C64A6F04-249C-4FB5-89EB-D06CC704229A}"/>
            </a:ext>
          </a:extLst>
        </xdr:cNvPr>
        <xdr:cNvCxnSpPr/>
      </xdr:nvCxnSpPr>
      <xdr:spPr>
        <a:xfrm>
          <a:off x="15481300" y="97677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78196</xdr:rowOff>
    </xdr:from>
    <xdr:to>
      <xdr:col>76</xdr:col>
      <xdr:colOff>165100</xdr:colOff>
      <xdr:row>57</xdr:row>
      <xdr:rowOff>8346</xdr:rowOff>
    </xdr:to>
    <xdr:sp macro="" textlink="">
      <xdr:nvSpPr>
        <xdr:cNvPr id="556" name="楕円 555">
          <a:extLst>
            <a:ext uri="{FF2B5EF4-FFF2-40B4-BE49-F238E27FC236}">
              <a16:creationId xmlns:a16="http://schemas.microsoft.com/office/drawing/2014/main" id="{082BA723-8679-4E57-98F1-224B365613EA}"/>
            </a:ext>
          </a:extLst>
        </xdr:cNvPr>
        <xdr:cNvSpPr/>
      </xdr:nvSpPr>
      <xdr:spPr>
        <a:xfrm>
          <a:off x="145415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128996</xdr:rowOff>
    </xdr:from>
    <xdr:to>
      <xdr:col>81</xdr:col>
      <xdr:colOff>50800</xdr:colOff>
      <xdr:row>56</xdr:row>
      <xdr:rowOff>166551</xdr:rowOff>
    </xdr:to>
    <xdr:cxnSp macro="">
      <xdr:nvCxnSpPr>
        <xdr:cNvPr id="557" name="直線コネクタ 556">
          <a:extLst>
            <a:ext uri="{FF2B5EF4-FFF2-40B4-BE49-F238E27FC236}">
              <a16:creationId xmlns:a16="http://schemas.microsoft.com/office/drawing/2014/main" id="{0697CAB6-C7C6-4947-AE9F-6994746856E0}"/>
            </a:ext>
          </a:extLst>
        </xdr:cNvPr>
        <xdr:cNvCxnSpPr/>
      </xdr:nvCxnSpPr>
      <xdr:spPr>
        <a:xfrm>
          <a:off x="14592300" y="97301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42273</xdr:rowOff>
    </xdr:from>
    <xdr:to>
      <xdr:col>72</xdr:col>
      <xdr:colOff>38100</xdr:colOff>
      <xdr:row>56</xdr:row>
      <xdr:rowOff>143873</xdr:rowOff>
    </xdr:to>
    <xdr:sp macro="" textlink="">
      <xdr:nvSpPr>
        <xdr:cNvPr id="558" name="楕円 557">
          <a:extLst>
            <a:ext uri="{FF2B5EF4-FFF2-40B4-BE49-F238E27FC236}">
              <a16:creationId xmlns:a16="http://schemas.microsoft.com/office/drawing/2014/main" id="{66707EB5-F4CE-438F-A57A-2797E191FDDB}"/>
            </a:ext>
          </a:extLst>
        </xdr:cNvPr>
        <xdr:cNvSpPr/>
      </xdr:nvSpPr>
      <xdr:spPr>
        <a:xfrm>
          <a:off x="136525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93073</xdr:rowOff>
    </xdr:from>
    <xdr:to>
      <xdr:col>76</xdr:col>
      <xdr:colOff>114300</xdr:colOff>
      <xdr:row>56</xdr:row>
      <xdr:rowOff>128996</xdr:rowOff>
    </xdr:to>
    <xdr:cxnSp macro="">
      <xdr:nvCxnSpPr>
        <xdr:cNvPr id="559" name="直線コネクタ 558">
          <a:extLst>
            <a:ext uri="{FF2B5EF4-FFF2-40B4-BE49-F238E27FC236}">
              <a16:creationId xmlns:a16="http://schemas.microsoft.com/office/drawing/2014/main" id="{679EBF33-1CB6-4DFC-BF85-9267B96A8164}"/>
            </a:ext>
          </a:extLst>
        </xdr:cNvPr>
        <xdr:cNvCxnSpPr/>
      </xdr:nvCxnSpPr>
      <xdr:spPr>
        <a:xfrm>
          <a:off x="13703300" y="96942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4717</xdr:rowOff>
    </xdr:from>
    <xdr:to>
      <xdr:col>67</xdr:col>
      <xdr:colOff>101600</xdr:colOff>
      <xdr:row>56</xdr:row>
      <xdr:rowOff>106317</xdr:rowOff>
    </xdr:to>
    <xdr:sp macro="" textlink="">
      <xdr:nvSpPr>
        <xdr:cNvPr id="560" name="楕円 559">
          <a:extLst>
            <a:ext uri="{FF2B5EF4-FFF2-40B4-BE49-F238E27FC236}">
              <a16:creationId xmlns:a16="http://schemas.microsoft.com/office/drawing/2014/main" id="{F8420AB7-1F43-4ADC-891E-7C90CAEC14EC}"/>
            </a:ext>
          </a:extLst>
        </xdr:cNvPr>
        <xdr:cNvSpPr/>
      </xdr:nvSpPr>
      <xdr:spPr>
        <a:xfrm>
          <a:off x="12763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55517</xdr:rowOff>
    </xdr:from>
    <xdr:to>
      <xdr:col>71</xdr:col>
      <xdr:colOff>177800</xdr:colOff>
      <xdr:row>56</xdr:row>
      <xdr:rowOff>93073</xdr:rowOff>
    </xdr:to>
    <xdr:cxnSp macro="">
      <xdr:nvCxnSpPr>
        <xdr:cNvPr id="561" name="直線コネクタ 560">
          <a:extLst>
            <a:ext uri="{FF2B5EF4-FFF2-40B4-BE49-F238E27FC236}">
              <a16:creationId xmlns:a16="http://schemas.microsoft.com/office/drawing/2014/main" id="{D1E7B990-8E25-4440-97E7-4FD9A7ED0390}"/>
            </a:ext>
          </a:extLst>
        </xdr:cNvPr>
        <xdr:cNvCxnSpPr/>
      </xdr:nvCxnSpPr>
      <xdr:spPr>
        <a:xfrm>
          <a:off x="12814300" y="96567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68053</xdr:rowOff>
    </xdr:from>
    <xdr:ext cx="405111" cy="259045"/>
    <xdr:sp macro="" textlink="">
      <xdr:nvSpPr>
        <xdr:cNvPr id="562" name="n_1aveValue【学校施設】&#10;有形固定資産減価償却率">
          <a:extLst>
            <a:ext uri="{FF2B5EF4-FFF2-40B4-BE49-F238E27FC236}">
              <a16:creationId xmlns:a16="http://schemas.microsoft.com/office/drawing/2014/main" id="{640F87B1-AB5C-4FF9-91E8-755A2623A105}"/>
            </a:ext>
          </a:extLst>
        </xdr:cNvPr>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59889</xdr:rowOff>
    </xdr:from>
    <xdr:ext cx="405111" cy="259045"/>
    <xdr:sp macro="" textlink="">
      <xdr:nvSpPr>
        <xdr:cNvPr id="563" name="n_2aveValue【学校施設】&#10;有形固定資産減価償却率">
          <a:extLst>
            <a:ext uri="{FF2B5EF4-FFF2-40B4-BE49-F238E27FC236}">
              <a16:creationId xmlns:a16="http://schemas.microsoft.com/office/drawing/2014/main" id="{0645498E-A0FC-495C-B5E7-2445A222C70F}"/>
            </a:ext>
          </a:extLst>
        </xdr:cNvPr>
        <xdr:cNvSpPr txBox="1"/>
      </xdr:nvSpPr>
      <xdr:spPr>
        <a:xfrm>
          <a:off x="14389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50092</xdr:rowOff>
    </xdr:from>
    <xdr:ext cx="405111" cy="259045"/>
    <xdr:sp macro="" textlink="">
      <xdr:nvSpPr>
        <xdr:cNvPr id="564" name="n_3aveValue【学校施設】&#10;有形固定資産減価償却率">
          <a:extLst>
            <a:ext uri="{FF2B5EF4-FFF2-40B4-BE49-F238E27FC236}">
              <a16:creationId xmlns:a16="http://schemas.microsoft.com/office/drawing/2014/main" id="{7FDC5FFE-0014-49EB-BA5E-DF9F5B7B406A}"/>
            </a:ext>
          </a:extLst>
        </xdr:cNvPr>
        <xdr:cNvSpPr txBox="1"/>
      </xdr:nvSpPr>
      <xdr:spPr>
        <a:xfrm>
          <a:off x="13500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74584</xdr:rowOff>
    </xdr:from>
    <xdr:ext cx="405111" cy="259045"/>
    <xdr:sp macro="" textlink="">
      <xdr:nvSpPr>
        <xdr:cNvPr id="565" name="n_4aveValue【学校施設】&#10;有形固定資産減価償却率">
          <a:extLst>
            <a:ext uri="{FF2B5EF4-FFF2-40B4-BE49-F238E27FC236}">
              <a16:creationId xmlns:a16="http://schemas.microsoft.com/office/drawing/2014/main" id="{F4AE7578-B2ED-4B80-97C4-58B19983E681}"/>
            </a:ext>
          </a:extLst>
        </xdr:cNvPr>
        <xdr:cNvSpPr txBox="1"/>
      </xdr:nvSpPr>
      <xdr:spPr>
        <a:xfrm>
          <a:off x="12611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62428</xdr:rowOff>
    </xdr:from>
    <xdr:ext cx="405111" cy="259045"/>
    <xdr:sp macro="" textlink="">
      <xdr:nvSpPr>
        <xdr:cNvPr id="566" name="n_1mainValue【学校施設】&#10;有形固定資産減価償却率">
          <a:extLst>
            <a:ext uri="{FF2B5EF4-FFF2-40B4-BE49-F238E27FC236}">
              <a16:creationId xmlns:a16="http://schemas.microsoft.com/office/drawing/2014/main" id="{3454D5D1-41B2-4258-9577-764600ABDCC8}"/>
            </a:ext>
          </a:extLst>
        </xdr:cNvPr>
        <xdr:cNvSpPr txBox="1"/>
      </xdr:nvSpPr>
      <xdr:spPr>
        <a:xfrm>
          <a:off x="15266044" y="949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24873</xdr:rowOff>
    </xdr:from>
    <xdr:ext cx="405111" cy="259045"/>
    <xdr:sp macro="" textlink="">
      <xdr:nvSpPr>
        <xdr:cNvPr id="567" name="n_2mainValue【学校施設】&#10;有形固定資産減価償却率">
          <a:extLst>
            <a:ext uri="{FF2B5EF4-FFF2-40B4-BE49-F238E27FC236}">
              <a16:creationId xmlns:a16="http://schemas.microsoft.com/office/drawing/2014/main" id="{7CEF0FEA-8303-4A76-9FCB-E834958B44AB}"/>
            </a:ext>
          </a:extLst>
        </xdr:cNvPr>
        <xdr:cNvSpPr txBox="1"/>
      </xdr:nvSpPr>
      <xdr:spPr>
        <a:xfrm>
          <a:off x="14389744" y="94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160400</xdr:rowOff>
    </xdr:from>
    <xdr:ext cx="405111" cy="259045"/>
    <xdr:sp macro="" textlink="">
      <xdr:nvSpPr>
        <xdr:cNvPr id="568" name="n_3mainValue【学校施設】&#10;有形固定資産減価償却率">
          <a:extLst>
            <a:ext uri="{FF2B5EF4-FFF2-40B4-BE49-F238E27FC236}">
              <a16:creationId xmlns:a16="http://schemas.microsoft.com/office/drawing/2014/main" id="{DAB86A74-191A-4C2A-835F-98BE2C730595}"/>
            </a:ext>
          </a:extLst>
        </xdr:cNvPr>
        <xdr:cNvSpPr txBox="1"/>
      </xdr:nvSpPr>
      <xdr:spPr>
        <a:xfrm>
          <a:off x="13500744" y="94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122844</xdr:rowOff>
    </xdr:from>
    <xdr:ext cx="405111" cy="259045"/>
    <xdr:sp macro="" textlink="">
      <xdr:nvSpPr>
        <xdr:cNvPr id="569" name="n_4mainValue【学校施設】&#10;有形固定資産減価償却率">
          <a:extLst>
            <a:ext uri="{FF2B5EF4-FFF2-40B4-BE49-F238E27FC236}">
              <a16:creationId xmlns:a16="http://schemas.microsoft.com/office/drawing/2014/main" id="{FB793A05-E2B3-4FC3-A2A2-E0424044779D}"/>
            </a:ext>
          </a:extLst>
        </xdr:cNvPr>
        <xdr:cNvSpPr txBox="1"/>
      </xdr:nvSpPr>
      <xdr:spPr>
        <a:xfrm>
          <a:off x="126117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1DD4626F-AA13-4F4F-9EE2-0863229FC2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7CE49E7-4FA4-4EDD-BB5A-863F10D223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12CEA6A-840F-4AE1-A4B3-7D84D22155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0699280-F964-4E4F-97C0-A34EEA5250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6813B448-4FA1-45DF-8E4D-7129EBD02B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1DC4D0D-BFB4-4440-A6C5-F7227275EE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CF4FA687-080A-47D2-A8CB-BFFA63A47A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2BAB7D5-D5F2-4FCB-AE51-B9475813D4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EE78D4E5-70D8-4E40-966D-C690026979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5C8BA21-0898-4F7B-BA10-80790C0872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FC66A7FA-F87A-41A4-84CC-7F8FAE37542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486F80B0-3AE8-49B6-9C7E-5F48816C5A1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4E268233-918C-46C3-A974-074E2C788BF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9B8BE14B-39A5-4383-8C31-EE9E561376C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8F26FE61-B518-41B8-BBD1-04A6C842034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59F733C5-4AB2-4DFA-9CFB-5135E4FA38F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E74D6D9A-58DF-4095-9407-841C0217A7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AB0CB1D6-A1EC-4644-9D7E-587893FC40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90DB9F09-A12F-440F-A4A3-34194C9F6A4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C131304D-B7AD-43A4-881D-A346F4C009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ACC797B4-905D-4D06-BB48-9EC21B2CF74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A11552B0-0444-4BCF-B2FE-C63DB1CC2E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E446495B-9899-4608-8659-40BAC25045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A34C9005-818B-47E3-8D51-E7CED3BC04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4" name="直線コネクタ 593">
          <a:extLst>
            <a:ext uri="{FF2B5EF4-FFF2-40B4-BE49-F238E27FC236}">
              <a16:creationId xmlns:a16="http://schemas.microsoft.com/office/drawing/2014/main" id="{043B8B37-8FF2-437F-B4B3-F6211C4A2A0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5" name="【学校施設】&#10;一人当たり面積最小値テキスト">
          <a:extLst>
            <a:ext uri="{FF2B5EF4-FFF2-40B4-BE49-F238E27FC236}">
              <a16:creationId xmlns:a16="http://schemas.microsoft.com/office/drawing/2014/main" id="{BE4862F2-B20B-40C1-981F-D13830B1458D}"/>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6" name="直線コネクタ 595">
          <a:extLst>
            <a:ext uri="{FF2B5EF4-FFF2-40B4-BE49-F238E27FC236}">
              <a16:creationId xmlns:a16="http://schemas.microsoft.com/office/drawing/2014/main" id="{70720A3B-35A3-4887-BDA2-85012527DD84}"/>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7" name="【学校施設】&#10;一人当たり面積最大値テキスト">
          <a:extLst>
            <a:ext uri="{FF2B5EF4-FFF2-40B4-BE49-F238E27FC236}">
              <a16:creationId xmlns:a16="http://schemas.microsoft.com/office/drawing/2014/main" id="{086B829B-F3C0-453A-B164-AFBCE6EFECB3}"/>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8" name="直線コネクタ 597">
          <a:extLst>
            <a:ext uri="{FF2B5EF4-FFF2-40B4-BE49-F238E27FC236}">
              <a16:creationId xmlns:a16="http://schemas.microsoft.com/office/drawing/2014/main" id="{0A12997E-D80E-4C05-B1DD-528ADFF6CABB}"/>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9" name="【学校施設】&#10;一人当たり面積平均値テキスト">
          <a:extLst>
            <a:ext uri="{FF2B5EF4-FFF2-40B4-BE49-F238E27FC236}">
              <a16:creationId xmlns:a16="http://schemas.microsoft.com/office/drawing/2014/main" id="{DBFCE7CD-4CAF-4C21-9711-5D70FBD1346F}"/>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00" name="フローチャート: 判断 599">
          <a:extLst>
            <a:ext uri="{FF2B5EF4-FFF2-40B4-BE49-F238E27FC236}">
              <a16:creationId xmlns:a16="http://schemas.microsoft.com/office/drawing/2014/main" id="{3B1011F5-C429-47E5-8C18-080F0C28ADDC}"/>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1" name="フローチャート: 判断 600">
          <a:extLst>
            <a:ext uri="{FF2B5EF4-FFF2-40B4-BE49-F238E27FC236}">
              <a16:creationId xmlns:a16="http://schemas.microsoft.com/office/drawing/2014/main" id="{8BC9C5CE-D2C5-46B1-9562-B540DBFFB382}"/>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2" name="フローチャート: 判断 601">
          <a:extLst>
            <a:ext uri="{FF2B5EF4-FFF2-40B4-BE49-F238E27FC236}">
              <a16:creationId xmlns:a16="http://schemas.microsoft.com/office/drawing/2014/main" id="{82E76D7C-9AC4-4EA4-9992-2482F640C947}"/>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3" name="フローチャート: 判断 602">
          <a:extLst>
            <a:ext uri="{FF2B5EF4-FFF2-40B4-BE49-F238E27FC236}">
              <a16:creationId xmlns:a16="http://schemas.microsoft.com/office/drawing/2014/main" id="{000B4B02-38B9-49B8-8EE7-1B14171862DF}"/>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4" name="フローチャート: 判断 603">
          <a:extLst>
            <a:ext uri="{FF2B5EF4-FFF2-40B4-BE49-F238E27FC236}">
              <a16:creationId xmlns:a16="http://schemas.microsoft.com/office/drawing/2014/main" id="{DA522D06-CF31-49EE-9807-01226DF2820E}"/>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EB64C89-AB19-4E80-97B4-239EC7D4E0D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7991381-A314-4B66-8728-797F020F50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C02BFEB-2A28-457A-B65A-20083C500E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2B32F65-B2E7-46F2-B97E-BA2122653D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27CBAF1-89C6-42BF-A90F-AA885FE647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34544</xdr:rowOff>
    </xdr:from>
    <xdr:to>
      <xdr:col>116</xdr:col>
      <xdr:colOff>114300</xdr:colOff>
      <xdr:row>63</xdr:row>
      <xdr:rowOff>136144</xdr:rowOff>
    </xdr:to>
    <xdr:sp macro="" textlink="">
      <xdr:nvSpPr>
        <xdr:cNvPr id="610" name="楕円 609">
          <a:extLst>
            <a:ext uri="{FF2B5EF4-FFF2-40B4-BE49-F238E27FC236}">
              <a16:creationId xmlns:a16="http://schemas.microsoft.com/office/drawing/2014/main" id="{6FD41E74-3050-4CFD-8A22-8422C206DC01}"/>
            </a:ext>
          </a:extLst>
        </xdr:cNvPr>
        <xdr:cNvSpPr/>
      </xdr:nvSpPr>
      <xdr:spPr>
        <a:xfrm>
          <a:off x="221107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12971</xdr:rowOff>
    </xdr:from>
    <xdr:ext cx="469744" cy="259045"/>
    <xdr:sp macro="" textlink="">
      <xdr:nvSpPr>
        <xdr:cNvPr id="611" name="【学校施設】&#10;一人当たり面積該当値テキスト">
          <a:extLst>
            <a:ext uri="{FF2B5EF4-FFF2-40B4-BE49-F238E27FC236}">
              <a16:creationId xmlns:a16="http://schemas.microsoft.com/office/drawing/2014/main" id="{C621DA64-7318-44AC-9473-F94273FDBA93}"/>
            </a:ext>
          </a:extLst>
        </xdr:cNvPr>
        <xdr:cNvSpPr txBox="1"/>
      </xdr:nvSpPr>
      <xdr:spPr>
        <a:xfrm>
          <a:off x="22199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24257</xdr:rowOff>
    </xdr:from>
    <xdr:to>
      <xdr:col>112</xdr:col>
      <xdr:colOff>38100</xdr:colOff>
      <xdr:row>63</xdr:row>
      <xdr:rowOff>125857</xdr:rowOff>
    </xdr:to>
    <xdr:sp macro="" textlink="">
      <xdr:nvSpPr>
        <xdr:cNvPr id="612" name="楕円 611">
          <a:extLst>
            <a:ext uri="{FF2B5EF4-FFF2-40B4-BE49-F238E27FC236}">
              <a16:creationId xmlns:a16="http://schemas.microsoft.com/office/drawing/2014/main" id="{FBEB40E1-8621-48FA-9101-8A8B301215BD}"/>
            </a:ext>
          </a:extLst>
        </xdr:cNvPr>
        <xdr:cNvSpPr/>
      </xdr:nvSpPr>
      <xdr:spPr>
        <a:xfrm>
          <a:off x="21272500" y="108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75057</xdr:rowOff>
    </xdr:from>
    <xdr:to>
      <xdr:col>116</xdr:col>
      <xdr:colOff>63500</xdr:colOff>
      <xdr:row>63</xdr:row>
      <xdr:rowOff>85344</xdr:rowOff>
    </xdr:to>
    <xdr:cxnSp macro="">
      <xdr:nvCxnSpPr>
        <xdr:cNvPr id="613" name="直線コネクタ 612">
          <a:extLst>
            <a:ext uri="{FF2B5EF4-FFF2-40B4-BE49-F238E27FC236}">
              <a16:creationId xmlns:a16="http://schemas.microsoft.com/office/drawing/2014/main" id="{8E734047-38A9-4071-A8B6-344308A0C7FB}"/>
            </a:ext>
          </a:extLst>
        </xdr:cNvPr>
        <xdr:cNvCxnSpPr/>
      </xdr:nvCxnSpPr>
      <xdr:spPr>
        <a:xfrm>
          <a:off x="21323300" y="1087640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26162</xdr:rowOff>
    </xdr:from>
    <xdr:to>
      <xdr:col>107</xdr:col>
      <xdr:colOff>101600</xdr:colOff>
      <xdr:row>63</xdr:row>
      <xdr:rowOff>127762</xdr:rowOff>
    </xdr:to>
    <xdr:sp macro="" textlink="">
      <xdr:nvSpPr>
        <xdr:cNvPr id="614" name="楕円 613">
          <a:extLst>
            <a:ext uri="{FF2B5EF4-FFF2-40B4-BE49-F238E27FC236}">
              <a16:creationId xmlns:a16="http://schemas.microsoft.com/office/drawing/2014/main" id="{7BDEE29F-15A5-41F5-A131-04956D8DA1E9}"/>
            </a:ext>
          </a:extLst>
        </xdr:cNvPr>
        <xdr:cNvSpPr/>
      </xdr:nvSpPr>
      <xdr:spPr>
        <a:xfrm>
          <a:off x="20383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75057</xdr:rowOff>
    </xdr:from>
    <xdr:to>
      <xdr:col>111</xdr:col>
      <xdr:colOff>177800</xdr:colOff>
      <xdr:row>63</xdr:row>
      <xdr:rowOff>76962</xdr:rowOff>
    </xdr:to>
    <xdr:cxnSp macro="">
      <xdr:nvCxnSpPr>
        <xdr:cNvPr id="615" name="直線コネクタ 614">
          <a:extLst>
            <a:ext uri="{FF2B5EF4-FFF2-40B4-BE49-F238E27FC236}">
              <a16:creationId xmlns:a16="http://schemas.microsoft.com/office/drawing/2014/main" id="{13A6D78E-CA05-4E54-A370-2EA70E817E90}"/>
            </a:ext>
          </a:extLst>
        </xdr:cNvPr>
        <xdr:cNvCxnSpPr/>
      </xdr:nvCxnSpPr>
      <xdr:spPr>
        <a:xfrm flipV="1">
          <a:off x="20434300" y="1087640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28829</xdr:rowOff>
    </xdr:from>
    <xdr:to>
      <xdr:col>102</xdr:col>
      <xdr:colOff>165100</xdr:colOff>
      <xdr:row>63</xdr:row>
      <xdr:rowOff>130429</xdr:rowOff>
    </xdr:to>
    <xdr:sp macro="" textlink="">
      <xdr:nvSpPr>
        <xdr:cNvPr id="616" name="楕円 615">
          <a:extLst>
            <a:ext uri="{FF2B5EF4-FFF2-40B4-BE49-F238E27FC236}">
              <a16:creationId xmlns:a16="http://schemas.microsoft.com/office/drawing/2014/main" id="{86128EB5-2683-41EC-B4CB-604AADF5A808}"/>
            </a:ext>
          </a:extLst>
        </xdr:cNvPr>
        <xdr:cNvSpPr/>
      </xdr:nvSpPr>
      <xdr:spPr>
        <a:xfrm>
          <a:off x="19494500" y="108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76962</xdr:rowOff>
    </xdr:from>
    <xdr:to>
      <xdr:col>107</xdr:col>
      <xdr:colOff>50800</xdr:colOff>
      <xdr:row>63</xdr:row>
      <xdr:rowOff>79629</xdr:rowOff>
    </xdr:to>
    <xdr:cxnSp macro="">
      <xdr:nvCxnSpPr>
        <xdr:cNvPr id="617" name="直線コネクタ 616">
          <a:extLst>
            <a:ext uri="{FF2B5EF4-FFF2-40B4-BE49-F238E27FC236}">
              <a16:creationId xmlns:a16="http://schemas.microsoft.com/office/drawing/2014/main" id="{043C5EFB-D7C2-482B-89DE-1BE63D05802A}"/>
            </a:ext>
          </a:extLst>
        </xdr:cNvPr>
        <xdr:cNvCxnSpPr/>
      </xdr:nvCxnSpPr>
      <xdr:spPr>
        <a:xfrm flipV="1">
          <a:off x="19545300" y="108783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18" name="楕円 617">
          <a:extLst>
            <a:ext uri="{FF2B5EF4-FFF2-40B4-BE49-F238E27FC236}">
              <a16:creationId xmlns:a16="http://schemas.microsoft.com/office/drawing/2014/main" id="{0AFEF27F-1858-4BCF-88C5-4ECB5BEF85AC}"/>
            </a:ext>
          </a:extLst>
        </xdr:cNvPr>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79629</xdr:rowOff>
    </xdr:from>
    <xdr:to>
      <xdr:col>102</xdr:col>
      <xdr:colOff>114300</xdr:colOff>
      <xdr:row>63</xdr:row>
      <xdr:rowOff>95250</xdr:rowOff>
    </xdr:to>
    <xdr:cxnSp macro="">
      <xdr:nvCxnSpPr>
        <xdr:cNvPr id="619" name="直線コネクタ 618">
          <a:extLst>
            <a:ext uri="{FF2B5EF4-FFF2-40B4-BE49-F238E27FC236}">
              <a16:creationId xmlns:a16="http://schemas.microsoft.com/office/drawing/2014/main" id="{8B3D5324-D89D-410B-A17F-5131B1CA90A1}"/>
            </a:ext>
          </a:extLst>
        </xdr:cNvPr>
        <xdr:cNvCxnSpPr/>
      </xdr:nvCxnSpPr>
      <xdr:spPr>
        <a:xfrm flipV="1">
          <a:off x="18656300" y="1088097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20" name="n_1aveValue【学校施設】&#10;一人当たり面積">
          <a:extLst>
            <a:ext uri="{FF2B5EF4-FFF2-40B4-BE49-F238E27FC236}">
              <a16:creationId xmlns:a16="http://schemas.microsoft.com/office/drawing/2014/main" id="{AF2F0C27-A7AD-4F3B-95F4-48977D3DE8C3}"/>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21" name="n_2aveValue【学校施設】&#10;一人当たり面積">
          <a:extLst>
            <a:ext uri="{FF2B5EF4-FFF2-40B4-BE49-F238E27FC236}">
              <a16:creationId xmlns:a16="http://schemas.microsoft.com/office/drawing/2014/main" id="{07F64CF3-67BE-441B-BEBB-F19735009A3A}"/>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2" name="n_3aveValue【学校施設】&#10;一人当たり面積">
          <a:extLst>
            <a:ext uri="{FF2B5EF4-FFF2-40B4-BE49-F238E27FC236}">
              <a16:creationId xmlns:a16="http://schemas.microsoft.com/office/drawing/2014/main" id="{1023C594-8E83-4118-8915-3C9F38CEEA54}"/>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3" name="n_4aveValue【学校施設】&#10;一人当たり面積">
          <a:extLst>
            <a:ext uri="{FF2B5EF4-FFF2-40B4-BE49-F238E27FC236}">
              <a16:creationId xmlns:a16="http://schemas.microsoft.com/office/drawing/2014/main" id="{7EE4CD54-CFCF-44D5-8ED8-D84D560B122A}"/>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116984</xdr:rowOff>
    </xdr:from>
    <xdr:ext cx="469744" cy="259045"/>
    <xdr:sp macro="" textlink="">
      <xdr:nvSpPr>
        <xdr:cNvPr id="624" name="n_1mainValue【学校施設】&#10;一人当たり面積">
          <a:extLst>
            <a:ext uri="{FF2B5EF4-FFF2-40B4-BE49-F238E27FC236}">
              <a16:creationId xmlns:a16="http://schemas.microsoft.com/office/drawing/2014/main" id="{AE7AA3BE-BF8B-4691-A569-DF23E21C7D26}"/>
            </a:ext>
          </a:extLst>
        </xdr:cNvPr>
        <xdr:cNvSpPr txBox="1"/>
      </xdr:nvSpPr>
      <xdr:spPr>
        <a:xfrm>
          <a:off x="21075727" y="109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118889</xdr:rowOff>
    </xdr:from>
    <xdr:ext cx="469744" cy="259045"/>
    <xdr:sp macro="" textlink="">
      <xdr:nvSpPr>
        <xdr:cNvPr id="625" name="n_2mainValue【学校施設】&#10;一人当たり面積">
          <a:extLst>
            <a:ext uri="{FF2B5EF4-FFF2-40B4-BE49-F238E27FC236}">
              <a16:creationId xmlns:a16="http://schemas.microsoft.com/office/drawing/2014/main" id="{B0702638-B069-4124-99AB-B5B9ADC7D94A}"/>
            </a:ext>
          </a:extLst>
        </xdr:cNvPr>
        <xdr:cNvSpPr txBox="1"/>
      </xdr:nvSpPr>
      <xdr:spPr>
        <a:xfrm>
          <a:off x="20199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121556</xdr:rowOff>
    </xdr:from>
    <xdr:ext cx="469744" cy="259045"/>
    <xdr:sp macro="" textlink="">
      <xdr:nvSpPr>
        <xdr:cNvPr id="626" name="n_3mainValue【学校施設】&#10;一人当たり面積">
          <a:extLst>
            <a:ext uri="{FF2B5EF4-FFF2-40B4-BE49-F238E27FC236}">
              <a16:creationId xmlns:a16="http://schemas.microsoft.com/office/drawing/2014/main" id="{CFB63C25-2986-44D7-982A-70E89E53EB3B}"/>
            </a:ext>
          </a:extLst>
        </xdr:cNvPr>
        <xdr:cNvSpPr txBox="1"/>
      </xdr:nvSpPr>
      <xdr:spPr>
        <a:xfrm>
          <a:off x="19310427" y="109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27" name="n_4mainValue【学校施設】&#10;一人当たり面積">
          <a:extLst>
            <a:ext uri="{FF2B5EF4-FFF2-40B4-BE49-F238E27FC236}">
              <a16:creationId xmlns:a16="http://schemas.microsoft.com/office/drawing/2014/main" id="{63016E12-92EA-493B-91A1-EDCBAF60C669}"/>
            </a:ext>
          </a:extLst>
        </xdr:cNvPr>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97B3C576-32AF-4EDE-9BA4-452C70374C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B51BAF4-F858-4E44-9143-9636679652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AF7C703B-9C2E-4908-BBD9-690FFD0CBD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ACDB62AD-C895-43EA-BD0E-2B1166BB94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BF7A7702-6F31-4B88-A7BD-F58F0F44F3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854C898-975B-4E42-8213-873515F5DE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76FB2F63-BCA7-4B66-BE6D-C6C01CAD12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170F4784-D9D4-4118-B31C-B891B40B95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3BC9AEB7-6C30-4B7E-AF11-FC90E115E6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C2BA25C5-7769-4A26-9D3F-4929EE7F30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7DCC7B8E-B772-40E6-A676-FEEF09BB18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19C585BE-F33C-4345-B701-7C6AA9A63D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348CEF5A-C786-4948-A19C-0388D8570E2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012503E3-249B-4112-A314-F3F987A0EC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5F93C4E0-72DC-49C9-826D-8834D8C7A1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37CA5FA3-5D95-43C3-953C-3534B623569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32D2A0FC-EB9C-4CA7-8415-38161A68F3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5849A82-2FE0-4ABD-A6F1-E41863C40C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1AAA1556-05FC-4DDE-AC6E-CEA1A4F411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4B1EBF12-3FD5-46D7-B6CB-C7BBB69E94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AED8AE56-E9A3-4EA5-84D9-B26883F2AC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86C6E690-B97F-4095-B2CB-EFB9CD8091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A1FD2753-5FA9-4905-B745-E3849C8E6C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59D01D19-8B86-4F25-BC3C-8FE75A373B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420DEF69-1DF5-4B8D-9D45-C024473308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1397559C-3C26-4DE8-99A9-75DC676C68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276D9250-4744-4321-AAA5-430F7BE922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FBE2167F-9A0D-4087-A349-FC83BF1B99A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AA7C6402-55F3-47D5-9572-645829F3821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177C5963-BE26-48A6-98C7-2D45D2CCE5C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BF81755A-BF88-4983-B3E3-64A17C1B7A2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BF3518C6-D90C-4292-8D3B-3B7772CF06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FAD2FB0C-CB8C-49FD-A59A-FF9469B50B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03D18EBB-90FF-4418-A1BA-087C465E7B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F7F54AB3-56D4-4281-97AE-5A49026C38D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6B387925-15D1-4F29-A362-9D864697914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AA2EB425-F8F5-4528-B9C8-2604648BF8B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94E1D84-81F9-40BC-89BD-E2DC71638A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5EF91EDB-1143-4B06-BF3E-64C720BEF1F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E51BF7AC-A130-42FA-829D-F9254CA355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90A46945-FA0B-40DA-9127-E1CD2033FDAC}"/>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C5A17667-E2F9-4E70-8F56-748A472CD4A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71E4EEF0-355D-4FEF-B481-968617090F5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71" name="【公民館】&#10;有形固定資産減価償却率最大値テキスト">
          <a:extLst>
            <a:ext uri="{FF2B5EF4-FFF2-40B4-BE49-F238E27FC236}">
              <a16:creationId xmlns:a16="http://schemas.microsoft.com/office/drawing/2014/main" id="{02FE8B04-FD3F-4DE8-9BBF-FAEECDEDC9B7}"/>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2" name="直線コネクタ 671">
          <a:extLst>
            <a:ext uri="{FF2B5EF4-FFF2-40B4-BE49-F238E27FC236}">
              <a16:creationId xmlns:a16="http://schemas.microsoft.com/office/drawing/2014/main" id="{239B31D8-B23A-4A04-8893-73BDAE92FD63}"/>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3" name="【公民館】&#10;有形固定資産減価償却率平均値テキスト">
          <a:extLst>
            <a:ext uri="{FF2B5EF4-FFF2-40B4-BE49-F238E27FC236}">
              <a16:creationId xmlns:a16="http://schemas.microsoft.com/office/drawing/2014/main" id="{DAD3F9CF-F54B-454E-9EE4-473DD4D33D0D}"/>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4" name="フローチャート: 判断 673">
          <a:extLst>
            <a:ext uri="{FF2B5EF4-FFF2-40B4-BE49-F238E27FC236}">
              <a16:creationId xmlns:a16="http://schemas.microsoft.com/office/drawing/2014/main" id="{24A1F57C-C599-494D-981D-A4840F28345C}"/>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5" name="フローチャート: 判断 674">
          <a:extLst>
            <a:ext uri="{FF2B5EF4-FFF2-40B4-BE49-F238E27FC236}">
              <a16:creationId xmlns:a16="http://schemas.microsoft.com/office/drawing/2014/main" id="{14F6C0F3-6E18-45E1-9C3C-9B72E948BDAE}"/>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6" name="フローチャート: 判断 675">
          <a:extLst>
            <a:ext uri="{FF2B5EF4-FFF2-40B4-BE49-F238E27FC236}">
              <a16:creationId xmlns:a16="http://schemas.microsoft.com/office/drawing/2014/main" id="{9B73F6F1-E11D-40E1-9326-7346844505C6}"/>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7" name="フローチャート: 判断 676">
          <a:extLst>
            <a:ext uri="{FF2B5EF4-FFF2-40B4-BE49-F238E27FC236}">
              <a16:creationId xmlns:a16="http://schemas.microsoft.com/office/drawing/2014/main" id="{D809B71A-A95E-4FA6-BC20-52E3F15D2143}"/>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8" name="フローチャート: 判断 677">
          <a:extLst>
            <a:ext uri="{FF2B5EF4-FFF2-40B4-BE49-F238E27FC236}">
              <a16:creationId xmlns:a16="http://schemas.microsoft.com/office/drawing/2014/main" id="{F30F64D4-E168-4540-A0C4-B00EF45B0B4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FA2AF10-8133-45ED-B732-B2D9F30FBDD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EAC23CA-BB50-4744-8D8B-ADA4E72A15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AD3D185-4A65-470B-A763-C8FC8F77D0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C46852B-1E01-44F2-A41A-BF72FEDEB0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D1DE78D-7106-4EB6-8FF8-5E51AF204E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684" name="楕円 683">
          <a:extLst>
            <a:ext uri="{FF2B5EF4-FFF2-40B4-BE49-F238E27FC236}">
              <a16:creationId xmlns:a16="http://schemas.microsoft.com/office/drawing/2014/main" id="{CE5BC772-23DF-41BE-A611-63DEA29BA8B9}"/>
            </a:ext>
          </a:extLst>
        </xdr:cNvPr>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685" name="【公民館】&#10;有形固定資産減価償却率該当値テキスト">
          <a:extLst>
            <a:ext uri="{FF2B5EF4-FFF2-40B4-BE49-F238E27FC236}">
              <a16:creationId xmlns:a16="http://schemas.microsoft.com/office/drawing/2014/main" id="{CC3E04E3-155D-4D5B-9BD7-30554F0EE660}"/>
            </a:ext>
          </a:extLst>
        </xdr:cNvPr>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686" name="楕円 685">
          <a:extLst>
            <a:ext uri="{FF2B5EF4-FFF2-40B4-BE49-F238E27FC236}">
              <a16:creationId xmlns:a16="http://schemas.microsoft.com/office/drawing/2014/main" id="{D76C71CE-687A-476D-9540-F646EBDEAD88}"/>
            </a:ext>
          </a:extLst>
        </xdr:cNvPr>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104775</xdr:rowOff>
    </xdr:to>
    <xdr:cxnSp macro="">
      <xdr:nvCxnSpPr>
        <xdr:cNvPr id="687" name="直線コネクタ 686">
          <a:extLst>
            <a:ext uri="{FF2B5EF4-FFF2-40B4-BE49-F238E27FC236}">
              <a16:creationId xmlns:a16="http://schemas.microsoft.com/office/drawing/2014/main" id="{CD3905FC-1340-4444-805F-668A98D20834}"/>
            </a:ext>
          </a:extLst>
        </xdr:cNvPr>
        <xdr:cNvCxnSpPr/>
      </xdr:nvCxnSpPr>
      <xdr:spPr>
        <a:xfrm>
          <a:off x="15481300" y="18249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688" name="楕円 687">
          <a:extLst>
            <a:ext uri="{FF2B5EF4-FFF2-40B4-BE49-F238E27FC236}">
              <a16:creationId xmlns:a16="http://schemas.microsoft.com/office/drawing/2014/main" id="{A723D18D-F193-45AD-B2A3-628025473088}"/>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76200</xdr:rowOff>
    </xdr:to>
    <xdr:cxnSp macro="">
      <xdr:nvCxnSpPr>
        <xdr:cNvPr id="689" name="直線コネクタ 688">
          <a:extLst>
            <a:ext uri="{FF2B5EF4-FFF2-40B4-BE49-F238E27FC236}">
              <a16:creationId xmlns:a16="http://schemas.microsoft.com/office/drawing/2014/main" id="{EDA39CE2-435B-45AA-9195-2CFF6B7F5924}"/>
            </a:ext>
          </a:extLst>
        </xdr:cNvPr>
        <xdr:cNvCxnSpPr/>
      </xdr:nvCxnSpPr>
      <xdr:spPr>
        <a:xfrm>
          <a:off x="14592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690" name="楕円 689">
          <a:extLst>
            <a:ext uri="{FF2B5EF4-FFF2-40B4-BE49-F238E27FC236}">
              <a16:creationId xmlns:a16="http://schemas.microsoft.com/office/drawing/2014/main" id="{8C0CF69A-A7D7-44BB-8B21-18A4E195A3A4}"/>
            </a:ext>
          </a:extLst>
        </xdr:cNvPr>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38100</xdr:rowOff>
    </xdr:to>
    <xdr:cxnSp macro="">
      <xdr:nvCxnSpPr>
        <xdr:cNvPr id="691" name="直線コネクタ 690">
          <a:extLst>
            <a:ext uri="{FF2B5EF4-FFF2-40B4-BE49-F238E27FC236}">
              <a16:creationId xmlns:a16="http://schemas.microsoft.com/office/drawing/2014/main" id="{73000197-CCAB-48AD-9BC5-6174266B6E1B}"/>
            </a:ext>
          </a:extLst>
        </xdr:cNvPr>
        <xdr:cNvCxnSpPr/>
      </xdr:nvCxnSpPr>
      <xdr:spPr>
        <a:xfrm>
          <a:off x="13703300" y="18181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692" name="楕円 691">
          <a:extLst>
            <a:ext uri="{FF2B5EF4-FFF2-40B4-BE49-F238E27FC236}">
              <a16:creationId xmlns:a16="http://schemas.microsoft.com/office/drawing/2014/main" id="{D599F9BB-7C70-4491-94D9-F8433CB835F7}"/>
            </a:ext>
          </a:extLst>
        </xdr:cNvPr>
        <xdr:cNvSpPr/>
      </xdr:nvSpPr>
      <xdr:spPr>
        <a:xfrm>
          <a:off x="1276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7620</xdr:rowOff>
    </xdr:to>
    <xdr:cxnSp macro="">
      <xdr:nvCxnSpPr>
        <xdr:cNvPr id="693" name="直線コネクタ 692">
          <a:extLst>
            <a:ext uri="{FF2B5EF4-FFF2-40B4-BE49-F238E27FC236}">
              <a16:creationId xmlns:a16="http://schemas.microsoft.com/office/drawing/2014/main" id="{C38F9BA3-219C-4432-834C-1F8F7FA9A101}"/>
            </a:ext>
          </a:extLst>
        </xdr:cNvPr>
        <xdr:cNvCxnSpPr/>
      </xdr:nvCxnSpPr>
      <xdr:spPr>
        <a:xfrm>
          <a:off x="12814300" y="181451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4" name="n_1aveValue【公民館】&#10;有形固定資産減価償却率">
          <a:extLst>
            <a:ext uri="{FF2B5EF4-FFF2-40B4-BE49-F238E27FC236}">
              <a16:creationId xmlns:a16="http://schemas.microsoft.com/office/drawing/2014/main" id="{59362594-1F91-4078-8F1B-5533E3FEF704}"/>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5" name="n_2aveValue【公民館】&#10;有形固定資産減価償却率">
          <a:extLst>
            <a:ext uri="{FF2B5EF4-FFF2-40B4-BE49-F238E27FC236}">
              <a16:creationId xmlns:a16="http://schemas.microsoft.com/office/drawing/2014/main" id="{34601EDC-4E23-4CE4-8CC3-68C0C0AADA40}"/>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6" name="n_3aveValue【公民館】&#10;有形固定資産減価償却率">
          <a:extLst>
            <a:ext uri="{FF2B5EF4-FFF2-40B4-BE49-F238E27FC236}">
              <a16:creationId xmlns:a16="http://schemas.microsoft.com/office/drawing/2014/main" id="{2C04068B-7521-48D5-8737-6FEA0AFB7327}"/>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7" name="n_4aveValue【公民館】&#10;有形固定資産減価償却率">
          <a:extLst>
            <a:ext uri="{FF2B5EF4-FFF2-40B4-BE49-F238E27FC236}">
              <a16:creationId xmlns:a16="http://schemas.microsoft.com/office/drawing/2014/main" id="{8DFA2D2E-F45C-4998-8EC5-3BD548AE5D21}"/>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698" name="n_1mainValue【公民館】&#10;有形固定資産減価償却率">
          <a:extLst>
            <a:ext uri="{FF2B5EF4-FFF2-40B4-BE49-F238E27FC236}">
              <a16:creationId xmlns:a16="http://schemas.microsoft.com/office/drawing/2014/main" id="{E0EA1531-6E14-4AA8-AD7C-07F8D96B24A3}"/>
            </a:ext>
          </a:extLst>
        </xdr:cNvPr>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699" name="n_2mainValue【公民館】&#10;有形固定資産減価償却率">
          <a:extLst>
            <a:ext uri="{FF2B5EF4-FFF2-40B4-BE49-F238E27FC236}">
              <a16:creationId xmlns:a16="http://schemas.microsoft.com/office/drawing/2014/main" id="{23280AC9-C77C-465C-BCB1-F21DB8EB2E4C}"/>
            </a:ext>
          </a:extLst>
        </xdr:cNvPr>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700" name="n_3mainValue【公民館】&#10;有形固定資産減価償却率">
          <a:extLst>
            <a:ext uri="{FF2B5EF4-FFF2-40B4-BE49-F238E27FC236}">
              <a16:creationId xmlns:a16="http://schemas.microsoft.com/office/drawing/2014/main" id="{E8E7D52A-F7A1-4B9D-8846-85219C6D0DE6}"/>
            </a:ext>
          </a:extLst>
        </xdr:cNvPr>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701" name="n_4mainValue【公民館】&#10;有形固定資産減価償却率">
          <a:extLst>
            <a:ext uri="{FF2B5EF4-FFF2-40B4-BE49-F238E27FC236}">
              <a16:creationId xmlns:a16="http://schemas.microsoft.com/office/drawing/2014/main" id="{C9B32511-605E-48EB-93AE-A05BE66514D7}"/>
            </a:ext>
          </a:extLst>
        </xdr:cNvPr>
        <xdr:cNvSpPr txBox="1"/>
      </xdr:nvSpPr>
      <xdr:spPr>
        <a:xfrm>
          <a:off x="12611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E46FA2C9-D9F1-4FE9-8075-6CCAB5ACB8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BC582ADA-3205-4A06-8AF2-0F022C0A90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2E95B18-EB85-47C0-BB6D-053B49D7BB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FC4EECC4-3EEB-4C28-97FD-E08B65DF79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25AB531B-CC1E-4063-892E-D3722A0FE6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AA60B106-E6DA-4EDE-95C0-92EDA01BDD2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1632964-9AAD-489C-8612-A09BB057A0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F30DA47-D9DB-4B07-B00D-F0D9364CDF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8118738-2DE8-46ED-B7BB-366931CD58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420FCC7E-858F-4549-8F2E-E55D96A0F9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3D238859-F347-4CB8-80B4-144F5F5D965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CF94B9A4-5161-48E4-AF49-BC7D32E6DCA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9C882D4A-F665-499C-8263-4F1714F0CC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4BFDCDCF-6A6B-405D-A087-A632694A1F3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6ABDE530-FFAC-49A6-83EA-B59183563A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353B610-5FEC-4881-AC23-48A00F7D1DE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67BE5BDA-ECF3-4BCB-9653-2F58E990354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C9C572C5-EA69-43BA-81CC-26494FA52C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78547DD4-566C-42A3-99D8-B50BB822EF8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629A35EE-0208-4334-B3C3-D16877F7694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2B1E8507-C337-40C9-AAC3-9098740A26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EB807C41-292B-4C25-B33F-DAE28DAE5E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9304409C-1A1F-45C4-A3E6-E3B49E3F8B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5" name="直線コネクタ 724">
          <a:extLst>
            <a:ext uri="{FF2B5EF4-FFF2-40B4-BE49-F238E27FC236}">
              <a16:creationId xmlns:a16="http://schemas.microsoft.com/office/drawing/2014/main" id="{38B5BD1D-CA48-4D26-9BAA-95A7FA1105D5}"/>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6" name="【公民館】&#10;一人当たり面積最小値テキスト">
          <a:extLst>
            <a:ext uri="{FF2B5EF4-FFF2-40B4-BE49-F238E27FC236}">
              <a16:creationId xmlns:a16="http://schemas.microsoft.com/office/drawing/2014/main" id="{7E1BEF32-3C8C-40E0-B358-2A4970951623}"/>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7" name="直線コネクタ 726">
          <a:extLst>
            <a:ext uri="{FF2B5EF4-FFF2-40B4-BE49-F238E27FC236}">
              <a16:creationId xmlns:a16="http://schemas.microsoft.com/office/drawing/2014/main" id="{79A94476-8A10-4F76-A391-2EA96D7DEBCA}"/>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8" name="【公民館】&#10;一人当たり面積最大値テキスト">
          <a:extLst>
            <a:ext uri="{FF2B5EF4-FFF2-40B4-BE49-F238E27FC236}">
              <a16:creationId xmlns:a16="http://schemas.microsoft.com/office/drawing/2014/main" id="{BA71DADB-100F-488C-BA72-66F820691F55}"/>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9" name="直線コネクタ 728">
          <a:extLst>
            <a:ext uri="{FF2B5EF4-FFF2-40B4-BE49-F238E27FC236}">
              <a16:creationId xmlns:a16="http://schemas.microsoft.com/office/drawing/2014/main" id="{6180F17E-78F6-4123-8AA1-818037612C27}"/>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30" name="【公民館】&#10;一人当たり面積平均値テキスト">
          <a:extLst>
            <a:ext uri="{FF2B5EF4-FFF2-40B4-BE49-F238E27FC236}">
              <a16:creationId xmlns:a16="http://schemas.microsoft.com/office/drawing/2014/main" id="{54D0DBB1-8F5D-4DD7-819D-63BBC7AD96D6}"/>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31" name="フローチャート: 判断 730">
          <a:extLst>
            <a:ext uri="{FF2B5EF4-FFF2-40B4-BE49-F238E27FC236}">
              <a16:creationId xmlns:a16="http://schemas.microsoft.com/office/drawing/2014/main" id="{E3122244-FBE7-4F23-AB46-6EBC3B2C4E44}"/>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2" name="フローチャート: 判断 731">
          <a:extLst>
            <a:ext uri="{FF2B5EF4-FFF2-40B4-BE49-F238E27FC236}">
              <a16:creationId xmlns:a16="http://schemas.microsoft.com/office/drawing/2014/main" id="{E6526208-9CA6-4798-88AA-3BC8D590061D}"/>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3" name="フローチャート: 判断 732">
          <a:extLst>
            <a:ext uri="{FF2B5EF4-FFF2-40B4-BE49-F238E27FC236}">
              <a16:creationId xmlns:a16="http://schemas.microsoft.com/office/drawing/2014/main" id="{DD667608-8C33-486E-86B6-675201388C73}"/>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4" name="フローチャート: 判断 733">
          <a:extLst>
            <a:ext uri="{FF2B5EF4-FFF2-40B4-BE49-F238E27FC236}">
              <a16:creationId xmlns:a16="http://schemas.microsoft.com/office/drawing/2014/main" id="{2E741308-E5CE-4F38-AE53-9BDE8C0B1A71}"/>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5" name="フローチャート: 判断 734">
          <a:extLst>
            <a:ext uri="{FF2B5EF4-FFF2-40B4-BE49-F238E27FC236}">
              <a16:creationId xmlns:a16="http://schemas.microsoft.com/office/drawing/2014/main" id="{82B35E52-78A7-4058-B13D-A1DF60FA8AD3}"/>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675117D-67C5-483C-B73E-52BDC4DA7F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01FBB9E-704A-4F80-8A44-4B126F06DB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F8E0232-9BE6-4455-AF1B-F4F79905C3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BA93019-28F8-4721-B143-2BA5AA7CD5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B253516-415D-44A7-BC2C-F3EC04916B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41" name="楕円 740">
          <a:extLst>
            <a:ext uri="{FF2B5EF4-FFF2-40B4-BE49-F238E27FC236}">
              <a16:creationId xmlns:a16="http://schemas.microsoft.com/office/drawing/2014/main" id="{F4A0A19D-740B-472E-9866-C74E1629B569}"/>
            </a:ext>
          </a:extLst>
        </xdr:cNvPr>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151147</xdr:rowOff>
    </xdr:from>
    <xdr:ext cx="469744" cy="259045"/>
    <xdr:sp macro="" textlink="">
      <xdr:nvSpPr>
        <xdr:cNvPr id="742" name="【公民館】&#10;一人当たり面積該当値テキスト">
          <a:extLst>
            <a:ext uri="{FF2B5EF4-FFF2-40B4-BE49-F238E27FC236}">
              <a16:creationId xmlns:a16="http://schemas.microsoft.com/office/drawing/2014/main" id="{152FE4E3-3280-43DB-B056-2D67CB06DDED}"/>
            </a:ext>
          </a:extLst>
        </xdr:cNvPr>
        <xdr:cNvSpPr txBox="1"/>
      </xdr:nvSpPr>
      <xdr:spPr>
        <a:xfrm>
          <a:off x="22199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122174</xdr:rowOff>
    </xdr:from>
    <xdr:to>
      <xdr:col>112</xdr:col>
      <xdr:colOff>38100</xdr:colOff>
      <xdr:row>107</xdr:row>
      <xdr:rowOff>52324</xdr:rowOff>
    </xdr:to>
    <xdr:sp macro="" textlink="">
      <xdr:nvSpPr>
        <xdr:cNvPr id="743" name="楕円 742">
          <a:extLst>
            <a:ext uri="{FF2B5EF4-FFF2-40B4-BE49-F238E27FC236}">
              <a16:creationId xmlns:a16="http://schemas.microsoft.com/office/drawing/2014/main" id="{165E9CF6-747F-4D0E-8289-4FAD3BC6A6C8}"/>
            </a:ext>
          </a:extLst>
        </xdr:cNvPr>
        <xdr:cNvSpPr/>
      </xdr:nvSpPr>
      <xdr:spPr>
        <a:xfrm>
          <a:off x="21272500" y="18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xdr:rowOff>
    </xdr:from>
    <xdr:to>
      <xdr:col>116</xdr:col>
      <xdr:colOff>63500</xdr:colOff>
      <xdr:row>107</xdr:row>
      <xdr:rowOff>7620</xdr:rowOff>
    </xdr:to>
    <xdr:cxnSp macro="">
      <xdr:nvCxnSpPr>
        <xdr:cNvPr id="744" name="直線コネクタ 743">
          <a:extLst>
            <a:ext uri="{FF2B5EF4-FFF2-40B4-BE49-F238E27FC236}">
              <a16:creationId xmlns:a16="http://schemas.microsoft.com/office/drawing/2014/main" id="{2C9CEEF7-EFE0-43B9-93F5-619F32E9DFE1}"/>
            </a:ext>
          </a:extLst>
        </xdr:cNvPr>
        <xdr:cNvCxnSpPr/>
      </xdr:nvCxnSpPr>
      <xdr:spPr>
        <a:xfrm>
          <a:off x="21323300" y="1834667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123698</xdr:rowOff>
    </xdr:from>
    <xdr:to>
      <xdr:col>107</xdr:col>
      <xdr:colOff>101600</xdr:colOff>
      <xdr:row>107</xdr:row>
      <xdr:rowOff>53848</xdr:rowOff>
    </xdr:to>
    <xdr:sp macro="" textlink="">
      <xdr:nvSpPr>
        <xdr:cNvPr id="745" name="楕円 744">
          <a:extLst>
            <a:ext uri="{FF2B5EF4-FFF2-40B4-BE49-F238E27FC236}">
              <a16:creationId xmlns:a16="http://schemas.microsoft.com/office/drawing/2014/main" id="{64581832-A4F2-4D41-88C4-D5E09153B443}"/>
            </a:ext>
          </a:extLst>
        </xdr:cNvPr>
        <xdr:cNvSpPr/>
      </xdr:nvSpPr>
      <xdr:spPr>
        <a:xfrm>
          <a:off x="20383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1524</xdr:rowOff>
    </xdr:from>
    <xdr:to>
      <xdr:col>111</xdr:col>
      <xdr:colOff>177800</xdr:colOff>
      <xdr:row>107</xdr:row>
      <xdr:rowOff>3048</xdr:rowOff>
    </xdr:to>
    <xdr:cxnSp macro="">
      <xdr:nvCxnSpPr>
        <xdr:cNvPr id="746" name="直線コネクタ 745">
          <a:extLst>
            <a:ext uri="{FF2B5EF4-FFF2-40B4-BE49-F238E27FC236}">
              <a16:creationId xmlns:a16="http://schemas.microsoft.com/office/drawing/2014/main" id="{294B2BAA-0191-4B6F-9442-6E2B9661A084}"/>
            </a:ext>
          </a:extLst>
        </xdr:cNvPr>
        <xdr:cNvCxnSpPr/>
      </xdr:nvCxnSpPr>
      <xdr:spPr>
        <a:xfrm flipV="1">
          <a:off x="20434300" y="183466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125222</xdr:rowOff>
    </xdr:from>
    <xdr:to>
      <xdr:col>102</xdr:col>
      <xdr:colOff>165100</xdr:colOff>
      <xdr:row>107</xdr:row>
      <xdr:rowOff>55372</xdr:rowOff>
    </xdr:to>
    <xdr:sp macro="" textlink="">
      <xdr:nvSpPr>
        <xdr:cNvPr id="747" name="楕円 746">
          <a:extLst>
            <a:ext uri="{FF2B5EF4-FFF2-40B4-BE49-F238E27FC236}">
              <a16:creationId xmlns:a16="http://schemas.microsoft.com/office/drawing/2014/main" id="{6D63B782-6BAF-4C21-B2A4-C75DA9E6DCBF}"/>
            </a:ext>
          </a:extLst>
        </xdr:cNvPr>
        <xdr:cNvSpPr/>
      </xdr:nvSpPr>
      <xdr:spPr>
        <a:xfrm>
          <a:off x="19494500" y="182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4572</xdr:rowOff>
    </xdr:to>
    <xdr:cxnSp macro="">
      <xdr:nvCxnSpPr>
        <xdr:cNvPr id="748" name="直線コネクタ 747">
          <a:extLst>
            <a:ext uri="{FF2B5EF4-FFF2-40B4-BE49-F238E27FC236}">
              <a16:creationId xmlns:a16="http://schemas.microsoft.com/office/drawing/2014/main" id="{B6726B22-60FE-4D9C-B377-A42E9D01EDEA}"/>
            </a:ext>
          </a:extLst>
        </xdr:cNvPr>
        <xdr:cNvCxnSpPr/>
      </xdr:nvCxnSpPr>
      <xdr:spPr>
        <a:xfrm flipV="1">
          <a:off x="19545300" y="183481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133604</xdr:rowOff>
    </xdr:from>
    <xdr:to>
      <xdr:col>98</xdr:col>
      <xdr:colOff>38100</xdr:colOff>
      <xdr:row>107</xdr:row>
      <xdr:rowOff>63754</xdr:rowOff>
    </xdr:to>
    <xdr:sp macro="" textlink="">
      <xdr:nvSpPr>
        <xdr:cNvPr id="749" name="楕円 748">
          <a:extLst>
            <a:ext uri="{FF2B5EF4-FFF2-40B4-BE49-F238E27FC236}">
              <a16:creationId xmlns:a16="http://schemas.microsoft.com/office/drawing/2014/main" id="{75C5BEA2-7E5A-43C2-8D9E-073CA8765F54}"/>
            </a:ext>
          </a:extLst>
        </xdr:cNvPr>
        <xdr:cNvSpPr/>
      </xdr:nvSpPr>
      <xdr:spPr>
        <a:xfrm>
          <a:off x="18605500" y="183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4572</xdr:rowOff>
    </xdr:from>
    <xdr:to>
      <xdr:col>102</xdr:col>
      <xdr:colOff>114300</xdr:colOff>
      <xdr:row>107</xdr:row>
      <xdr:rowOff>12954</xdr:rowOff>
    </xdr:to>
    <xdr:cxnSp macro="">
      <xdr:nvCxnSpPr>
        <xdr:cNvPr id="750" name="直線コネクタ 749">
          <a:extLst>
            <a:ext uri="{FF2B5EF4-FFF2-40B4-BE49-F238E27FC236}">
              <a16:creationId xmlns:a16="http://schemas.microsoft.com/office/drawing/2014/main" id="{78697A00-3190-4C75-8DF7-8C4F8F27A976}"/>
            </a:ext>
          </a:extLst>
        </xdr:cNvPr>
        <xdr:cNvCxnSpPr/>
      </xdr:nvCxnSpPr>
      <xdr:spPr>
        <a:xfrm flipV="1">
          <a:off x="18656300" y="1834972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51" name="n_1aveValue【公民館】&#10;一人当たり面積">
          <a:extLst>
            <a:ext uri="{FF2B5EF4-FFF2-40B4-BE49-F238E27FC236}">
              <a16:creationId xmlns:a16="http://schemas.microsoft.com/office/drawing/2014/main" id="{76BD7771-69CF-4201-BAB3-9B9707515D95}"/>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2" name="n_2aveValue【公民館】&#10;一人当たり面積">
          <a:extLst>
            <a:ext uri="{FF2B5EF4-FFF2-40B4-BE49-F238E27FC236}">
              <a16:creationId xmlns:a16="http://schemas.microsoft.com/office/drawing/2014/main" id="{5752FF54-CCF3-429C-9056-5381F49FC731}"/>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3" name="n_3aveValue【公民館】&#10;一人当たり面積">
          <a:extLst>
            <a:ext uri="{FF2B5EF4-FFF2-40B4-BE49-F238E27FC236}">
              <a16:creationId xmlns:a16="http://schemas.microsoft.com/office/drawing/2014/main" id="{C8138C9C-5BF2-4F00-B4C9-69D96848C0D3}"/>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54" name="n_4aveValue【公民館】&#10;一人当たり面積">
          <a:extLst>
            <a:ext uri="{FF2B5EF4-FFF2-40B4-BE49-F238E27FC236}">
              <a16:creationId xmlns:a16="http://schemas.microsoft.com/office/drawing/2014/main" id="{DC24E71B-3681-442C-9BE1-37D863739346}"/>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68851</xdr:rowOff>
    </xdr:from>
    <xdr:ext cx="469744" cy="259045"/>
    <xdr:sp macro="" textlink="">
      <xdr:nvSpPr>
        <xdr:cNvPr id="755" name="n_1mainValue【公民館】&#10;一人当たり面積">
          <a:extLst>
            <a:ext uri="{FF2B5EF4-FFF2-40B4-BE49-F238E27FC236}">
              <a16:creationId xmlns:a16="http://schemas.microsoft.com/office/drawing/2014/main" id="{E4F84C74-7543-42F2-BA22-14828CBA108A}"/>
            </a:ext>
          </a:extLst>
        </xdr:cNvPr>
        <xdr:cNvSpPr txBox="1"/>
      </xdr:nvSpPr>
      <xdr:spPr>
        <a:xfrm>
          <a:off x="21075727" y="180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70375</xdr:rowOff>
    </xdr:from>
    <xdr:ext cx="469744" cy="259045"/>
    <xdr:sp macro="" textlink="">
      <xdr:nvSpPr>
        <xdr:cNvPr id="756" name="n_2mainValue【公民館】&#10;一人当たり面積">
          <a:extLst>
            <a:ext uri="{FF2B5EF4-FFF2-40B4-BE49-F238E27FC236}">
              <a16:creationId xmlns:a16="http://schemas.microsoft.com/office/drawing/2014/main" id="{F50BE4BF-F582-4336-8534-97158B92E3DC}"/>
            </a:ext>
          </a:extLst>
        </xdr:cNvPr>
        <xdr:cNvSpPr txBox="1"/>
      </xdr:nvSpPr>
      <xdr:spPr>
        <a:xfrm>
          <a:off x="201994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71899</xdr:rowOff>
    </xdr:from>
    <xdr:ext cx="469744" cy="259045"/>
    <xdr:sp macro="" textlink="">
      <xdr:nvSpPr>
        <xdr:cNvPr id="757" name="n_3mainValue【公民館】&#10;一人当たり面積">
          <a:extLst>
            <a:ext uri="{FF2B5EF4-FFF2-40B4-BE49-F238E27FC236}">
              <a16:creationId xmlns:a16="http://schemas.microsoft.com/office/drawing/2014/main" id="{A1FE418D-E927-4A47-96F6-22F1847428F1}"/>
            </a:ext>
          </a:extLst>
        </xdr:cNvPr>
        <xdr:cNvSpPr txBox="1"/>
      </xdr:nvSpPr>
      <xdr:spPr>
        <a:xfrm>
          <a:off x="19310427" y="180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80281</xdr:rowOff>
    </xdr:from>
    <xdr:ext cx="469744" cy="259045"/>
    <xdr:sp macro="" textlink="">
      <xdr:nvSpPr>
        <xdr:cNvPr id="758" name="n_4mainValue【公民館】&#10;一人当たり面積">
          <a:extLst>
            <a:ext uri="{FF2B5EF4-FFF2-40B4-BE49-F238E27FC236}">
              <a16:creationId xmlns:a16="http://schemas.microsoft.com/office/drawing/2014/main" id="{A15D9547-B3E7-4DAB-AEB6-382FD2E96309}"/>
            </a:ext>
          </a:extLst>
        </xdr:cNvPr>
        <xdr:cNvSpPr txBox="1"/>
      </xdr:nvSpPr>
      <xdr:spPr>
        <a:xfrm>
          <a:off x="18421427" y="180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FBBD6535-1B10-4135-9703-DF5757E05E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AC48119F-EE7E-4500-B499-B4580ADF52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53627FF6-E8D3-4587-8597-92B1EF3345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有形固定資産減価償却率が上昇しており、将来的な維持費用の増大が予見されます。一人当たりの道路延長は、類似団体平均と比較するとやや短いものの、全国平均や県平均と比較すると大きく上回っており、また橋りょう・トンネルの一人当たり有形固定資産（償却資産）額は類似団体平均を大きく上回っていることから、今後のインフラの老朽化が財政に与える影響は他市町村に比べても大きくなることが見込まれま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年度に小中一貫校の開校、平成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年度に認定こども園が開園したため、類似団体に比して減価償却率は著しく低くなっています。ただし、それぞれ町唯一の学校・園であるため、統廃合の余地はなく、建設から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年が経とうとするなかで、適切な維持・更新をしてくための費用を見込む必要があります。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有形固定資産減価償却率は類似団体に比べ高く、また年々その差が広がっていることから、老朽化の進行が顕著です。一人当たりの面積は類似団体に比べて小さいため、統廃合によるコスト削減の余地は少なく、適切な維持・更新をしてくための費用を見込む必要がありま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は、減価償却率は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割を超え、他の施設区分と比べても老朽化の影響が懸念されます。計画的な長寿命化対策等により、費用を抑えながら機能を維持していく必要があります。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85260A-175B-4EB7-92FE-AD7693DBF0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C75F1A-0592-44F8-B1A2-0B7D299466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00ECE3-70FB-4199-AD5A-BF3F5A5EC3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BC893B-D2A8-4076-ACD2-4BA53C771A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7B30E9-168D-4F42-A60C-A3D33EDCC2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A3AF84-DB27-410F-91EB-0C6FE7799E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B7E169-B316-4217-A89A-DFAF9327F1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02C8FA-9088-4494-A45A-7DE8E3D652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4F3BDE-6956-4D7D-B4E5-D9D07EB62D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D22138-542D-44D0-9184-A737EFDAF3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872810-6C04-47D4-B0DF-8FC1926248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D13F24-6AB4-42BD-8D96-B0E9A1B808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41D6CA-5475-4D7D-8078-54DD08C73E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B7D88D-3922-4202-8E24-485569C626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DEFA84-F02F-49E7-9EC7-61133DDD60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05D5D8-8168-4EDA-94A4-DC8FB89B1A4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6E3614-D76B-44AA-BA52-B2BE548BF4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27767A-785A-42CE-ACE7-714CC67B61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BA7168-5B99-41B7-94FD-02D1B3073E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8D213B-3D43-413A-AA47-1AE6075D23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984045-E086-471D-BEEF-9127997824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923130-DE91-4564-B57E-5BD42C76CC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98BC09-A02A-4FE4-9BC9-A39CD899C9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A2D337-CE00-4B13-93C7-BE0A7FF7DF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40A924-7B4B-4D5F-B3A7-12A38805BC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A662D3-CA75-4E73-9C10-8081C54C5D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DBF68A-799C-4211-9071-CE1D1A5B99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76E7CD-5D87-4377-91B6-0831C282F5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66E89B-A845-436D-B2AE-BB936B1673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371BDB-C4DD-4C50-86E6-377ACD55CE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E68FD7-A790-4DA4-BAA3-7731F81838E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DB1EAE-8044-4916-8E73-E2817A8C5F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ECF3E2-35E8-4401-A446-541A4F3F28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57747E-DA23-47BF-91F8-5944364E3F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2FB174-8F5C-4FCE-8E0F-EFBFAF6AAA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8EF6F7-BEE2-4C76-A009-8305C8D8FA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D16EE2-863A-47BA-B475-3C567A5797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CA6752-53C3-4F2F-82E6-D1BB9F4FAF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B94577-95B9-4B45-A8C6-A387328DFC3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864802C-8706-4CBE-843F-77A97B3934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0F03453-B2FB-4C40-AFF9-421F71F2B2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B742ADF-7B9E-4376-BAA1-B480305904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03FFFC7-3062-426C-8796-A3D767B23F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0147DEA-6240-4DC4-86B0-5C46793C8D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EF34FF5-EC66-4D7C-B37C-4CD58B8F6C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2E77266-2264-4BA3-810C-CFADD8FB64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BE2C4C1-18FD-4FBC-9515-E8C05FF4419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64911CF-F0DE-4B70-B4C6-B0362B5951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C661235-8759-4ED6-A111-52691DA534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0DBE163-5FA2-4A4B-9FF6-BFCD4147A80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3917FB8-726E-4900-BC4B-07D475A3A7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7B1E023-88CB-4D77-BAF2-C6C157C45A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89234DD-4633-4FA3-A7D0-FBE9C98DD1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CD46998-8F0E-44C7-A5B8-172C26ECE6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F7705B2-DF0F-4AF2-8D51-427F58AA06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2E5DDC4-AC7F-489B-B979-2FAE48CF1F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2A90690-F982-4152-A8C9-69D3F42C4A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029CF4E-234D-4191-BDA6-552C799E37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A761BF3C-1D69-463D-94A8-1A83D487FE1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5FCC35EA-7E9C-47BF-A37F-8DAA143FDA8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6F1E2B4E-5AA8-4D86-93FC-571807854B6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9B7DC49F-1B80-4146-AEAD-01CCB95F9FD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1AFFC711-02B5-4077-A638-12D873EA36A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E01659D-00E4-4998-91BD-FB0316C4DA5B}"/>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7C201615-E5E8-4B91-AC46-DCC2F035840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DE1C9290-74A6-42F2-B2E4-DCB140ACF7C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26DC34C3-BA79-4A17-9C87-3C7A46D652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FD201782-D51A-455A-9438-E8A3A77A2B7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27F90719-250D-4C10-B3B9-F5FA16C88B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A3827FA6-8064-4E91-91F9-5EEADC75323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AA1737B7-BA99-4EFE-AD92-69CF878FA928}"/>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8CEF844B-52F1-469B-9FDD-FBFC8D3DC3B1}"/>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63748848-3F71-4D93-9A22-1A847569F0FB}"/>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318FF962-12D4-45E1-ABB9-29574AA43993}"/>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BE9D4EB7-7BB7-4E97-8F94-C1F37D454DEC}"/>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E4E9AE45-E4AD-4897-ACE8-E72350B55006}"/>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E49B9F5B-505C-49EE-B094-D40EDE6CAA7F}"/>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DDF732CB-7242-45C6-BCCE-E3EC3559BAD3}"/>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525CD289-F250-4E4E-BAEB-96C41E927E66}"/>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CC17FF89-3BFB-40BE-9E2C-FE1FF68CEF53}"/>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9B5447AB-A43C-498B-9534-5F14FE1167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7255E6B2-22D8-45E1-9779-650B3E15FE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181B4AB-AB37-47B6-A0DD-9FF4FC8A6A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05BED49-6F6F-45E4-AC9F-EFEE7E0117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6B51626-7CF6-435B-9D12-52C28F87CF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93218</xdr:rowOff>
    </xdr:from>
    <xdr:to>
      <xdr:col>24</xdr:col>
      <xdr:colOff>114300</xdr:colOff>
      <xdr:row>61</xdr:row>
      <xdr:rowOff>23368</xdr:rowOff>
    </xdr:to>
    <xdr:sp macro="" textlink="">
      <xdr:nvSpPr>
        <xdr:cNvPr id="87" name="楕円 86">
          <a:extLst>
            <a:ext uri="{FF2B5EF4-FFF2-40B4-BE49-F238E27FC236}">
              <a16:creationId xmlns:a16="http://schemas.microsoft.com/office/drawing/2014/main" id="{457028CA-C3AF-4C4D-9E13-5662F6F239DE}"/>
            </a:ext>
          </a:extLst>
        </xdr:cNvPr>
        <xdr:cNvSpPr/>
      </xdr:nvSpPr>
      <xdr:spPr>
        <a:xfrm>
          <a:off x="4584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71645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5A6EE254-9DDA-47BE-AA14-0AC3A1F05419}"/>
            </a:ext>
          </a:extLst>
        </xdr:cNvPr>
        <xdr:cNvSpPr txBox="1"/>
      </xdr:nvSpPr>
      <xdr:spPr>
        <a:xfrm>
          <a:off x="4673600"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100076</xdr:rowOff>
    </xdr:from>
    <xdr:to>
      <xdr:col>20</xdr:col>
      <xdr:colOff>38100</xdr:colOff>
      <xdr:row>61</xdr:row>
      <xdr:rowOff>30226</xdr:rowOff>
    </xdr:to>
    <xdr:sp macro="" textlink="">
      <xdr:nvSpPr>
        <xdr:cNvPr id="89" name="楕円 88">
          <a:extLst>
            <a:ext uri="{FF2B5EF4-FFF2-40B4-BE49-F238E27FC236}">
              <a16:creationId xmlns:a16="http://schemas.microsoft.com/office/drawing/2014/main" id="{C661EC73-AD73-456D-9C25-90EBB4A1DFE7}"/>
            </a:ext>
          </a:extLst>
        </xdr:cNvPr>
        <xdr:cNvSpPr/>
      </xdr:nvSpPr>
      <xdr:spPr>
        <a:xfrm>
          <a:off x="3746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144018</xdr:rowOff>
    </xdr:from>
    <xdr:to>
      <xdr:col>24</xdr:col>
      <xdr:colOff>63500</xdr:colOff>
      <xdr:row>60</xdr:row>
      <xdr:rowOff>150876</xdr:rowOff>
    </xdr:to>
    <xdr:cxnSp macro="">
      <xdr:nvCxnSpPr>
        <xdr:cNvPr id="90" name="直線コネクタ 89">
          <a:extLst>
            <a:ext uri="{FF2B5EF4-FFF2-40B4-BE49-F238E27FC236}">
              <a16:creationId xmlns:a16="http://schemas.microsoft.com/office/drawing/2014/main" id="{D464BE67-6DA2-492A-8CB4-780199947DCC}"/>
            </a:ext>
          </a:extLst>
        </xdr:cNvPr>
        <xdr:cNvCxnSpPr/>
      </xdr:nvCxnSpPr>
      <xdr:spPr>
        <a:xfrm flipV="1">
          <a:off x="3797300" y="1043101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168656</xdr:rowOff>
    </xdr:from>
    <xdr:to>
      <xdr:col>15</xdr:col>
      <xdr:colOff>101600</xdr:colOff>
      <xdr:row>60</xdr:row>
      <xdr:rowOff>98806</xdr:rowOff>
    </xdr:to>
    <xdr:sp macro="" textlink="">
      <xdr:nvSpPr>
        <xdr:cNvPr id="91" name="楕円 90">
          <a:extLst>
            <a:ext uri="{FF2B5EF4-FFF2-40B4-BE49-F238E27FC236}">
              <a16:creationId xmlns:a16="http://schemas.microsoft.com/office/drawing/2014/main" id="{66185B76-992C-4C7B-87E6-75568B460AE5}"/>
            </a:ext>
          </a:extLst>
        </xdr:cNvPr>
        <xdr:cNvSpPr/>
      </xdr:nvSpPr>
      <xdr:spPr>
        <a:xfrm>
          <a:off x="2857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48006</xdr:rowOff>
    </xdr:from>
    <xdr:to>
      <xdr:col>19</xdr:col>
      <xdr:colOff>177800</xdr:colOff>
      <xdr:row>60</xdr:row>
      <xdr:rowOff>150876</xdr:rowOff>
    </xdr:to>
    <xdr:cxnSp macro="">
      <xdr:nvCxnSpPr>
        <xdr:cNvPr id="92" name="直線コネクタ 91">
          <a:extLst>
            <a:ext uri="{FF2B5EF4-FFF2-40B4-BE49-F238E27FC236}">
              <a16:creationId xmlns:a16="http://schemas.microsoft.com/office/drawing/2014/main" id="{7FE453DD-6E3B-45E5-91BE-6CE5048625C9}"/>
            </a:ext>
          </a:extLst>
        </xdr:cNvPr>
        <xdr:cNvCxnSpPr/>
      </xdr:nvCxnSpPr>
      <xdr:spPr>
        <a:xfrm>
          <a:off x="2908300" y="1033500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116078</xdr:rowOff>
    </xdr:from>
    <xdr:to>
      <xdr:col>10</xdr:col>
      <xdr:colOff>165100</xdr:colOff>
      <xdr:row>60</xdr:row>
      <xdr:rowOff>46228</xdr:rowOff>
    </xdr:to>
    <xdr:sp macro="" textlink="">
      <xdr:nvSpPr>
        <xdr:cNvPr id="93" name="楕円 92">
          <a:extLst>
            <a:ext uri="{FF2B5EF4-FFF2-40B4-BE49-F238E27FC236}">
              <a16:creationId xmlns:a16="http://schemas.microsoft.com/office/drawing/2014/main" id="{F02F18D1-3519-43F0-B9C5-D27E2B814ADA}"/>
            </a:ext>
          </a:extLst>
        </xdr:cNvPr>
        <xdr:cNvSpPr/>
      </xdr:nvSpPr>
      <xdr:spPr>
        <a:xfrm>
          <a:off x="1968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166878</xdr:rowOff>
    </xdr:from>
    <xdr:to>
      <xdr:col>15</xdr:col>
      <xdr:colOff>50800</xdr:colOff>
      <xdr:row>60</xdr:row>
      <xdr:rowOff>48006</xdr:rowOff>
    </xdr:to>
    <xdr:cxnSp macro="">
      <xdr:nvCxnSpPr>
        <xdr:cNvPr id="94" name="直線コネクタ 93">
          <a:extLst>
            <a:ext uri="{FF2B5EF4-FFF2-40B4-BE49-F238E27FC236}">
              <a16:creationId xmlns:a16="http://schemas.microsoft.com/office/drawing/2014/main" id="{D6C080CE-6A2C-4877-B57C-E45C23344937}"/>
            </a:ext>
          </a:extLst>
        </xdr:cNvPr>
        <xdr:cNvCxnSpPr/>
      </xdr:nvCxnSpPr>
      <xdr:spPr>
        <a:xfrm>
          <a:off x="2019300" y="102824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65786</xdr:rowOff>
    </xdr:from>
    <xdr:to>
      <xdr:col>6</xdr:col>
      <xdr:colOff>38100</xdr:colOff>
      <xdr:row>59</xdr:row>
      <xdr:rowOff>167386</xdr:rowOff>
    </xdr:to>
    <xdr:sp macro="" textlink="">
      <xdr:nvSpPr>
        <xdr:cNvPr id="95" name="楕円 94">
          <a:extLst>
            <a:ext uri="{FF2B5EF4-FFF2-40B4-BE49-F238E27FC236}">
              <a16:creationId xmlns:a16="http://schemas.microsoft.com/office/drawing/2014/main" id="{1B5E1B50-A8C6-4406-A6A0-C4F3A4F3CA88}"/>
            </a:ext>
          </a:extLst>
        </xdr:cNvPr>
        <xdr:cNvSpPr/>
      </xdr:nvSpPr>
      <xdr:spPr>
        <a:xfrm>
          <a:off x="1079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116586</xdr:rowOff>
    </xdr:from>
    <xdr:to>
      <xdr:col>10</xdr:col>
      <xdr:colOff>114300</xdr:colOff>
      <xdr:row>59</xdr:row>
      <xdr:rowOff>166878</xdr:rowOff>
    </xdr:to>
    <xdr:cxnSp macro="">
      <xdr:nvCxnSpPr>
        <xdr:cNvPr id="96" name="直線コネクタ 95">
          <a:extLst>
            <a:ext uri="{FF2B5EF4-FFF2-40B4-BE49-F238E27FC236}">
              <a16:creationId xmlns:a16="http://schemas.microsoft.com/office/drawing/2014/main" id="{875F0566-ED54-4A22-9BDE-037CF65AA08B}"/>
            </a:ext>
          </a:extLst>
        </xdr:cNvPr>
        <xdr:cNvCxnSpPr/>
      </xdr:nvCxnSpPr>
      <xdr:spPr>
        <a:xfrm>
          <a:off x="1130300" y="102321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DC86E562-7A34-4911-BCF5-C3A60D3ED667}"/>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DAA23086-79E5-4A86-8AD2-66A1253E34AB}"/>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ED86C3D8-4361-43DE-A371-34E9FE6C7FD8}"/>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6061486F-C9E3-4DD0-B5E4-3E687138C106}"/>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21353</xdr:rowOff>
    </xdr:from>
    <xdr:ext cx="405111" cy="259045"/>
    <xdr:sp macro="" textlink="">
      <xdr:nvSpPr>
        <xdr:cNvPr id="101" name="n_1mainValue【体育館・プール】&#10;有形固定資産減価償却率">
          <a:extLst>
            <a:ext uri="{FF2B5EF4-FFF2-40B4-BE49-F238E27FC236}">
              <a16:creationId xmlns:a16="http://schemas.microsoft.com/office/drawing/2014/main" id="{31BD8C4E-1E87-4CF0-91F4-807F99A78CDE}"/>
            </a:ext>
          </a:extLst>
        </xdr:cNvPr>
        <xdr:cNvSpPr txBox="1"/>
      </xdr:nvSpPr>
      <xdr:spPr>
        <a:xfrm>
          <a:off x="35820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89933</xdr:rowOff>
    </xdr:from>
    <xdr:ext cx="405111" cy="259045"/>
    <xdr:sp macro="" textlink="">
      <xdr:nvSpPr>
        <xdr:cNvPr id="102" name="n_2mainValue【体育館・プール】&#10;有形固定資産減価償却率">
          <a:extLst>
            <a:ext uri="{FF2B5EF4-FFF2-40B4-BE49-F238E27FC236}">
              <a16:creationId xmlns:a16="http://schemas.microsoft.com/office/drawing/2014/main" id="{9DB56933-FF50-4CAF-BA9C-DEC5D5DDCE57}"/>
            </a:ext>
          </a:extLst>
        </xdr:cNvPr>
        <xdr:cNvSpPr txBox="1"/>
      </xdr:nvSpPr>
      <xdr:spPr>
        <a:xfrm>
          <a:off x="27057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37355</xdr:rowOff>
    </xdr:from>
    <xdr:ext cx="405111" cy="259045"/>
    <xdr:sp macro="" textlink="">
      <xdr:nvSpPr>
        <xdr:cNvPr id="103" name="n_3mainValue【体育館・プール】&#10;有形固定資産減価償却率">
          <a:extLst>
            <a:ext uri="{FF2B5EF4-FFF2-40B4-BE49-F238E27FC236}">
              <a16:creationId xmlns:a16="http://schemas.microsoft.com/office/drawing/2014/main" id="{06273D1C-AE1E-43E2-B734-8A10C85941F9}"/>
            </a:ext>
          </a:extLst>
        </xdr:cNvPr>
        <xdr:cNvSpPr txBox="1"/>
      </xdr:nvSpPr>
      <xdr:spPr>
        <a:xfrm>
          <a:off x="1816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04" name="n_4mainValue【体育館・プール】&#10;有形固定資産減価償却率">
          <a:extLst>
            <a:ext uri="{FF2B5EF4-FFF2-40B4-BE49-F238E27FC236}">
              <a16:creationId xmlns:a16="http://schemas.microsoft.com/office/drawing/2014/main" id="{01D7C5E8-813C-45FB-B879-379CC332C87C}"/>
            </a:ext>
          </a:extLst>
        </xdr:cNvPr>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2363F801-0579-42BB-9230-7B2679BAB63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279E4FE7-9DE9-43C9-9DBF-09B812E049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3C106AC6-F036-43FB-9FA4-03038CB3E6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ABAF6D78-DD13-40C8-B3BB-0B3EF60234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E4B939D1-14BD-46EC-A060-C0F1DCC714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FB7DE0B3-51F5-4808-9B29-F78FDC0F09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A42812F-DA09-4737-A22F-FE404C6049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7B174986-5F0D-4125-8EC9-A3A501C5E0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E9633FC1-0B47-4DC8-A153-327495B040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E9C5D10-E792-4330-9C3A-BEF48097A7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1C0728D0-EDE3-4BA5-8701-15659CC846E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4533844-7780-43AB-B657-75E5FB72D27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E145CD7-68C1-4C2F-A059-A26B23FB114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11DCC151-B9DE-4BC6-9711-F697E42D27E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D292492-426B-4CFB-B49E-2A4626C3313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D1620195-910C-4671-9BA5-5887867BC92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9DBEBB7E-4601-4DEC-A6F1-BA7D7BB0F8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5A305687-08E4-4097-AF82-1C7122CD7DF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460C7AB-9334-4E51-A2E9-357C9400B1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118C74DA-69FD-4B8B-8C14-69C7CC66DE6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53C0473A-645F-4A25-807B-73877FFD54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CE42B744-8917-4BED-AE19-CDDCA67F335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6CDB650E-2D45-4954-A95F-0FA520B611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83B53199-444C-40B1-8DE0-59AF1D5A36E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84FE195D-45A2-4327-9FFB-C074D207876F}"/>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55970523-A7DD-4114-8F7F-CB1C21C5BBD4}"/>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3FA1B3D1-F6EE-43BA-AF46-A05443BF7849}"/>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C2206296-83D4-4207-86D7-BE6984B386C2}"/>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F22B4CCD-F150-4BD9-8842-25BD10AC5186}"/>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1A6EFB72-147F-40D3-8C59-2B16D13A5A54}"/>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FC5991B7-5082-465D-BDE3-5573DAC0FEC6}"/>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49469A8C-FEA7-4B42-8AD4-B47951A35F11}"/>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51C1CDF6-76E5-4CD0-8136-9A4FCD15F137}"/>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8E486FAC-B679-4B55-B460-E2A2A5C3CF31}"/>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60DFB35-47E0-483A-9D87-CA612F6332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72E7EC3-4330-4BB6-A17F-04CF879B23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5400778-38DB-4EA9-B6B3-ECE9B98483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C8BE283-2488-4549-A908-220F44904F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E5F4B8C-7D3D-4C12-81EB-3919B7FBB3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91313</xdr:rowOff>
    </xdr:from>
    <xdr:to>
      <xdr:col>55</xdr:col>
      <xdr:colOff>50800</xdr:colOff>
      <xdr:row>61</xdr:row>
      <xdr:rowOff>21463</xdr:rowOff>
    </xdr:to>
    <xdr:sp macro="" textlink="">
      <xdr:nvSpPr>
        <xdr:cNvPr id="144" name="楕円 143">
          <a:extLst>
            <a:ext uri="{FF2B5EF4-FFF2-40B4-BE49-F238E27FC236}">
              <a16:creationId xmlns:a16="http://schemas.microsoft.com/office/drawing/2014/main" id="{780DFD4C-BAF8-4980-84A1-6A290D93B2C4}"/>
            </a:ext>
          </a:extLst>
        </xdr:cNvPr>
        <xdr:cNvSpPr/>
      </xdr:nvSpPr>
      <xdr:spPr>
        <a:xfrm>
          <a:off x="10426700" y="103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114190</xdr:rowOff>
    </xdr:from>
    <xdr:ext cx="469744" cy="259045"/>
    <xdr:sp macro="" textlink="">
      <xdr:nvSpPr>
        <xdr:cNvPr id="145" name="【体育館・プール】&#10;一人当たり面積該当値テキスト">
          <a:extLst>
            <a:ext uri="{FF2B5EF4-FFF2-40B4-BE49-F238E27FC236}">
              <a16:creationId xmlns:a16="http://schemas.microsoft.com/office/drawing/2014/main" id="{71C8A13A-747F-4A60-A136-126AA88612E4}"/>
            </a:ext>
          </a:extLst>
        </xdr:cNvPr>
        <xdr:cNvSpPr txBox="1"/>
      </xdr:nvSpPr>
      <xdr:spPr>
        <a:xfrm>
          <a:off x="10515600" y="102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79502</xdr:rowOff>
    </xdr:from>
    <xdr:to>
      <xdr:col>50</xdr:col>
      <xdr:colOff>165100</xdr:colOff>
      <xdr:row>61</xdr:row>
      <xdr:rowOff>9652</xdr:rowOff>
    </xdr:to>
    <xdr:sp macro="" textlink="">
      <xdr:nvSpPr>
        <xdr:cNvPr id="146" name="楕円 145">
          <a:extLst>
            <a:ext uri="{FF2B5EF4-FFF2-40B4-BE49-F238E27FC236}">
              <a16:creationId xmlns:a16="http://schemas.microsoft.com/office/drawing/2014/main" id="{ECF7D888-D86D-49DB-ABCE-2D64261519F2}"/>
            </a:ext>
          </a:extLst>
        </xdr:cNvPr>
        <xdr:cNvSpPr/>
      </xdr:nvSpPr>
      <xdr:spPr>
        <a:xfrm>
          <a:off x="9588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130302</xdr:rowOff>
    </xdr:from>
    <xdr:to>
      <xdr:col>55</xdr:col>
      <xdr:colOff>0</xdr:colOff>
      <xdr:row>60</xdr:row>
      <xdr:rowOff>142113</xdr:rowOff>
    </xdr:to>
    <xdr:cxnSp macro="">
      <xdr:nvCxnSpPr>
        <xdr:cNvPr id="147" name="直線コネクタ 146">
          <a:extLst>
            <a:ext uri="{FF2B5EF4-FFF2-40B4-BE49-F238E27FC236}">
              <a16:creationId xmlns:a16="http://schemas.microsoft.com/office/drawing/2014/main" id="{678663F6-6FC6-48D7-896B-9530B1482422}"/>
            </a:ext>
          </a:extLst>
        </xdr:cNvPr>
        <xdr:cNvCxnSpPr/>
      </xdr:nvCxnSpPr>
      <xdr:spPr>
        <a:xfrm>
          <a:off x="9639300" y="10417302"/>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81788</xdr:rowOff>
    </xdr:from>
    <xdr:to>
      <xdr:col>46</xdr:col>
      <xdr:colOff>38100</xdr:colOff>
      <xdr:row>61</xdr:row>
      <xdr:rowOff>11938</xdr:rowOff>
    </xdr:to>
    <xdr:sp macro="" textlink="">
      <xdr:nvSpPr>
        <xdr:cNvPr id="148" name="楕円 147">
          <a:extLst>
            <a:ext uri="{FF2B5EF4-FFF2-40B4-BE49-F238E27FC236}">
              <a16:creationId xmlns:a16="http://schemas.microsoft.com/office/drawing/2014/main" id="{8BC89493-7D78-4EDF-BC30-3EC5FE7DEA95}"/>
            </a:ext>
          </a:extLst>
        </xdr:cNvPr>
        <xdr:cNvSpPr/>
      </xdr:nvSpPr>
      <xdr:spPr>
        <a:xfrm>
          <a:off x="8699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130302</xdr:rowOff>
    </xdr:from>
    <xdr:to>
      <xdr:col>50</xdr:col>
      <xdr:colOff>114300</xdr:colOff>
      <xdr:row>60</xdr:row>
      <xdr:rowOff>132588</xdr:rowOff>
    </xdr:to>
    <xdr:cxnSp macro="">
      <xdr:nvCxnSpPr>
        <xdr:cNvPr id="149" name="直線コネクタ 148">
          <a:extLst>
            <a:ext uri="{FF2B5EF4-FFF2-40B4-BE49-F238E27FC236}">
              <a16:creationId xmlns:a16="http://schemas.microsoft.com/office/drawing/2014/main" id="{793ADF44-12C9-462D-B9C1-6B38B485EECD}"/>
            </a:ext>
          </a:extLst>
        </xdr:cNvPr>
        <xdr:cNvCxnSpPr/>
      </xdr:nvCxnSpPr>
      <xdr:spPr>
        <a:xfrm flipV="1">
          <a:off x="8750300" y="104173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84836</xdr:rowOff>
    </xdr:from>
    <xdr:to>
      <xdr:col>41</xdr:col>
      <xdr:colOff>101600</xdr:colOff>
      <xdr:row>61</xdr:row>
      <xdr:rowOff>14986</xdr:rowOff>
    </xdr:to>
    <xdr:sp macro="" textlink="">
      <xdr:nvSpPr>
        <xdr:cNvPr id="150" name="楕円 149">
          <a:extLst>
            <a:ext uri="{FF2B5EF4-FFF2-40B4-BE49-F238E27FC236}">
              <a16:creationId xmlns:a16="http://schemas.microsoft.com/office/drawing/2014/main" id="{E3188592-F38A-493D-A21A-F7410DCCD72F}"/>
            </a:ext>
          </a:extLst>
        </xdr:cNvPr>
        <xdr:cNvSpPr/>
      </xdr:nvSpPr>
      <xdr:spPr>
        <a:xfrm>
          <a:off x="7810500" y="10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132588</xdr:rowOff>
    </xdr:from>
    <xdr:to>
      <xdr:col>45</xdr:col>
      <xdr:colOff>177800</xdr:colOff>
      <xdr:row>60</xdr:row>
      <xdr:rowOff>135636</xdr:rowOff>
    </xdr:to>
    <xdr:cxnSp macro="">
      <xdr:nvCxnSpPr>
        <xdr:cNvPr id="151" name="直線コネクタ 150">
          <a:extLst>
            <a:ext uri="{FF2B5EF4-FFF2-40B4-BE49-F238E27FC236}">
              <a16:creationId xmlns:a16="http://schemas.microsoft.com/office/drawing/2014/main" id="{EB4BC6B4-CCE6-46C0-A3F7-D479DC4F8F8E}"/>
            </a:ext>
          </a:extLst>
        </xdr:cNvPr>
        <xdr:cNvCxnSpPr/>
      </xdr:nvCxnSpPr>
      <xdr:spPr>
        <a:xfrm flipV="1">
          <a:off x="7861300" y="1041958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102362</xdr:rowOff>
    </xdr:from>
    <xdr:to>
      <xdr:col>36</xdr:col>
      <xdr:colOff>165100</xdr:colOff>
      <xdr:row>61</xdr:row>
      <xdr:rowOff>32512</xdr:rowOff>
    </xdr:to>
    <xdr:sp macro="" textlink="">
      <xdr:nvSpPr>
        <xdr:cNvPr id="152" name="楕円 151">
          <a:extLst>
            <a:ext uri="{FF2B5EF4-FFF2-40B4-BE49-F238E27FC236}">
              <a16:creationId xmlns:a16="http://schemas.microsoft.com/office/drawing/2014/main" id="{0EC1BCBC-B496-4E3E-AE3E-B45A5FA2E76B}"/>
            </a:ext>
          </a:extLst>
        </xdr:cNvPr>
        <xdr:cNvSpPr/>
      </xdr:nvSpPr>
      <xdr:spPr>
        <a:xfrm>
          <a:off x="6921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135636</xdr:rowOff>
    </xdr:from>
    <xdr:to>
      <xdr:col>41</xdr:col>
      <xdr:colOff>50800</xdr:colOff>
      <xdr:row>60</xdr:row>
      <xdr:rowOff>153162</xdr:rowOff>
    </xdr:to>
    <xdr:cxnSp macro="">
      <xdr:nvCxnSpPr>
        <xdr:cNvPr id="153" name="直線コネクタ 152">
          <a:extLst>
            <a:ext uri="{FF2B5EF4-FFF2-40B4-BE49-F238E27FC236}">
              <a16:creationId xmlns:a16="http://schemas.microsoft.com/office/drawing/2014/main" id="{9990160D-CB6A-403F-A3AB-7400CDAF75A5}"/>
            </a:ext>
          </a:extLst>
        </xdr:cNvPr>
        <xdr:cNvCxnSpPr/>
      </xdr:nvCxnSpPr>
      <xdr:spPr>
        <a:xfrm flipV="1">
          <a:off x="6972300" y="1042263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6498FC94-AC93-444F-8A63-6E30E6C65F78}"/>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3C5070AB-9F84-4C32-8652-A8DC1C64794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DC5940B8-D5F7-44F8-BB4D-8ECCB6C2AE86}"/>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FD7B197D-DBFC-44E7-8188-96A2BF928CAE}"/>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26179</xdr:rowOff>
    </xdr:from>
    <xdr:ext cx="469744" cy="259045"/>
    <xdr:sp macro="" textlink="">
      <xdr:nvSpPr>
        <xdr:cNvPr id="158" name="n_1mainValue【体育館・プール】&#10;一人当たり面積">
          <a:extLst>
            <a:ext uri="{FF2B5EF4-FFF2-40B4-BE49-F238E27FC236}">
              <a16:creationId xmlns:a16="http://schemas.microsoft.com/office/drawing/2014/main" id="{E6B5AF97-0650-4355-9F5A-602C6F5AC128}"/>
            </a:ext>
          </a:extLst>
        </xdr:cNvPr>
        <xdr:cNvSpPr txBox="1"/>
      </xdr:nvSpPr>
      <xdr:spPr>
        <a:xfrm>
          <a:off x="93917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159" name="n_2mainValue【体育館・プール】&#10;一人当たり面積">
          <a:extLst>
            <a:ext uri="{FF2B5EF4-FFF2-40B4-BE49-F238E27FC236}">
              <a16:creationId xmlns:a16="http://schemas.microsoft.com/office/drawing/2014/main" id="{02ABD597-0332-4247-8B24-6CD4E674A8FE}"/>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31513</xdr:rowOff>
    </xdr:from>
    <xdr:ext cx="469744" cy="259045"/>
    <xdr:sp macro="" textlink="">
      <xdr:nvSpPr>
        <xdr:cNvPr id="160" name="n_3mainValue【体育館・プール】&#10;一人当たり面積">
          <a:extLst>
            <a:ext uri="{FF2B5EF4-FFF2-40B4-BE49-F238E27FC236}">
              <a16:creationId xmlns:a16="http://schemas.microsoft.com/office/drawing/2014/main" id="{ECBA17E7-6C59-4D0F-8445-5C98DBA92354}"/>
            </a:ext>
          </a:extLst>
        </xdr:cNvPr>
        <xdr:cNvSpPr txBox="1"/>
      </xdr:nvSpPr>
      <xdr:spPr>
        <a:xfrm>
          <a:off x="762642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49039</xdr:rowOff>
    </xdr:from>
    <xdr:ext cx="469744" cy="259045"/>
    <xdr:sp macro="" textlink="">
      <xdr:nvSpPr>
        <xdr:cNvPr id="161" name="n_4mainValue【体育館・プール】&#10;一人当たり面積">
          <a:extLst>
            <a:ext uri="{FF2B5EF4-FFF2-40B4-BE49-F238E27FC236}">
              <a16:creationId xmlns:a16="http://schemas.microsoft.com/office/drawing/2014/main" id="{26319D1D-F9B6-4385-B4A9-156A684933F8}"/>
            </a:ext>
          </a:extLst>
        </xdr:cNvPr>
        <xdr:cNvSpPr txBox="1"/>
      </xdr:nvSpPr>
      <xdr:spPr>
        <a:xfrm>
          <a:off x="6737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064661E-2CEF-4B20-80E2-5469DFD49E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FB2EC670-8FB4-4013-B761-58C5241B32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14CAF90-D569-45E5-9431-F7B50DAA17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DC2E3EC-371C-4E75-9387-4F97C68B6B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6F1E87BD-6150-46DA-8FA9-CF2ED962FE0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F6ED557D-2BDF-47EC-8A97-EC3C68BE14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08438DB-5BA0-466E-AFC8-965DC066A8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9D856AA0-D313-4006-9677-73C2A047291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C62E55DE-1448-4B98-A523-D5921928D2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DB84EA3E-E902-4DF6-9E21-E0B5F0B3350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66039CC8-FE7B-454B-9073-13E882FDDA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9F816613-9DF2-4C91-BA67-C7C1DD10A49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05C2EB11-BE6E-40BE-BDC4-E58738339C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9E5DBA04-3788-4BC6-BE0F-0F9E559D20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058D495F-0CC7-406E-AEE6-564A9F6960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15E10DA9-0619-473A-A9FE-2A1F7921E55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319CE55B-1AF5-43C0-BFEE-D272CD0221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AABD66A4-302C-4EEC-97C4-EB88CCE94D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ED6A405D-5BB5-499A-BD1D-4A6DD6D96B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FA1DF48F-253F-4E38-9B41-A949150841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32DEB228-76FE-4A9B-BD49-0FFB654952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1D9281D4-40C7-40D7-AB21-1F18E484A0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9EAEEA78-B8F7-491D-9A60-36EF525728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555545C6-EC74-473F-98D2-A48E09CA4A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C64AC4C3-DAC7-4E20-BD42-1EECA1C1FF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68FA1A07-0A4B-4B7C-BC79-26FDEB1C0C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A7677845-0CF8-40D8-AAD8-9352659DAF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3D810166-9112-46FE-ABC6-12734A0EC5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93C887C2-E3B2-43B6-9509-F61FA5C0B4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A140D47E-CD5C-4FD9-AE8F-1E4E073943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408146C4-5A6A-4503-8035-1B891EE169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F24B4B8A-7A9E-437A-8323-FE835B434B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A1327AA6-6AC7-4050-8F36-4CBCD13E1D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16645216-B3AA-426A-956D-662D5E45FF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F92CB576-EB29-4641-8C70-294F3B4ABA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33E14568-2DAE-4F69-A5CE-A272D2589B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A7AAB5DC-FB87-49B9-BADB-6960E6EE4A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F7081054-5F07-47A1-BCB2-4C537D96E8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3C55D4BB-1F93-4BFB-8B18-7914789441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69BCEA68-5060-4B59-A637-5BE15F95F59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2" name="正方形/長方形 201">
          <a:extLst>
            <a:ext uri="{FF2B5EF4-FFF2-40B4-BE49-F238E27FC236}">
              <a16:creationId xmlns:a16="http://schemas.microsoft.com/office/drawing/2014/main" id="{9F9D1A14-FA89-4441-99A5-A3C1EFE0A6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3" name="正方形/長方形 202">
          <a:extLst>
            <a:ext uri="{FF2B5EF4-FFF2-40B4-BE49-F238E27FC236}">
              <a16:creationId xmlns:a16="http://schemas.microsoft.com/office/drawing/2014/main" id="{2D7B612B-E139-44CD-AF04-461CC08EDD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4" name="正方形/長方形 203">
          <a:extLst>
            <a:ext uri="{FF2B5EF4-FFF2-40B4-BE49-F238E27FC236}">
              <a16:creationId xmlns:a16="http://schemas.microsoft.com/office/drawing/2014/main" id="{50B780FC-2747-4E34-BDD5-5B32343D71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5" name="正方形/長方形 204">
          <a:extLst>
            <a:ext uri="{FF2B5EF4-FFF2-40B4-BE49-F238E27FC236}">
              <a16:creationId xmlns:a16="http://schemas.microsoft.com/office/drawing/2014/main" id="{8DFFA96A-D00C-4FA7-BCFB-8D5516D17E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6" name="正方形/長方形 205">
          <a:extLst>
            <a:ext uri="{FF2B5EF4-FFF2-40B4-BE49-F238E27FC236}">
              <a16:creationId xmlns:a16="http://schemas.microsoft.com/office/drawing/2014/main" id="{54106B3B-B363-47DD-8DAC-95D72D2FE3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7" name="正方形/長方形 206">
          <a:extLst>
            <a:ext uri="{FF2B5EF4-FFF2-40B4-BE49-F238E27FC236}">
              <a16:creationId xmlns:a16="http://schemas.microsoft.com/office/drawing/2014/main" id="{E769E0EC-F14D-40AC-8466-6C76CE63D7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8" name="正方形/長方形 207">
          <a:extLst>
            <a:ext uri="{FF2B5EF4-FFF2-40B4-BE49-F238E27FC236}">
              <a16:creationId xmlns:a16="http://schemas.microsoft.com/office/drawing/2014/main" id="{94842DCC-FB4E-4EBB-BA48-BF991F277D2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9" name="正方形/長方形 208">
          <a:extLst>
            <a:ext uri="{FF2B5EF4-FFF2-40B4-BE49-F238E27FC236}">
              <a16:creationId xmlns:a16="http://schemas.microsoft.com/office/drawing/2014/main" id="{57254908-E23A-4FBD-BB6E-612A21058C1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a:extLst>
            <a:ext uri="{FF2B5EF4-FFF2-40B4-BE49-F238E27FC236}">
              <a16:creationId xmlns:a16="http://schemas.microsoft.com/office/drawing/2014/main" id="{7056B5E7-91D5-4A70-931B-8D94D8E758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a:extLst>
            <a:ext uri="{FF2B5EF4-FFF2-40B4-BE49-F238E27FC236}">
              <a16:creationId xmlns:a16="http://schemas.microsoft.com/office/drawing/2014/main" id="{F358DD9C-DA34-4328-84CA-7C5C3FE729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a:extLst>
            <a:ext uri="{FF2B5EF4-FFF2-40B4-BE49-F238E27FC236}">
              <a16:creationId xmlns:a16="http://schemas.microsoft.com/office/drawing/2014/main" id="{9E6C3B87-D406-437E-8DE3-3959EF9AA4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a:extLst>
            <a:ext uri="{FF2B5EF4-FFF2-40B4-BE49-F238E27FC236}">
              <a16:creationId xmlns:a16="http://schemas.microsoft.com/office/drawing/2014/main" id="{392EA673-510D-4F2C-ADAE-8CA0F5A498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a:extLst>
            <a:ext uri="{FF2B5EF4-FFF2-40B4-BE49-F238E27FC236}">
              <a16:creationId xmlns:a16="http://schemas.microsoft.com/office/drawing/2014/main" id="{73577353-8E60-4D27-92E2-6E216B5C1B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a:extLst>
            <a:ext uri="{FF2B5EF4-FFF2-40B4-BE49-F238E27FC236}">
              <a16:creationId xmlns:a16="http://schemas.microsoft.com/office/drawing/2014/main" id="{6330C4C5-BD00-45F3-B4AF-307C79299F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a:extLst>
            <a:ext uri="{FF2B5EF4-FFF2-40B4-BE49-F238E27FC236}">
              <a16:creationId xmlns:a16="http://schemas.microsoft.com/office/drawing/2014/main" id="{9425AAB2-E401-4F5D-8535-87826A27AA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a:extLst>
            <a:ext uri="{FF2B5EF4-FFF2-40B4-BE49-F238E27FC236}">
              <a16:creationId xmlns:a16="http://schemas.microsoft.com/office/drawing/2014/main" id="{88E9F048-F287-4510-B4CA-5F3DAFF52B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8" name="テキスト ボックス 217">
          <a:extLst>
            <a:ext uri="{FF2B5EF4-FFF2-40B4-BE49-F238E27FC236}">
              <a16:creationId xmlns:a16="http://schemas.microsoft.com/office/drawing/2014/main" id="{C5FD5B20-747A-4E31-8224-E06C8636B3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9" name="直線コネクタ 218">
          <a:extLst>
            <a:ext uri="{FF2B5EF4-FFF2-40B4-BE49-F238E27FC236}">
              <a16:creationId xmlns:a16="http://schemas.microsoft.com/office/drawing/2014/main" id="{D69276FA-B2E2-49D9-B234-2E2CFC0AE1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0" name="テキスト ボックス 219">
          <a:extLst>
            <a:ext uri="{FF2B5EF4-FFF2-40B4-BE49-F238E27FC236}">
              <a16:creationId xmlns:a16="http://schemas.microsoft.com/office/drawing/2014/main" id="{86FE70F9-9743-4F27-A117-79C34DEEAA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1" name="直線コネクタ 220">
          <a:extLst>
            <a:ext uri="{FF2B5EF4-FFF2-40B4-BE49-F238E27FC236}">
              <a16:creationId xmlns:a16="http://schemas.microsoft.com/office/drawing/2014/main" id="{E38C1879-336F-4030-B3F9-693010C1ADE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CEFE1E2F-E939-4218-A998-F0562644312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3" name="直線コネクタ 222">
          <a:extLst>
            <a:ext uri="{FF2B5EF4-FFF2-40B4-BE49-F238E27FC236}">
              <a16:creationId xmlns:a16="http://schemas.microsoft.com/office/drawing/2014/main" id="{AA49ABEF-7706-43E7-A988-99B4CC0D843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4" name="テキスト ボックス 223">
          <a:extLst>
            <a:ext uri="{FF2B5EF4-FFF2-40B4-BE49-F238E27FC236}">
              <a16:creationId xmlns:a16="http://schemas.microsoft.com/office/drawing/2014/main" id="{CC77DADA-47A8-48E1-92C2-919484D573B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5" name="直線コネクタ 224">
          <a:extLst>
            <a:ext uri="{FF2B5EF4-FFF2-40B4-BE49-F238E27FC236}">
              <a16:creationId xmlns:a16="http://schemas.microsoft.com/office/drawing/2014/main" id="{EF7BA94A-1358-41EE-B5F4-DD785BD9331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6" name="テキスト ボックス 225">
          <a:extLst>
            <a:ext uri="{FF2B5EF4-FFF2-40B4-BE49-F238E27FC236}">
              <a16:creationId xmlns:a16="http://schemas.microsoft.com/office/drawing/2014/main" id="{8AEC3057-B40F-4E82-980B-EFE926ED49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7" name="直線コネクタ 226">
          <a:extLst>
            <a:ext uri="{FF2B5EF4-FFF2-40B4-BE49-F238E27FC236}">
              <a16:creationId xmlns:a16="http://schemas.microsoft.com/office/drawing/2014/main" id="{396782CD-5D67-4B13-BA5D-83912AA8513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8" name="テキスト ボックス 227">
          <a:extLst>
            <a:ext uri="{FF2B5EF4-FFF2-40B4-BE49-F238E27FC236}">
              <a16:creationId xmlns:a16="http://schemas.microsoft.com/office/drawing/2014/main" id="{83181836-38B5-485A-8926-4311F32B34A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9" name="直線コネクタ 228">
          <a:extLst>
            <a:ext uri="{FF2B5EF4-FFF2-40B4-BE49-F238E27FC236}">
              <a16:creationId xmlns:a16="http://schemas.microsoft.com/office/drawing/2014/main" id="{8DFCECCB-2E6F-4554-BAE8-4C9E20420BA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0" name="テキスト ボックス 229">
          <a:extLst>
            <a:ext uri="{FF2B5EF4-FFF2-40B4-BE49-F238E27FC236}">
              <a16:creationId xmlns:a16="http://schemas.microsoft.com/office/drawing/2014/main" id="{3EEFD5B0-8E13-486E-BAC5-7E15399CF4E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1" name="直線コネクタ 230">
          <a:extLst>
            <a:ext uri="{FF2B5EF4-FFF2-40B4-BE49-F238E27FC236}">
              <a16:creationId xmlns:a16="http://schemas.microsoft.com/office/drawing/2014/main" id="{B358D197-95CB-4317-95CA-9E054DCC2A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2" name="テキスト ボックス 231">
          <a:extLst>
            <a:ext uri="{FF2B5EF4-FFF2-40B4-BE49-F238E27FC236}">
              <a16:creationId xmlns:a16="http://schemas.microsoft.com/office/drawing/2014/main" id="{0127E5B4-0637-4F62-B029-D0D53B2982B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3" name="【保健センター・保健所】&#10;有形固定資産減価償却率グラフ枠">
          <a:extLst>
            <a:ext uri="{FF2B5EF4-FFF2-40B4-BE49-F238E27FC236}">
              <a16:creationId xmlns:a16="http://schemas.microsoft.com/office/drawing/2014/main" id="{13E12E97-C0F6-4686-87D7-8BC7E2B668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234" name="直線コネクタ 233">
          <a:extLst>
            <a:ext uri="{FF2B5EF4-FFF2-40B4-BE49-F238E27FC236}">
              <a16:creationId xmlns:a16="http://schemas.microsoft.com/office/drawing/2014/main" id="{3DBD35AD-6951-4A37-A3E4-AB2E6E2CD396}"/>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235" name="【保健センター・保健所】&#10;有形固定資産減価償却率最小値テキスト">
          <a:extLst>
            <a:ext uri="{FF2B5EF4-FFF2-40B4-BE49-F238E27FC236}">
              <a16:creationId xmlns:a16="http://schemas.microsoft.com/office/drawing/2014/main" id="{65DFD124-CF98-4572-A4FF-6F792459C3C5}"/>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236" name="直線コネクタ 235">
          <a:extLst>
            <a:ext uri="{FF2B5EF4-FFF2-40B4-BE49-F238E27FC236}">
              <a16:creationId xmlns:a16="http://schemas.microsoft.com/office/drawing/2014/main" id="{4867CB34-957D-4DD8-9DC7-3CE21F836587}"/>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237" name="【保健センター・保健所】&#10;有形固定資産減価償却率最大値テキスト">
          <a:extLst>
            <a:ext uri="{FF2B5EF4-FFF2-40B4-BE49-F238E27FC236}">
              <a16:creationId xmlns:a16="http://schemas.microsoft.com/office/drawing/2014/main" id="{717804E6-0B51-4B4F-8BB5-50D2F9F284EE}"/>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238" name="直線コネクタ 237">
          <a:extLst>
            <a:ext uri="{FF2B5EF4-FFF2-40B4-BE49-F238E27FC236}">
              <a16:creationId xmlns:a16="http://schemas.microsoft.com/office/drawing/2014/main" id="{85D245B5-A25C-407D-95AE-9CFEB84F9F7A}"/>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239" name="【保健センター・保健所】&#10;有形固定資産減価償却率平均値テキスト">
          <a:extLst>
            <a:ext uri="{FF2B5EF4-FFF2-40B4-BE49-F238E27FC236}">
              <a16:creationId xmlns:a16="http://schemas.microsoft.com/office/drawing/2014/main" id="{6F7EEEFC-EBAA-454A-9B64-3FAE9AEC7292}"/>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240" name="フローチャート: 判断 239">
          <a:extLst>
            <a:ext uri="{FF2B5EF4-FFF2-40B4-BE49-F238E27FC236}">
              <a16:creationId xmlns:a16="http://schemas.microsoft.com/office/drawing/2014/main" id="{ADB3E230-B5A7-4D0A-85C5-49FF691BFC6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241" name="フローチャート: 判断 240">
          <a:extLst>
            <a:ext uri="{FF2B5EF4-FFF2-40B4-BE49-F238E27FC236}">
              <a16:creationId xmlns:a16="http://schemas.microsoft.com/office/drawing/2014/main" id="{45D1C89C-0F65-46E3-89D7-C535E48B7D6C}"/>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242" name="フローチャート: 判断 241">
          <a:extLst>
            <a:ext uri="{FF2B5EF4-FFF2-40B4-BE49-F238E27FC236}">
              <a16:creationId xmlns:a16="http://schemas.microsoft.com/office/drawing/2014/main" id="{3CFD9A86-E113-4569-82C7-450FD6FCB212}"/>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243" name="フローチャート: 判断 242">
          <a:extLst>
            <a:ext uri="{FF2B5EF4-FFF2-40B4-BE49-F238E27FC236}">
              <a16:creationId xmlns:a16="http://schemas.microsoft.com/office/drawing/2014/main" id="{EC8A50CD-92CE-4DA3-BBC7-EDBF184245E2}"/>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244" name="フローチャート: 判断 243">
          <a:extLst>
            <a:ext uri="{FF2B5EF4-FFF2-40B4-BE49-F238E27FC236}">
              <a16:creationId xmlns:a16="http://schemas.microsoft.com/office/drawing/2014/main" id="{ED391BB2-8311-4A3F-9340-7469B62FB3FF}"/>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6919ECA-681D-407E-A835-C18FB0A9D3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EF32ED9-F799-452E-B02F-093128D37B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A5B34A5-5BA1-40DA-86D6-7D5F795396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E2E70EF-6CF9-4142-AC3A-308AD10CBC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8B52752-2640-49E4-B1E3-FA20C6466B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31115</xdr:rowOff>
    </xdr:from>
    <xdr:to>
      <xdr:col>85</xdr:col>
      <xdr:colOff>177800</xdr:colOff>
      <xdr:row>62</xdr:row>
      <xdr:rowOff>132715</xdr:rowOff>
    </xdr:to>
    <xdr:sp macro="" textlink="">
      <xdr:nvSpPr>
        <xdr:cNvPr id="250" name="楕円 249">
          <a:extLst>
            <a:ext uri="{FF2B5EF4-FFF2-40B4-BE49-F238E27FC236}">
              <a16:creationId xmlns:a16="http://schemas.microsoft.com/office/drawing/2014/main" id="{1D1AB0F6-1055-4CCA-AC8E-52CC6F21BE19}"/>
            </a:ext>
          </a:extLst>
        </xdr:cNvPr>
        <xdr:cNvSpPr/>
      </xdr:nvSpPr>
      <xdr:spPr>
        <a:xfrm>
          <a:off x="16268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9542</xdr:rowOff>
    </xdr:from>
    <xdr:ext cx="405111" cy="259045"/>
    <xdr:sp macro="" textlink="">
      <xdr:nvSpPr>
        <xdr:cNvPr id="251" name="【保健センター・保健所】&#10;有形固定資産減価償却率該当値テキスト">
          <a:extLst>
            <a:ext uri="{FF2B5EF4-FFF2-40B4-BE49-F238E27FC236}">
              <a16:creationId xmlns:a16="http://schemas.microsoft.com/office/drawing/2014/main" id="{F6C97507-B817-421D-A68D-C55E59D89915}"/>
            </a:ext>
          </a:extLst>
        </xdr:cNvPr>
        <xdr:cNvSpPr txBox="1"/>
      </xdr:nvSpPr>
      <xdr:spPr>
        <a:xfrm>
          <a:off x="16357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xdr:rowOff>
    </xdr:from>
    <xdr:to>
      <xdr:col>81</xdr:col>
      <xdr:colOff>101600</xdr:colOff>
      <xdr:row>62</xdr:row>
      <xdr:rowOff>109855</xdr:rowOff>
    </xdr:to>
    <xdr:sp macro="" textlink="">
      <xdr:nvSpPr>
        <xdr:cNvPr id="252" name="楕円 251">
          <a:extLst>
            <a:ext uri="{FF2B5EF4-FFF2-40B4-BE49-F238E27FC236}">
              <a16:creationId xmlns:a16="http://schemas.microsoft.com/office/drawing/2014/main" id="{97D167CA-F144-4E9C-8720-230297741441}"/>
            </a:ext>
          </a:extLst>
        </xdr:cNvPr>
        <xdr:cNvSpPr/>
      </xdr:nvSpPr>
      <xdr:spPr>
        <a:xfrm>
          <a:off x="15430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59055</xdr:rowOff>
    </xdr:from>
    <xdr:to>
      <xdr:col>85</xdr:col>
      <xdr:colOff>127000</xdr:colOff>
      <xdr:row>62</xdr:row>
      <xdr:rowOff>81915</xdr:rowOff>
    </xdr:to>
    <xdr:cxnSp macro="">
      <xdr:nvCxnSpPr>
        <xdr:cNvPr id="253" name="直線コネクタ 252">
          <a:extLst>
            <a:ext uri="{FF2B5EF4-FFF2-40B4-BE49-F238E27FC236}">
              <a16:creationId xmlns:a16="http://schemas.microsoft.com/office/drawing/2014/main" id="{13754DB1-8B39-4709-8C45-4B4BEE4A069A}"/>
            </a:ext>
          </a:extLst>
        </xdr:cNvPr>
        <xdr:cNvCxnSpPr/>
      </xdr:nvCxnSpPr>
      <xdr:spPr>
        <a:xfrm>
          <a:off x="15481300" y="106889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130175</xdr:rowOff>
    </xdr:from>
    <xdr:to>
      <xdr:col>76</xdr:col>
      <xdr:colOff>165100</xdr:colOff>
      <xdr:row>62</xdr:row>
      <xdr:rowOff>60325</xdr:rowOff>
    </xdr:to>
    <xdr:sp macro="" textlink="">
      <xdr:nvSpPr>
        <xdr:cNvPr id="254" name="楕円 253">
          <a:extLst>
            <a:ext uri="{FF2B5EF4-FFF2-40B4-BE49-F238E27FC236}">
              <a16:creationId xmlns:a16="http://schemas.microsoft.com/office/drawing/2014/main" id="{BB2DA60F-558D-4307-975D-64D861EB28BA}"/>
            </a:ext>
          </a:extLst>
        </xdr:cNvPr>
        <xdr:cNvSpPr/>
      </xdr:nvSpPr>
      <xdr:spPr>
        <a:xfrm>
          <a:off x="1454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xdr:rowOff>
    </xdr:from>
    <xdr:to>
      <xdr:col>81</xdr:col>
      <xdr:colOff>50800</xdr:colOff>
      <xdr:row>62</xdr:row>
      <xdr:rowOff>59055</xdr:rowOff>
    </xdr:to>
    <xdr:cxnSp macro="">
      <xdr:nvCxnSpPr>
        <xdr:cNvPr id="255" name="直線コネクタ 254">
          <a:extLst>
            <a:ext uri="{FF2B5EF4-FFF2-40B4-BE49-F238E27FC236}">
              <a16:creationId xmlns:a16="http://schemas.microsoft.com/office/drawing/2014/main" id="{10FA16D0-CE48-4D44-9C4E-D613329DF391}"/>
            </a:ext>
          </a:extLst>
        </xdr:cNvPr>
        <xdr:cNvCxnSpPr/>
      </xdr:nvCxnSpPr>
      <xdr:spPr>
        <a:xfrm>
          <a:off x="14592300" y="106394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256" name="楕円 255">
          <a:extLst>
            <a:ext uri="{FF2B5EF4-FFF2-40B4-BE49-F238E27FC236}">
              <a16:creationId xmlns:a16="http://schemas.microsoft.com/office/drawing/2014/main" id="{99AF9AA2-738D-4C98-9D69-EA3691C41C06}"/>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62</xdr:row>
      <xdr:rowOff>9525</xdr:rowOff>
    </xdr:to>
    <xdr:cxnSp macro="">
      <xdr:nvCxnSpPr>
        <xdr:cNvPr id="257" name="直線コネクタ 256">
          <a:extLst>
            <a:ext uri="{FF2B5EF4-FFF2-40B4-BE49-F238E27FC236}">
              <a16:creationId xmlns:a16="http://schemas.microsoft.com/office/drawing/2014/main" id="{6D17122D-639C-4081-B7BF-FCFE1B41411D}"/>
            </a:ext>
          </a:extLst>
        </xdr:cNvPr>
        <xdr:cNvCxnSpPr/>
      </xdr:nvCxnSpPr>
      <xdr:spPr>
        <a:xfrm>
          <a:off x="13703300" y="105613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34925</xdr:rowOff>
    </xdr:from>
    <xdr:to>
      <xdr:col>67</xdr:col>
      <xdr:colOff>101600</xdr:colOff>
      <xdr:row>61</xdr:row>
      <xdr:rowOff>136525</xdr:rowOff>
    </xdr:to>
    <xdr:sp macro="" textlink="">
      <xdr:nvSpPr>
        <xdr:cNvPr id="258" name="楕円 257">
          <a:extLst>
            <a:ext uri="{FF2B5EF4-FFF2-40B4-BE49-F238E27FC236}">
              <a16:creationId xmlns:a16="http://schemas.microsoft.com/office/drawing/2014/main" id="{0C61755A-D092-4B0C-8632-7951B88DA54C}"/>
            </a:ext>
          </a:extLst>
        </xdr:cNvPr>
        <xdr:cNvSpPr/>
      </xdr:nvSpPr>
      <xdr:spPr>
        <a:xfrm>
          <a:off x="12763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85725</xdr:rowOff>
    </xdr:from>
    <xdr:to>
      <xdr:col>71</xdr:col>
      <xdr:colOff>177800</xdr:colOff>
      <xdr:row>61</xdr:row>
      <xdr:rowOff>102870</xdr:rowOff>
    </xdr:to>
    <xdr:cxnSp macro="">
      <xdr:nvCxnSpPr>
        <xdr:cNvPr id="259" name="直線コネクタ 258">
          <a:extLst>
            <a:ext uri="{FF2B5EF4-FFF2-40B4-BE49-F238E27FC236}">
              <a16:creationId xmlns:a16="http://schemas.microsoft.com/office/drawing/2014/main" id="{63C2524D-1FE0-4A7D-9659-736EBDA6AA96}"/>
            </a:ext>
          </a:extLst>
        </xdr:cNvPr>
        <xdr:cNvCxnSpPr/>
      </xdr:nvCxnSpPr>
      <xdr:spPr>
        <a:xfrm>
          <a:off x="12814300" y="105441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260" name="n_1aveValue【保健センター・保健所】&#10;有形固定資産減価償却率">
          <a:extLst>
            <a:ext uri="{FF2B5EF4-FFF2-40B4-BE49-F238E27FC236}">
              <a16:creationId xmlns:a16="http://schemas.microsoft.com/office/drawing/2014/main" id="{2179007F-1EA0-44BF-8945-1963DBA75414}"/>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261" name="n_2aveValue【保健センター・保健所】&#10;有形固定資産減価償却率">
          <a:extLst>
            <a:ext uri="{FF2B5EF4-FFF2-40B4-BE49-F238E27FC236}">
              <a16:creationId xmlns:a16="http://schemas.microsoft.com/office/drawing/2014/main" id="{69C6E150-1BA8-4B9C-A7CA-FC2806BF9C78}"/>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262" name="n_3aveValue【保健センター・保健所】&#10;有形固定資産減価償却率">
          <a:extLst>
            <a:ext uri="{FF2B5EF4-FFF2-40B4-BE49-F238E27FC236}">
              <a16:creationId xmlns:a16="http://schemas.microsoft.com/office/drawing/2014/main" id="{CD0E963D-DA2A-4FDB-9D2E-645E15DB8D15}"/>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263" name="n_4aveValue【保健センター・保健所】&#10;有形固定資産減価償却率">
          <a:extLst>
            <a:ext uri="{FF2B5EF4-FFF2-40B4-BE49-F238E27FC236}">
              <a16:creationId xmlns:a16="http://schemas.microsoft.com/office/drawing/2014/main" id="{D66AA83E-05B9-4748-981F-8F9B7C073924}"/>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100982</xdr:rowOff>
    </xdr:from>
    <xdr:ext cx="405111" cy="259045"/>
    <xdr:sp macro="" textlink="">
      <xdr:nvSpPr>
        <xdr:cNvPr id="264" name="n_1mainValue【保健センター・保健所】&#10;有形固定資産減価償却率">
          <a:extLst>
            <a:ext uri="{FF2B5EF4-FFF2-40B4-BE49-F238E27FC236}">
              <a16:creationId xmlns:a16="http://schemas.microsoft.com/office/drawing/2014/main" id="{59A6C956-4D88-4B58-88FE-9D00FAD14BAF}"/>
            </a:ext>
          </a:extLst>
        </xdr:cNvPr>
        <xdr:cNvSpPr txBox="1"/>
      </xdr:nvSpPr>
      <xdr:spPr>
        <a:xfrm>
          <a:off x="152660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51452</xdr:rowOff>
    </xdr:from>
    <xdr:ext cx="405111" cy="259045"/>
    <xdr:sp macro="" textlink="">
      <xdr:nvSpPr>
        <xdr:cNvPr id="265" name="n_2mainValue【保健センター・保健所】&#10;有形固定資産減価償却率">
          <a:extLst>
            <a:ext uri="{FF2B5EF4-FFF2-40B4-BE49-F238E27FC236}">
              <a16:creationId xmlns:a16="http://schemas.microsoft.com/office/drawing/2014/main" id="{12B9C9E2-8C6B-4E8B-AEDC-968CC746189E}"/>
            </a:ext>
          </a:extLst>
        </xdr:cNvPr>
        <xdr:cNvSpPr txBox="1"/>
      </xdr:nvSpPr>
      <xdr:spPr>
        <a:xfrm>
          <a:off x="14389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266" name="n_3mainValue【保健センター・保健所】&#10;有形固定資産減価償却率">
          <a:extLst>
            <a:ext uri="{FF2B5EF4-FFF2-40B4-BE49-F238E27FC236}">
              <a16:creationId xmlns:a16="http://schemas.microsoft.com/office/drawing/2014/main" id="{96008CEC-ED95-41C5-BEAA-95491CE6B38C}"/>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127652</xdr:rowOff>
    </xdr:from>
    <xdr:ext cx="405111" cy="259045"/>
    <xdr:sp macro="" textlink="">
      <xdr:nvSpPr>
        <xdr:cNvPr id="267" name="n_4mainValue【保健センター・保健所】&#10;有形固定資産減価償却率">
          <a:extLst>
            <a:ext uri="{FF2B5EF4-FFF2-40B4-BE49-F238E27FC236}">
              <a16:creationId xmlns:a16="http://schemas.microsoft.com/office/drawing/2014/main" id="{AD05DFC7-907B-40FA-8577-D877D17982F7}"/>
            </a:ext>
          </a:extLst>
        </xdr:cNvPr>
        <xdr:cNvSpPr txBox="1"/>
      </xdr:nvSpPr>
      <xdr:spPr>
        <a:xfrm>
          <a:off x="12611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8" name="正方形/長方形 267">
          <a:extLst>
            <a:ext uri="{FF2B5EF4-FFF2-40B4-BE49-F238E27FC236}">
              <a16:creationId xmlns:a16="http://schemas.microsoft.com/office/drawing/2014/main" id="{188B78EC-ADE7-4E1D-BC49-98F3FF9B36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9" name="正方形/長方形 268">
          <a:extLst>
            <a:ext uri="{FF2B5EF4-FFF2-40B4-BE49-F238E27FC236}">
              <a16:creationId xmlns:a16="http://schemas.microsoft.com/office/drawing/2014/main" id="{714AA517-2453-4EDB-809A-D10177B643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0" name="正方形/長方形 269">
          <a:extLst>
            <a:ext uri="{FF2B5EF4-FFF2-40B4-BE49-F238E27FC236}">
              <a16:creationId xmlns:a16="http://schemas.microsoft.com/office/drawing/2014/main" id="{4B584475-5114-4F9C-9233-3DEB1510EC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1" name="正方形/長方形 270">
          <a:extLst>
            <a:ext uri="{FF2B5EF4-FFF2-40B4-BE49-F238E27FC236}">
              <a16:creationId xmlns:a16="http://schemas.microsoft.com/office/drawing/2014/main" id="{6A12FAEF-D0D5-455F-87C3-212F5D9A71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2" name="正方形/長方形 271">
          <a:extLst>
            <a:ext uri="{FF2B5EF4-FFF2-40B4-BE49-F238E27FC236}">
              <a16:creationId xmlns:a16="http://schemas.microsoft.com/office/drawing/2014/main" id="{6300F70C-A0E6-4016-9C75-FFC7032675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3" name="正方形/長方形 272">
          <a:extLst>
            <a:ext uri="{FF2B5EF4-FFF2-40B4-BE49-F238E27FC236}">
              <a16:creationId xmlns:a16="http://schemas.microsoft.com/office/drawing/2014/main" id="{25071DE3-3E7B-4D45-B6E3-BE5ED46F42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4" name="正方形/長方形 273">
          <a:extLst>
            <a:ext uri="{FF2B5EF4-FFF2-40B4-BE49-F238E27FC236}">
              <a16:creationId xmlns:a16="http://schemas.microsoft.com/office/drawing/2014/main" id="{AE34730E-47C5-40E6-8A80-F756A2E8F2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5" name="正方形/長方形 274">
          <a:extLst>
            <a:ext uri="{FF2B5EF4-FFF2-40B4-BE49-F238E27FC236}">
              <a16:creationId xmlns:a16="http://schemas.microsoft.com/office/drawing/2014/main" id="{6B8A8B24-525F-4417-BC23-5C63E1D55D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6" name="テキスト ボックス 275">
          <a:extLst>
            <a:ext uri="{FF2B5EF4-FFF2-40B4-BE49-F238E27FC236}">
              <a16:creationId xmlns:a16="http://schemas.microsoft.com/office/drawing/2014/main" id="{A08EC031-C02B-4B66-BBD9-E6AFC73BE74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7" name="直線コネクタ 276">
          <a:extLst>
            <a:ext uri="{FF2B5EF4-FFF2-40B4-BE49-F238E27FC236}">
              <a16:creationId xmlns:a16="http://schemas.microsoft.com/office/drawing/2014/main" id="{812CB0A1-73F9-427C-A2A7-420AD094AF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78" name="直線コネクタ 277">
          <a:extLst>
            <a:ext uri="{FF2B5EF4-FFF2-40B4-BE49-F238E27FC236}">
              <a16:creationId xmlns:a16="http://schemas.microsoft.com/office/drawing/2014/main" id="{9A5188DB-A8F6-4060-BCAB-2A3D2680505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79" name="テキスト ボックス 278">
          <a:extLst>
            <a:ext uri="{FF2B5EF4-FFF2-40B4-BE49-F238E27FC236}">
              <a16:creationId xmlns:a16="http://schemas.microsoft.com/office/drawing/2014/main" id="{813350A1-70BF-42F8-90ED-A814312E9D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0" name="直線コネクタ 279">
          <a:extLst>
            <a:ext uri="{FF2B5EF4-FFF2-40B4-BE49-F238E27FC236}">
              <a16:creationId xmlns:a16="http://schemas.microsoft.com/office/drawing/2014/main" id="{0D3A9AEC-CDC5-49BB-BFFE-DCF20EBD54B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1" name="テキスト ボックス 280">
          <a:extLst>
            <a:ext uri="{FF2B5EF4-FFF2-40B4-BE49-F238E27FC236}">
              <a16:creationId xmlns:a16="http://schemas.microsoft.com/office/drawing/2014/main" id="{89D8A55A-20E3-4DD7-BE26-CEDD4D5649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2" name="直線コネクタ 281">
          <a:extLst>
            <a:ext uri="{FF2B5EF4-FFF2-40B4-BE49-F238E27FC236}">
              <a16:creationId xmlns:a16="http://schemas.microsoft.com/office/drawing/2014/main" id="{D623C2F8-8318-441E-A109-140F5A5FD2B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3" name="テキスト ボックス 282">
          <a:extLst>
            <a:ext uri="{FF2B5EF4-FFF2-40B4-BE49-F238E27FC236}">
              <a16:creationId xmlns:a16="http://schemas.microsoft.com/office/drawing/2014/main" id="{0EB0C6AC-60A5-4131-AA8E-AB373D181B9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4" name="直線コネクタ 283">
          <a:extLst>
            <a:ext uri="{FF2B5EF4-FFF2-40B4-BE49-F238E27FC236}">
              <a16:creationId xmlns:a16="http://schemas.microsoft.com/office/drawing/2014/main" id="{E30C8AB7-3A66-42AD-93E6-099A56ADCCB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5" name="テキスト ボックス 284">
          <a:extLst>
            <a:ext uri="{FF2B5EF4-FFF2-40B4-BE49-F238E27FC236}">
              <a16:creationId xmlns:a16="http://schemas.microsoft.com/office/drawing/2014/main" id="{0001CA2D-D8F1-401D-8148-F3BC701AFE6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86" name="直線コネクタ 285">
          <a:extLst>
            <a:ext uri="{FF2B5EF4-FFF2-40B4-BE49-F238E27FC236}">
              <a16:creationId xmlns:a16="http://schemas.microsoft.com/office/drawing/2014/main" id="{3090DAEC-433D-427D-8997-6B58FBBDA7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87" name="テキスト ボックス 286">
          <a:extLst>
            <a:ext uri="{FF2B5EF4-FFF2-40B4-BE49-F238E27FC236}">
              <a16:creationId xmlns:a16="http://schemas.microsoft.com/office/drawing/2014/main" id="{7654D9EF-1AB6-4C10-8CDA-DEA5372999F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8" name="直線コネクタ 287">
          <a:extLst>
            <a:ext uri="{FF2B5EF4-FFF2-40B4-BE49-F238E27FC236}">
              <a16:creationId xmlns:a16="http://schemas.microsoft.com/office/drawing/2014/main" id="{10407D18-C8F4-4425-9322-78966FC758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9" name="テキスト ボックス 288">
          <a:extLst>
            <a:ext uri="{FF2B5EF4-FFF2-40B4-BE49-F238E27FC236}">
              <a16:creationId xmlns:a16="http://schemas.microsoft.com/office/drawing/2014/main" id="{BD33776B-66C6-4F44-BA14-CBBC00CE4EC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0" name="【保健センター・保健所】&#10;一人当たり面積グラフ枠">
          <a:extLst>
            <a:ext uri="{FF2B5EF4-FFF2-40B4-BE49-F238E27FC236}">
              <a16:creationId xmlns:a16="http://schemas.microsoft.com/office/drawing/2014/main" id="{EC39A293-50E3-490D-A665-6A9CF7C311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291" name="直線コネクタ 290">
          <a:extLst>
            <a:ext uri="{FF2B5EF4-FFF2-40B4-BE49-F238E27FC236}">
              <a16:creationId xmlns:a16="http://schemas.microsoft.com/office/drawing/2014/main" id="{10DA3917-0B10-4539-A440-8147B7A593DC}"/>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292" name="【保健センター・保健所】&#10;一人当たり面積最小値テキスト">
          <a:extLst>
            <a:ext uri="{FF2B5EF4-FFF2-40B4-BE49-F238E27FC236}">
              <a16:creationId xmlns:a16="http://schemas.microsoft.com/office/drawing/2014/main" id="{603DF150-ACFE-45A1-9E51-EA656F2C2241}"/>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293" name="直線コネクタ 292">
          <a:extLst>
            <a:ext uri="{FF2B5EF4-FFF2-40B4-BE49-F238E27FC236}">
              <a16:creationId xmlns:a16="http://schemas.microsoft.com/office/drawing/2014/main" id="{16FEBB55-AA7F-4B18-A4CD-3693CE20B0E4}"/>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294" name="【保健センター・保健所】&#10;一人当たり面積最大値テキスト">
          <a:extLst>
            <a:ext uri="{FF2B5EF4-FFF2-40B4-BE49-F238E27FC236}">
              <a16:creationId xmlns:a16="http://schemas.microsoft.com/office/drawing/2014/main" id="{923E8585-4EAD-4333-9B89-C5497692A23D}"/>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295" name="直線コネクタ 294">
          <a:extLst>
            <a:ext uri="{FF2B5EF4-FFF2-40B4-BE49-F238E27FC236}">
              <a16:creationId xmlns:a16="http://schemas.microsoft.com/office/drawing/2014/main" id="{ABB931A3-79EA-42E8-8713-21CD3F38B62A}"/>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296" name="【保健センター・保健所】&#10;一人当たり面積平均値テキスト">
          <a:extLst>
            <a:ext uri="{FF2B5EF4-FFF2-40B4-BE49-F238E27FC236}">
              <a16:creationId xmlns:a16="http://schemas.microsoft.com/office/drawing/2014/main" id="{B18DAA6D-9CCA-4712-97C9-A629A0F5A603}"/>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297" name="フローチャート: 判断 296">
          <a:extLst>
            <a:ext uri="{FF2B5EF4-FFF2-40B4-BE49-F238E27FC236}">
              <a16:creationId xmlns:a16="http://schemas.microsoft.com/office/drawing/2014/main" id="{18C05681-7D39-4648-A5EB-A7AB141351D8}"/>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298" name="フローチャート: 判断 297">
          <a:extLst>
            <a:ext uri="{FF2B5EF4-FFF2-40B4-BE49-F238E27FC236}">
              <a16:creationId xmlns:a16="http://schemas.microsoft.com/office/drawing/2014/main" id="{9EC1601A-19AD-4376-8081-3DDA84DBBCB4}"/>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299" name="フローチャート: 判断 298">
          <a:extLst>
            <a:ext uri="{FF2B5EF4-FFF2-40B4-BE49-F238E27FC236}">
              <a16:creationId xmlns:a16="http://schemas.microsoft.com/office/drawing/2014/main" id="{411E176F-1CD3-4706-A434-3EFB14ED9CA3}"/>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00" name="フローチャート: 判断 299">
          <a:extLst>
            <a:ext uri="{FF2B5EF4-FFF2-40B4-BE49-F238E27FC236}">
              <a16:creationId xmlns:a16="http://schemas.microsoft.com/office/drawing/2014/main" id="{A21D431B-9F3C-4E3C-BD1F-8EDACA4E1DE6}"/>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301" name="フローチャート: 判断 300">
          <a:extLst>
            <a:ext uri="{FF2B5EF4-FFF2-40B4-BE49-F238E27FC236}">
              <a16:creationId xmlns:a16="http://schemas.microsoft.com/office/drawing/2014/main" id="{BB8C44B0-1436-4B8D-9B4B-F7D56858E7CD}"/>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AAAE33B3-63B2-4DF4-8553-FF3C3AA39B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D399DE46-F8CD-4B76-9141-9313E21625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1B9FD4DB-38D9-462A-9757-718484FD3B0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B6981388-797E-4DA2-8355-F5FF150F80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AB8FF82D-16B6-46B1-B566-10E658C38C1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307" name="楕円 306">
          <a:extLst>
            <a:ext uri="{FF2B5EF4-FFF2-40B4-BE49-F238E27FC236}">
              <a16:creationId xmlns:a16="http://schemas.microsoft.com/office/drawing/2014/main" id="{A631EDA5-9529-4029-A284-C16B1C74E515}"/>
            </a:ext>
          </a:extLst>
        </xdr:cNvPr>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308" name="【保健センター・保健所】&#10;一人当たり面積該当値テキスト">
          <a:extLst>
            <a:ext uri="{FF2B5EF4-FFF2-40B4-BE49-F238E27FC236}">
              <a16:creationId xmlns:a16="http://schemas.microsoft.com/office/drawing/2014/main" id="{D021F04C-BFF4-4EFF-A52D-3F91894D9E36}"/>
            </a:ext>
          </a:extLst>
        </xdr:cNvPr>
        <xdr:cNvSpPr txBox="1"/>
      </xdr:nvSpPr>
      <xdr:spPr>
        <a:xfrm>
          <a:off x="22199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147320</xdr:rowOff>
    </xdr:from>
    <xdr:to>
      <xdr:col>112</xdr:col>
      <xdr:colOff>38100</xdr:colOff>
      <xdr:row>62</xdr:row>
      <xdr:rowOff>77470</xdr:rowOff>
    </xdr:to>
    <xdr:sp macro="" textlink="">
      <xdr:nvSpPr>
        <xdr:cNvPr id="309" name="楕円 308">
          <a:extLst>
            <a:ext uri="{FF2B5EF4-FFF2-40B4-BE49-F238E27FC236}">
              <a16:creationId xmlns:a16="http://schemas.microsoft.com/office/drawing/2014/main" id="{352692DB-2B1D-4C32-B848-016292D1C413}"/>
            </a:ext>
          </a:extLst>
        </xdr:cNvPr>
        <xdr:cNvSpPr/>
      </xdr:nvSpPr>
      <xdr:spPr>
        <a:xfrm>
          <a:off x="21272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26670</xdr:rowOff>
    </xdr:from>
    <xdr:to>
      <xdr:col>116</xdr:col>
      <xdr:colOff>63500</xdr:colOff>
      <xdr:row>62</xdr:row>
      <xdr:rowOff>34290</xdr:rowOff>
    </xdr:to>
    <xdr:cxnSp macro="">
      <xdr:nvCxnSpPr>
        <xdr:cNvPr id="310" name="直線コネクタ 309">
          <a:extLst>
            <a:ext uri="{FF2B5EF4-FFF2-40B4-BE49-F238E27FC236}">
              <a16:creationId xmlns:a16="http://schemas.microsoft.com/office/drawing/2014/main" id="{F492EAC6-B6B7-47F6-894C-E846E416596C}"/>
            </a:ext>
          </a:extLst>
        </xdr:cNvPr>
        <xdr:cNvCxnSpPr/>
      </xdr:nvCxnSpPr>
      <xdr:spPr>
        <a:xfrm>
          <a:off x="21323300" y="10656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148590</xdr:rowOff>
    </xdr:from>
    <xdr:to>
      <xdr:col>107</xdr:col>
      <xdr:colOff>101600</xdr:colOff>
      <xdr:row>62</xdr:row>
      <xdr:rowOff>78740</xdr:rowOff>
    </xdr:to>
    <xdr:sp macro="" textlink="">
      <xdr:nvSpPr>
        <xdr:cNvPr id="311" name="楕円 310">
          <a:extLst>
            <a:ext uri="{FF2B5EF4-FFF2-40B4-BE49-F238E27FC236}">
              <a16:creationId xmlns:a16="http://schemas.microsoft.com/office/drawing/2014/main" id="{F719E55A-B3C0-4A30-8D3F-A13C5D59A07A}"/>
            </a:ext>
          </a:extLst>
        </xdr:cNvPr>
        <xdr:cNvSpPr/>
      </xdr:nvSpPr>
      <xdr:spPr>
        <a:xfrm>
          <a:off x="20383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26670</xdr:rowOff>
    </xdr:from>
    <xdr:to>
      <xdr:col>111</xdr:col>
      <xdr:colOff>177800</xdr:colOff>
      <xdr:row>62</xdr:row>
      <xdr:rowOff>27940</xdr:rowOff>
    </xdr:to>
    <xdr:cxnSp macro="">
      <xdr:nvCxnSpPr>
        <xdr:cNvPr id="312" name="直線コネクタ 311">
          <a:extLst>
            <a:ext uri="{FF2B5EF4-FFF2-40B4-BE49-F238E27FC236}">
              <a16:creationId xmlns:a16="http://schemas.microsoft.com/office/drawing/2014/main" id="{6ABFBD7A-C59F-49C8-9DF7-305A13E80C70}"/>
            </a:ext>
          </a:extLst>
        </xdr:cNvPr>
        <xdr:cNvCxnSpPr/>
      </xdr:nvCxnSpPr>
      <xdr:spPr>
        <a:xfrm flipV="1">
          <a:off x="20434300" y="106565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313" name="楕円 312">
          <a:extLst>
            <a:ext uri="{FF2B5EF4-FFF2-40B4-BE49-F238E27FC236}">
              <a16:creationId xmlns:a16="http://schemas.microsoft.com/office/drawing/2014/main" id="{84B85A1F-98DC-42FC-B4F8-0A5BFCF4F7BB}"/>
            </a:ext>
          </a:extLst>
        </xdr:cNvPr>
        <xdr:cNvSpPr/>
      </xdr:nvSpPr>
      <xdr:spPr>
        <a:xfrm>
          <a:off x="19494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27940</xdr:rowOff>
    </xdr:from>
    <xdr:to>
      <xdr:col>107</xdr:col>
      <xdr:colOff>50800</xdr:colOff>
      <xdr:row>62</xdr:row>
      <xdr:rowOff>30480</xdr:rowOff>
    </xdr:to>
    <xdr:cxnSp macro="">
      <xdr:nvCxnSpPr>
        <xdr:cNvPr id="314" name="直線コネクタ 313">
          <a:extLst>
            <a:ext uri="{FF2B5EF4-FFF2-40B4-BE49-F238E27FC236}">
              <a16:creationId xmlns:a16="http://schemas.microsoft.com/office/drawing/2014/main" id="{A78A69B3-BA69-45F9-B0EE-6663B9A8B997}"/>
            </a:ext>
          </a:extLst>
        </xdr:cNvPr>
        <xdr:cNvCxnSpPr/>
      </xdr:nvCxnSpPr>
      <xdr:spPr>
        <a:xfrm flipV="1">
          <a:off x="19545300" y="10657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161290</xdr:rowOff>
    </xdr:from>
    <xdr:to>
      <xdr:col>98</xdr:col>
      <xdr:colOff>38100</xdr:colOff>
      <xdr:row>62</xdr:row>
      <xdr:rowOff>91440</xdr:rowOff>
    </xdr:to>
    <xdr:sp macro="" textlink="">
      <xdr:nvSpPr>
        <xdr:cNvPr id="315" name="楕円 314">
          <a:extLst>
            <a:ext uri="{FF2B5EF4-FFF2-40B4-BE49-F238E27FC236}">
              <a16:creationId xmlns:a16="http://schemas.microsoft.com/office/drawing/2014/main" id="{D925BB3A-53AD-4128-9AFE-C563B289CA05}"/>
            </a:ext>
          </a:extLst>
        </xdr:cNvPr>
        <xdr:cNvSpPr/>
      </xdr:nvSpPr>
      <xdr:spPr>
        <a:xfrm>
          <a:off x="18605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40640</xdr:rowOff>
    </xdr:to>
    <xdr:cxnSp macro="">
      <xdr:nvCxnSpPr>
        <xdr:cNvPr id="316" name="直線コネクタ 315">
          <a:extLst>
            <a:ext uri="{FF2B5EF4-FFF2-40B4-BE49-F238E27FC236}">
              <a16:creationId xmlns:a16="http://schemas.microsoft.com/office/drawing/2014/main" id="{F6824856-D7E3-49EA-85E8-63851A452230}"/>
            </a:ext>
          </a:extLst>
        </xdr:cNvPr>
        <xdr:cNvCxnSpPr/>
      </xdr:nvCxnSpPr>
      <xdr:spPr>
        <a:xfrm flipV="1">
          <a:off x="18656300" y="106603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317" name="n_1aveValue【保健センター・保健所】&#10;一人当たり面積">
          <a:extLst>
            <a:ext uri="{FF2B5EF4-FFF2-40B4-BE49-F238E27FC236}">
              <a16:creationId xmlns:a16="http://schemas.microsoft.com/office/drawing/2014/main" id="{BF15206F-70B0-4B63-ADEB-DD46C9DC8DAE}"/>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318" name="n_2aveValue【保健センター・保健所】&#10;一人当たり面積">
          <a:extLst>
            <a:ext uri="{FF2B5EF4-FFF2-40B4-BE49-F238E27FC236}">
              <a16:creationId xmlns:a16="http://schemas.microsoft.com/office/drawing/2014/main" id="{3BB358AA-E932-4CD7-97FB-358DF94A359E}"/>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319" name="n_3aveValue【保健センター・保健所】&#10;一人当たり面積">
          <a:extLst>
            <a:ext uri="{FF2B5EF4-FFF2-40B4-BE49-F238E27FC236}">
              <a16:creationId xmlns:a16="http://schemas.microsoft.com/office/drawing/2014/main" id="{3AE3B45A-720B-438B-A1AC-5CA471E718B5}"/>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320" name="n_4aveValue【保健センター・保健所】&#10;一人当たり面積">
          <a:extLst>
            <a:ext uri="{FF2B5EF4-FFF2-40B4-BE49-F238E27FC236}">
              <a16:creationId xmlns:a16="http://schemas.microsoft.com/office/drawing/2014/main" id="{A794BA24-76ED-43B6-91EC-5BAF003D07E1}"/>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93997</xdr:rowOff>
    </xdr:from>
    <xdr:ext cx="469744" cy="259045"/>
    <xdr:sp macro="" textlink="">
      <xdr:nvSpPr>
        <xdr:cNvPr id="321" name="n_1mainValue【保健センター・保健所】&#10;一人当たり面積">
          <a:extLst>
            <a:ext uri="{FF2B5EF4-FFF2-40B4-BE49-F238E27FC236}">
              <a16:creationId xmlns:a16="http://schemas.microsoft.com/office/drawing/2014/main" id="{7B486BB5-5A3C-47AC-ABDE-366141F28E47}"/>
            </a:ext>
          </a:extLst>
        </xdr:cNvPr>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95267</xdr:rowOff>
    </xdr:from>
    <xdr:ext cx="469744" cy="259045"/>
    <xdr:sp macro="" textlink="">
      <xdr:nvSpPr>
        <xdr:cNvPr id="322" name="n_2mainValue【保健センター・保健所】&#10;一人当たり面積">
          <a:extLst>
            <a:ext uri="{FF2B5EF4-FFF2-40B4-BE49-F238E27FC236}">
              <a16:creationId xmlns:a16="http://schemas.microsoft.com/office/drawing/2014/main" id="{627492D6-A2EF-49BA-BE1E-018BE67257D6}"/>
            </a:ext>
          </a:extLst>
        </xdr:cNvPr>
        <xdr:cNvSpPr txBox="1"/>
      </xdr:nvSpPr>
      <xdr:spPr>
        <a:xfrm>
          <a:off x="20199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97807</xdr:rowOff>
    </xdr:from>
    <xdr:ext cx="469744" cy="259045"/>
    <xdr:sp macro="" textlink="">
      <xdr:nvSpPr>
        <xdr:cNvPr id="323" name="n_3mainValue【保健センター・保健所】&#10;一人当たり面積">
          <a:extLst>
            <a:ext uri="{FF2B5EF4-FFF2-40B4-BE49-F238E27FC236}">
              <a16:creationId xmlns:a16="http://schemas.microsoft.com/office/drawing/2014/main" id="{DDB1079F-BF50-451A-BE51-C33BBDD7A186}"/>
            </a:ext>
          </a:extLst>
        </xdr:cNvPr>
        <xdr:cNvSpPr txBox="1"/>
      </xdr:nvSpPr>
      <xdr:spPr>
        <a:xfrm>
          <a:off x="19310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107967</xdr:rowOff>
    </xdr:from>
    <xdr:ext cx="469744" cy="259045"/>
    <xdr:sp macro="" textlink="">
      <xdr:nvSpPr>
        <xdr:cNvPr id="324" name="n_4mainValue【保健センター・保健所】&#10;一人当たり面積">
          <a:extLst>
            <a:ext uri="{FF2B5EF4-FFF2-40B4-BE49-F238E27FC236}">
              <a16:creationId xmlns:a16="http://schemas.microsoft.com/office/drawing/2014/main" id="{803A58A7-0815-4F09-8C4B-D14589F80EF2}"/>
            </a:ext>
          </a:extLst>
        </xdr:cNvPr>
        <xdr:cNvSpPr txBox="1"/>
      </xdr:nvSpPr>
      <xdr:spPr>
        <a:xfrm>
          <a:off x="18421427"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a16="http://schemas.microsoft.com/office/drawing/2014/main" id="{A1FB5CE0-F2B8-4DFA-B409-321E80DB0E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a16="http://schemas.microsoft.com/office/drawing/2014/main" id="{46F61647-558B-4C93-AC56-AB9C2CB8C44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a16="http://schemas.microsoft.com/office/drawing/2014/main" id="{AA0927B3-B779-4DA5-B289-975A58D86F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a16="http://schemas.microsoft.com/office/drawing/2014/main" id="{050FADE3-51C8-48D0-999A-9D3DEA6652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a16="http://schemas.microsoft.com/office/drawing/2014/main" id="{4D981305-DD22-4D57-893D-4592109463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a16="http://schemas.microsoft.com/office/drawing/2014/main" id="{97BBCE45-AEDD-403A-A30F-6F6264538A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a16="http://schemas.microsoft.com/office/drawing/2014/main" id="{0C464874-24F9-461F-81B1-14FAB38E32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a16="http://schemas.microsoft.com/office/drawing/2014/main" id="{57BB3582-1FEB-4367-8C09-1659E3C7879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3" name="正方形/長方形 332">
          <a:extLst>
            <a:ext uri="{FF2B5EF4-FFF2-40B4-BE49-F238E27FC236}">
              <a16:creationId xmlns:a16="http://schemas.microsoft.com/office/drawing/2014/main" id="{45FD09F1-89D0-4018-B0D9-48B0B1C8FF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4" name="正方形/長方形 333">
          <a:extLst>
            <a:ext uri="{FF2B5EF4-FFF2-40B4-BE49-F238E27FC236}">
              <a16:creationId xmlns:a16="http://schemas.microsoft.com/office/drawing/2014/main" id="{C7680754-F110-45C9-B1AF-42DE4D6BAA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5" name="正方形/長方形 334">
          <a:extLst>
            <a:ext uri="{FF2B5EF4-FFF2-40B4-BE49-F238E27FC236}">
              <a16:creationId xmlns:a16="http://schemas.microsoft.com/office/drawing/2014/main" id="{24676DEB-5F91-4DB2-833E-4D83D6328C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6" name="正方形/長方形 335">
          <a:extLst>
            <a:ext uri="{FF2B5EF4-FFF2-40B4-BE49-F238E27FC236}">
              <a16:creationId xmlns:a16="http://schemas.microsoft.com/office/drawing/2014/main" id="{32A791F6-D4F0-425F-B6B2-BCF23C7E68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7" name="正方形/長方形 336">
          <a:extLst>
            <a:ext uri="{FF2B5EF4-FFF2-40B4-BE49-F238E27FC236}">
              <a16:creationId xmlns:a16="http://schemas.microsoft.com/office/drawing/2014/main" id="{E5163BA8-9046-4D11-9DFD-B5F3948D1B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8" name="正方形/長方形 337">
          <a:extLst>
            <a:ext uri="{FF2B5EF4-FFF2-40B4-BE49-F238E27FC236}">
              <a16:creationId xmlns:a16="http://schemas.microsoft.com/office/drawing/2014/main" id="{551E94B4-81B1-416D-8DBE-0B8A025C1D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9" name="正方形/長方形 338">
          <a:extLst>
            <a:ext uri="{FF2B5EF4-FFF2-40B4-BE49-F238E27FC236}">
              <a16:creationId xmlns:a16="http://schemas.microsoft.com/office/drawing/2014/main" id="{963ED2C8-5FC6-4374-8557-1778BAB614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0" name="正方形/長方形 339">
          <a:extLst>
            <a:ext uri="{FF2B5EF4-FFF2-40B4-BE49-F238E27FC236}">
              <a16:creationId xmlns:a16="http://schemas.microsoft.com/office/drawing/2014/main" id="{A083A77B-C317-43F5-84CF-FE8444FB430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1" name="正方形/長方形 340">
          <a:extLst>
            <a:ext uri="{FF2B5EF4-FFF2-40B4-BE49-F238E27FC236}">
              <a16:creationId xmlns:a16="http://schemas.microsoft.com/office/drawing/2014/main" id="{C1751367-A3D8-4F6B-AB44-5FF0566B7EE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2" name="正方形/長方形 341">
          <a:extLst>
            <a:ext uri="{FF2B5EF4-FFF2-40B4-BE49-F238E27FC236}">
              <a16:creationId xmlns:a16="http://schemas.microsoft.com/office/drawing/2014/main" id="{21DCAC9B-B9E4-4725-AF56-632D28E40E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3" name="正方形/長方形 342">
          <a:extLst>
            <a:ext uri="{FF2B5EF4-FFF2-40B4-BE49-F238E27FC236}">
              <a16:creationId xmlns:a16="http://schemas.microsoft.com/office/drawing/2014/main" id="{5D0B87A9-60AB-4EE4-86C9-05945B6578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4" name="正方形/長方形 343">
          <a:extLst>
            <a:ext uri="{FF2B5EF4-FFF2-40B4-BE49-F238E27FC236}">
              <a16:creationId xmlns:a16="http://schemas.microsoft.com/office/drawing/2014/main" id="{4CA03E35-9DE6-4E01-B6BE-344D99B841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5" name="正方形/長方形 344">
          <a:extLst>
            <a:ext uri="{FF2B5EF4-FFF2-40B4-BE49-F238E27FC236}">
              <a16:creationId xmlns:a16="http://schemas.microsoft.com/office/drawing/2014/main" id="{7CB54B8E-F82A-4081-8F05-F9820C35BA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6" name="正方形/長方形 345">
          <a:extLst>
            <a:ext uri="{FF2B5EF4-FFF2-40B4-BE49-F238E27FC236}">
              <a16:creationId xmlns:a16="http://schemas.microsoft.com/office/drawing/2014/main" id="{D8F09080-16EB-4B3A-A035-73E9D3038C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7" name="正方形/長方形 346">
          <a:extLst>
            <a:ext uri="{FF2B5EF4-FFF2-40B4-BE49-F238E27FC236}">
              <a16:creationId xmlns:a16="http://schemas.microsoft.com/office/drawing/2014/main" id="{CCCD6B88-B696-4893-900A-0FCC9C3518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正方形/長方形 347">
          <a:extLst>
            <a:ext uri="{FF2B5EF4-FFF2-40B4-BE49-F238E27FC236}">
              <a16:creationId xmlns:a16="http://schemas.microsoft.com/office/drawing/2014/main" id="{6F753315-F6D7-44AA-BDE9-7B6FBBD1115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F81F7824-E485-4479-A132-9816786396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0" name="直線コネクタ 349">
          <a:extLst>
            <a:ext uri="{FF2B5EF4-FFF2-40B4-BE49-F238E27FC236}">
              <a16:creationId xmlns:a16="http://schemas.microsoft.com/office/drawing/2014/main" id="{CF64071D-46E2-4FD0-BA29-FB3763A817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94E5215D-8703-44D8-A1A9-6B32194190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2" name="直線コネクタ 351">
          <a:extLst>
            <a:ext uri="{FF2B5EF4-FFF2-40B4-BE49-F238E27FC236}">
              <a16:creationId xmlns:a16="http://schemas.microsoft.com/office/drawing/2014/main" id="{B43333D2-87C7-4058-8221-C80D74886C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6D73B651-2998-499C-BF4A-B71F965AAD6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4" name="直線コネクタ 353">
          <a:extLst>
            <a:ext uri="{FF2B5EF4-FFF2-40B4-BE49-F238E27FC236}">
              <a16:creationId xmlns:a16="http://schemas.microsoft.com/office/drawing/2014/main" id="{027B40B8-54BC-4B05-9114-6355B43E63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D7AE29A5-17DA-42E8-8E55-70DB572836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6" name="直線コネクタ 355">
          <a:extLst>
            <a:ext uri="{FF2B5EF4-FFF2-40B4-BE49-F238E27FC236}">
              <a16:creationId xmlns:a16="http://schemas.microsoft.com/office/drawing/2014/main" id="{359E4875-C94B-4825-95C0-5B256CEBB14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88EDFB9C-6981-4579-BBC0-3067093E9D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8" name="直線コネクタ 357">
          <a:extLst>
            <a:ext uri="{FF2B5EF4-FFF2-40B4-BE49-F238E27FC236}">
              <a16:creationId xmlns:a16="http://schemas.microsoft.com/office/drawing/2014/main" id="{8719190C-3084-4758-B3F7-0E725E41B0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3A96CEF2-8B9D-44BA-8621-734166C8E8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0" name="直線コネクタ 359">
          <a:extLst>
            <a:ext uri="{FF2B5EF4-FFF2-40B4-BE49-F238E27FC236}">
              <a16:creationId xmlns:a16="http://schemas.microsoft.com/office/drawing/2014/main" id="{FF7BB12A-BC12-4211-99E2-A5B358216C4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7986E2CC-FF8C-4DA1-AA0A-09C79F4FCF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2" name="直線コネクタ 361">
          <a:extLst>
            <a:ext uri="{FF2B5EF4-FFF2-40B4-BE49-F238E27FC236}">
              <a16:creationId xmlns:a16="http://schemas.microsoft.com/office/drawing/2014/main" id="{D18B69E3-AEE9-4F28-AC84-AB80EB06AF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9D41E3BD-A03E-485F-A4E7-DE082985567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B0C8427B-6B10-45AE-A263-BA85D550E4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a:extLst>
            <a:ext uri="{FF2B5EF4-FFF2-40B4-BE49-F238E27FC236}">
              <a16:creationId xmlns:a16="http://schemas.microsoft.com/office/drawing/2014/main" id="{666D4170-F46F-4EE2-8535-C1262B28C7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366" name="直線コネクタ 365">
          <a:extLst>
            <a:ext uri="{FF2B5EF4-FFF2-40B4-BE49-F238E27FC236}">
              <a16:creationId xmlns:a16="http://schemas.microsoft.com/office/drawing/2014/main" id="{C3DB1AF0-8F6F-4E62-892B-66FA65DF7939}"/>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367" name="【庁舎】&#10;有形固定資産減価償却率最小値テキスト">
          <a:extLst>
            <a:ext uri="{FF2B5EF4-FFF2-40B4-BE49-F238E27FC236}">
              <a16:creationId xmlns:a16="http://schemas.microsoft.com/office/drawing/2014/main" id="{6415FDBD-0E21-4985-B618-0F4B2CEA558E}"/>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368" name="直線コネクタ 367">
          <a:extLst>
            <a:ext uri="{FF2B5EF4-FFF2-40B4-BE49-F238E27FC236}">
              <a16:creationId xmlns:a16="http://schemas.microsoft.com/office/drawing/2014/main" id="{2F4FA4A4-D92C-4E80-8F43-9B8D88DDD696}"/>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369" name="【庁舎】&#10;有形固定資産減価償却率最大値テキスト">
          <a:extLst>
            <a:ext uri="{FF2B5EF4-FFF2-40B4-BE49-F238E27FC236}">
              <a16:creationId xmlns:a16="http://schemas.microsoft.com/office/drawing/2014/main" id="{169542FC-8482-4A13-9545-CDBCC9C7A058}"/>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70" name="直線コネクタ 369">
          <a:extLst>
            <a:ext uri="{FF2B5EF4-FFF2-40B4-BE49-F238E27FC236}">
              <a16:creationId xmlns:a16="http://schemas.microsoft.com/office/drawing/2014/main" id="{615632C3-A430-497C-9DAC-A9AD0829AE1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371" name="【庁舎】&#10;有形固定資産減価償却率平均値テキスト">
          <a:extLst>
            <a:ext uri="{FF2B5EF4-FFF2-40B4-BE49-F238E27FC236}">
              <a16:creationId xmlns:a16="http://schemas.microsoft.com/office/drawing/2014/main" id="{67EEA1CB-4F4B-4B91-8F26-2425AB79868D}"/>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72" name="フローチャート: 判断 371">
          <a:extLst>
            <a:ext uri="{FF2B5EF4-FFF2-40B4-BE49-F238E27FC236}">
              <a16:creationId xmlns:a16="http://schemas.microsoft.com/office/drawing/2014/main" id="{21AD74E0-FF6B-48DC-B42D-CA04CF5A3CC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373" name="フローチャート: 判断 372">
          <a:extLst>
            <a:ext uri="{FF2B5EF4-FFF2-40B4-BE49-F238E27FC236}">
              <a16:creationId xmlns:a16="http://schemas.microsoft.com/office/drawing/2014/main" id="{4E93A7D6-365F-46EA-A7AB-CB24950A1776}"/>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374" name="フローチャート: 判断 373">
          <a:extLst>
            <a:ext uri="{FF2B5EF4-FFF2-40B4-BE49-F238E27FC236}">
              <a16:creationId xmlns:a16="http://schemas.microsoft.com/office/drawing/2014/main" id="{77DCA369-A7F0-4780-B2A8-1CFADD83922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375" name="フローチャート: 判断 374">
          <a:extLst>
            <a:ext uri="{FF2B5EF4-FFF2-40B4-BE49-F238E27FC236}">
              <a16:creationId xmlns:a16="http://schemas.microsoft.com/office/drawing/2014/main" id="{F662D1C6-2BDF-42D9-A6D9-E29BFC391777}"/>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376" name="フローチャート: 判断 375">
          <a:extLst>
            <a:ext uri="{FF2B5EF4-FFF2-40B4-BE49-F238E27FC236}">
              <a16:creationId xmlns:a16="http://schemas.microsoft.com/office/drawing/2014/main" id="{76FC9D6D-7687-4EDF-997E-E2BD4EA5C8E9}"/>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D8913ED-983E-41C9-8ABF-A27AF9FECD5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A6C44D98-A416-4C28-BD04-D76B51CAB8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26F0C8B7-B7A1-482A-943F-D08AD7C113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232AD63E-6409-444D-B928-B74BB00684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8788CA16-E0CD-4AC6-9D97-B0C23B52FB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382" name="楕円 381">
          <a:extLst>
            <a:ext uri="{FF2B5EF4-FFF2-40B4-BE49-F238E27FC236}">
              <a16:creationId xmlns:a16="http://schemas.microsoft.com/office/drawing/2014/main" id="{11DD8064-AA0D-495F-94F7-C586E40C739F}"/>
            </a:ext>
          </a:extLst>
        </xdr:cNvPr>
        <xdr:cNvSpPr/>
      </xdr:nvSpPr>
      <xdr:spPr>
        <a:xfrm>
          <a:off x="16268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383" name="【庁舎】&#10;有形固定資産減価償却率該当値テキスト">
          <a:extLst>
            <a:ext uri="{FF2B5EF4-FFF2-40B4-BE49-F238E27FC236}">
              <a16:creationId xmlns:a16="http://schemas.microsoft.com/office/drawing/2014/main" id="{6E1791BE-E913-4BA3-8B93-ECF00E88C3C9}"/>
            </a:ext>
          </a:extLst>
        </xdr:cNvPr>
        <xdr:cNvSpPr txBox="1"/>
      </xdr:nvSpPr>
      <xdr:spPr>
        <a:xfrm>
          <a:off x="16357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76019</xdr:rowOff>
    </xdr:from>
    <xdr:to>
      <xdr:col>81</xdr:col>
      <xdr:colOff>101600</xdr:colOff>
      <xdr:row>107</xdr:row>
      <xdr:rowOff>6169</xdr:rowOff>
    </xdr:to>
    <xdr:sp macro="" textlink="">
      <xdr:nvSpPr>
        <xdr:cNvPr id="384" name="楕円 383">
          <a:extLst>
            <a:ext uri="{FF2B5EF4-FFF2-40B4-BE49-F238E27FC236}">
              <a16:creationId xmlns:a16="http://schemas.microsoft.com/office/drawing/2014/main" id="{0BDBCDF6-4067-4DDF-BBA4-2641BFC6508C}"/>
            </a:ext>
          </a:extLst>
        </xdr:cNvPr>
        <xdr:cNvSpPr/>
      </xdr:nvSpPr>
      <xdr:spPr>
        <a:xfrm>
          <a:off x="15430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126819</xdr:rowOff>
    </xdr:from>
    <xdr:to>
      <xdr:col>85</xdr:col>
      <xdr:colOff>127000</xdr:colOff>
      <xdr:row>106</xdr:row>
      <xdr:rowOff>141514</xdr:rowOff>
    </xdr:to>
    <xdr:cxnSp macro="">
      <xdr:nvCxnSpPr>
        <xdr:cNvPr id="385" name="直線コネクタ 384">
          <a:extLst>
            <a:ext uri="{FF2B5EF4-FFF2-40B4-BE49-F238E27FC236}">
              <a16:creationId xmlns:a16="http://schemas.microsoft.com/office/drawing/2014/main" id="{18824C06-3693-4503-BE11-7A97170C9A4F}"/>
            </a:ext>
          </a:extLst>
        </xdr:cNvPr>
        <xdr:cNvCxnSpPr/>
      </xdr:nvCxnSpPr>
      <xdr:spPr>
        <a:xfrm>
          <a:off x="15481300" y="1830051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386" name="楕円 385">
          <a:extLst>
            <a:ext uri="{FF2B5EF4-FFF2-40B4-BE49-F238E27FC236}">
              <a16:creationId xmlns:a16="http://schemas.microsoft.com/office/drawing/2014/main" id="{12B220C0-CB05-44D9-8579-FFBFECEAAE53}"/>
            </a:ext>
          </a:extLst>
        </xdr:cNvPr>
        <xdr:cNvSpPr/>
      </xdr:nvSpPr>
      <xdr:spPr>
        <a:xfrm>
          <a:off x="14541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112123</xdr:rowOff>
    </xdr:from>
    <xdr:to>
      <xdr:col>81</xdr:col>
      <xdr:colOff>50800</xdr:colOff>
      <xdr:row>106</xdr:row>
      <xdr:rowOff>126819</xdr:rowOff>
    </xdr:to>
    <xdr:cxnSp macro="">
      <xdr:nvCxnSpPr>
        <xdr:cNvPr id="387" name="直線コネクタ 386">
          <a:extLst>
            <a:ext uri="{FF2B5EF4-FFF2-40B4-BE49-F238E27FC236}">
              <a16:creationId xmlns:a16="http://schemas.microsoft.com/office/drawing/2014/main" id="{7A4F6DFD-25FA-4343-A2BD-5B2BDA959B10}"/>
            </a:ext>
          </a:extLst>
        </xdr:cNvPr>
        <xdr:cNvCxnSpPr/>
      </xdr:nvCxnSpPr>
      <xdr:spPr>
        <a:xfrm>
          <a:off x="14592300" y="182858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62956</xdr:rowOff>
    </xdr:from>
    <xdr:to>
      <xdr:col>72</xdr:col>
      <xdr:colOff>38100</xdr:colOff>
      <xdr:row>106</xdr:row>
      <xdr:rowOff>164556</xdr:rowOff>
    </xdr:to>
    <xdr:sp macro="" textlink="">
      <xdr:nvSpPr>
        <xdr:cNvPr id="388" name="楕円 387">
          <a:extLst>
            <a:ext uri="{FF2B5EF4-FFF2-40B4-BE49-F238E27FC236}">
              <a16:creationId xmlns:a16="http://schemas.microsoft.com/office/drawing/2014/main" id="{F1A46BCB-4A89-452A-B0C0-145E9A57DC37}"/>
            </a:ext>
          </a:extLst>
        </xdr:cNvPr>
        <xdr:cNvSpPr/>
      </xdr:nvSpPr>
      <xdr:spPr>
        <a:xfrm>
          <a:off x="13652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112123</xdr:rowOff>
    </xdr:from>
    <xdr:to>
      <xdr:col>76</xdr:col>
      <xdr:colOff>114300</xdr:colOff>
      <xdr:row>106</xdr:row>
      <xdr:rowOff>113756</xdr:rowOff>
    </xdr:to>
    <xdr:cxnSp macro="">
      <xdr:nvCxnSpPr>
        <xdr:cNvPr id="389" name="直線コネクタ 388">
          <a:extLst>
            <a:ext uri="{FF2B5EF4-FFF2-40B4-BE49-F238E27FC236}">
              <a16:creationId xmlns:a16="http://schemas.microsoft.com/office/drawing/2014/main" id="{8BF9BF2C-EC93-4B80-B72A-84538366725B}"/>
            </a:ext>
          </a:extLst>
        </xdr:cNvPr>
        <xdr:cNvCxnSpPr/>
      </xdr:nvCxnSpPr>
      <xdr:spPr>
        <a:xfrm flipV="1">
          <a:off x="13703300" y="182858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28666</xdr:rowOff>
    </xdr:from>
    <xdr:to>
      <xdr:col>67</xdr:col>
      <xdr:colOff>101600</xdr:colOff>
      <xdr:row>106</xdr:row>
      <xdr:rowOff>130266</xdr:rowOff>
    </xdr:to>
    <xdr:sp macro="" textlink="">
      <xdr:nvSpPr>
        <xdr:cNvPr id="390" name="楕円 389">
          <a:extLst>
            <a:ext uri="{FF2B5EF4-FFF2-40B4-BE49-F238E27FC236}">
              <a16:creationId xmlns:a16="http://schemas.microsoft.com/office/drawing/2014/main" id="{F8612FA2-5332-4561-9891-9DC94EA8B204}"/>
            </a:ext>
          </a:extLst>
        </xdr:cNvPr>
        <xdr:cNvSpPr/>
      </xdr:nvSpPr>
      <xdr:spPr>
        <a:xfrm>
          <a:off x="12763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79466</xdr:rowOff>
    </xdr:from>
    <xdr:to>
      <xdr:col>71</xdr:col>
      <xdr:colOff>177800</xdr:colOff>
      <xdr:row>106</xdr:row>
      <xdr:rowOff>113756</xdr:rowOff>
    </xdr:to>
    <xdr:cxnSp macro="">
      <xdr:nvCxnSpPr>
        <xdr:cNvPr id="391" name="直線コネクタ 390">
          <a:extLst>
            <a:ext uri="{FF2B5EF4-FFF2-40B4-BE49-F238E27FC236}">
              <a16:creationId xmlns:a16="http://schemas.microsoft.com/office/drawing/2014/main" id="{CDBB705C-39BB-4E5E-B94D-00CCDDDE7722}"/>
            </a:ext>
          </a:extLst>
        </xdr:cNvPr>
        <xdr:cNvCxnSpPr/>
      </xdr:nvCxnSpPr>
      <xdr:spPr>
        <a:xfrm>
          <a:off x="12814300" y="182531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392" name="n_1aveValue【庁舎】&#10;有形固定資産減価償却率">
          <a:extLst>
            <a:ext uri="{FF2B5EF4-FFF2-40B4-BE49-F238E27FC236}">
              <a16:creationId xmlns:a16="http://schemas.microsoft.com/office/drawing/2014/main" id="{D5BE32FE-34BF-4A48-84AD-F9F9157E41B5}"/>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393" name="n_2aveValue【庁舎】&#10;有形固定資産減価償却率">
          <a:extLst>
            <a:ext uri="{FF2B5EF4-FFF2-40B4-BE49-F238E27FC236}">
              <a16:creationId xmlns:a16="http://schemas.microsoft.com/office/drawing/2014/main" id="{6A333858-ACB2-4505-B925-154BF2EEDCB8}"/>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394" name="n_3aveValue【庁舎】&#10;有形固定資産減価償却率">
          <a:extLst>
            <a:ext uri="{FF2B5EF4-FFF2-40B4-BE49-F238E27FC236}">
              <a16:creationId xmlns:a16="http://schemas.microsoft.com/office/drawing/2014/main" id="{3E3F0BA6-9186-4679-A89B-C1843003DBEC}"/>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395" name="n_4aveValue【庁舎】&#10;有形固定資産減価償却率">
          <a:extLst>
            <a:ext uri="{FF2B5EF4-FFF2-40B4-BE49-F238E27FC236}">
              <a16:creationId xmlns:a16="http://schemas.microsoft.com/office/drawing/2014/main" id="{DFDF3077-B003-4110-B399-355975E58DB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168746</xdr:rowOff>
    </xdr:from>
    <xdr:ext cx="405111" cy="259045"/>
    <xdr:sp macro="" textlink="">
      <xdr:nvSpPr>
        <xdr:cNvPr id="396" name="n_1mainValue【庁舎】&#10;有形固定資産減価償却率">
          <a:extLst>
            <a:ext uri="{FF2B5EF4-FFF2-40B4-BE49-F238E27FC236}">
              <a16:creationId xmlns:a16="http://schemas.microsoft.com/office/drawing/2014/main" id="{A975FB6D-BA40-45CC-A899-7FDFA7D61813}"/>
            </a:ext>
          </a:extLst>
        </xdr:cNvPr>
        <xdr:cNvSpPr txBox="1"/>
      </xdr:nvSpPr>
      <xdr:spPr>
        <a:xfrm>
          <a:off x="152660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397" name="n_2mainValue【庁舎】&#10;有形固定資産減価償却率">
          <a:extLst>
            <a:ext uri="{FF2B5EF4-FFF2-40B4-BE49-F238E27FC236}">
              <a16:creationId xmlns:a16="http://schemas.microsoft.com/office/drawing/2014/main" id="{DD4E2D48-F666-41EB-A0FB-908B0427B713}"/>
            </a:ext>
          </a:extLst>
        </xdr:cNvPr>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155683</xdr:rowOff>
    </xdr:from>
    <xdr:ext cx="405111" cy="259045"/>
    <xdr:sp macro="" textlink="">
      <xdr:nvSpPr>
        <xdr:cNvPr id="398" name="n_3mainValue【庁舎】&#10;有形固定資産減価償却率">
          <a:extLst>
            <a:ext uri="{FF2B5EF4-FFF2-40B4-BE49-F238E27FC236}">
              <a16:creationId xmlns:a16="http://schemas.microsoft.com/office/drawing/2014/main" id="{66B078F3-F124-4BA5-8228-0EAFDE6EBCE3}"/>
            </a:ext>
          </a:extLst>
        </xdr:cNvPr>
        <xdr:cNvSpPr txBox="1"/>
      </xdr:nvSpPr>
      <xdr:spPr>
        <a:xfrm>
          <a:off x="13500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121393</xdr:rowOff>
    </xdr:from>
    <xdr:ext cx="405111" cy="259045"/>
    <xdr:sp macro="" textlink="">
      <xdr:nvSpPr>
        <xdr:cNvPr id="399" name="n_4mainValue【庁舎】&#10;有形固定資産減価償却率">
          <a:extLst>
            <a:ext uri="{FF2B5EF4-FFF2-40B4-BE49-F238E27FC236}">
              <a16:creationId xmlns:a16="http://schemas.microsoft.com/office/drawing/2014/main" id="{88A06903-71D5-4C8A-B8B0-572D45917F5F}"/>
            </a:ext>
          </a:extLst>
        </xdr:cNvPr>
        <xdr:cNvSpPr txBox="1"/>
      </xdr:nvSpPr>
      <xdr:spPr>
        <a:xfrm>
          <a:off x="12611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CE3DF196-EE3F-4BBA-BA44-A6D2871D60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BE5DCF0F-AD67-4C28-9227-A838AA586A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5DB5DA4D-A242-4ADD-897E-5F91611803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D5F7535D-6D61-4EEC-996A-F926781F34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047F34EF-926A-48F9-8E61-B9892860EA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10E8174A-197D-4DE0-A385-9AD97957FF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D4BADF0F-4FD1-420F-8EC1-3D514C2ED2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48E966D6-1072-461E-8951-0EA4206742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83227D1C-083C-4356-A4A3-91F3A92327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674EC6A2-8C50-4D43-9995-6C363D03436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10" name="テキスト ボックス 409">
          <a:extLst>
            <a:ext uri="{FF2B5EF4-FFF2-40B4-BE49-F238E27FC236}">
              <a16:creationId xmlns:a16="http://schemas.microsoft.com/office/drawing/2014/main" id="{6C8D15D5-4EF0-41A5-8D9C-B40E74DB579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411" name="直線コネクタ 410">
          <a:extLst>
            <a:ext uri="{FF2B5EF4-FFF2-40B4-BE49-F238E27FC236}">
              <a16:creationId xmlns:a16="http://schemas.microsoft.com/office/drawing/2014/main" id="{9B1AA149-0F0A-4D7F-9E19-6A4591C4D10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2" name="テキスト ボックス 411">
          <a:extLst>
            <a:ext uri="{FF2B5EF4-FFF2-40B4-BE49-F238E27FC236}">
              <a16:creationId xmlns:a16="http://schemas.microsoft.com/office/drawing/2014/main" id="{14C874A2-8A7D-4924-9BA9-C9B49678139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3" name="直線コネクタ 412">
          <a:extLst>
            <a:ext uri="{FF2B5EF4-FFF2-40B4-BE49-F238E27FC236}">
              <a16:creationId xmlns:a16="http://schemas.microsoft.com/office/drawing/2014/main" id="{16E5FF39-7E89-40A3-8FE2-5E6081AD05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4" name="テキスト ボックス 413">
          <a:extLst>
            <a:ext uri="{FF2B5EF4-FFF2-40B4-BE49-F238E27FC236}">
              <a16:creationId xmlns:a16="http://schemas.microsoft.com/office/drawing/2014/main" id="{4EDC295B-BA0D-4338-BC3D-8C9599C1BF6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5" name="直線コネクタ 414">
          <a:extLst>
            <a:ext uri="{FF2B5EF4-FFF2-40B4-BE49-F238E27FC236}">
              <a16:creationId xmlns:a16="http://schemas.microsoft.com/office/drawing/2014/main" id="{552A07F3-F60D-43AB-B5C0-DCACB062165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6" name="テキスト ボックス 415">
          <a:extLst>
            <a:ext uri="{FF2B5EF4-FFF2-40B4-BE49-F238E27FC236}">
              <a16:creationId xmlns:a16="http://schemas.microsoft.com/office/drawing/2014/main" id="{CEB5BFC1-D23E-4809-AA73-28AE6374AFD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7" name="直線コネクタ 416">
          <a:extLst>
            <a:ext uri="{FF2B5EF4-FFF2-40B4-BE49-F238E27FC236}">
              <a16:creationId xmlns:a16="http://schemas.microsoft.com/office/drawing/2014/main" id="{2FA084AB-07C6-4CD0-ACD7-E8FC9E2547E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8" name="テキスト ボックス 417">
          <a:extLst>
            <a:ext uri="{FF2B5EF4-FFF2-40B4-BE49-F238E27FC236}">
              <a16:creationId xmlns:a16="http://schemas.microsoft.com/office/drawing/2014/main" id="{DB1141AC-28BC-4E79-8783-79EBFA71A8A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9" name="直線コネクタ 418">
          <a:extLst>
            <a:ext uri="{FF2B5EF4-FFF2-40B4-BE49-F238E27FC236}">
              <a16:creationId xmlns:a16="http://schemas.microsoft.com/office/drawing/2014/main" id="{AA0F6E83-FA97-441E-8C3E-6BE6032BD05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0" name="テキスト ボックス 419">
          <a:extLst>
            <a:ext uri="{FF2B5EF4-FFF2-40B4-BE49-F238E27FC236}">
              <a16:creationId xmlns:a16="http://schemas.microsoft.com/office/drawing/2014/main" id="{B34A7098-F253-4143-93D4-A63D6441D49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1" name="直線コネクタ 420">
          <a:extLst>
            <a:ext uri="{FF2B5EF4-FFF2-40B4-BE49-F238E27FC236}">
              <a16:creationId xmlns:a16="http://schemas.microsoft.com/office/drawing/2014/main" id="{933BD8B8-B2A1-43FE-87DD-E99856D1FE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2" name="テキスト ボックス 421">
          <a:extLst>
            <a:ext uri="{FF2B5EF4-FFF2-40B4-BE49-F238E27FC236}">
              <a16:creationId xmlns:a16="http://schemas.microsoft.com/office/drawing/2014/main" id="{B6B19447-8BA5-4E44-BC2E-47B97F4A0C3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3" name="【庁舎】&#10;一人当たり面積グラフ枠">
          <a:extLst>
            <a:ext uri="{FF2B5EF4-FFF2-40B4-BE49-F238E27FC236}">
              <a16:creationId xmlns:a16="http://schemas.microsoft.com/office/drawing/2014/main" id="{29678F98-168F-48AE-9498-FA4208824B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424" name="直線コネクタ 423">
          <a:extLst>
            <a:ext uri="{FF2B5EF4-FFF2-40B4-BE49-F238E27FC236}">
              <a16:creationId xmlns:a16="http://schemas.microsoft.com/office/drawing/2014/main" id="{8BB6B927-5FC3-437C-AC04-8C914EF76304}"/>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425" name="【庁舎】&#10;一人当たり面積最小値テキスト">
          <a:extLst>
            <a:ext uri="{FF2B5EF4-FFF2-40B4-BE49-F238E27FC236}">
              <a16:creationId xmlns:a16="http://schemas.microsoft.com/office/drawing/2014/main" id="{4CC478CE-96E7-4BF3-B824-3C75DF10B471}"/>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426" name="直線コネクタ 425">
          <a:extLst>
            <a:ext uri="{FF2B5EF4-FFF2-40B4-BE49-F238E27FC236}">
              <a16:creationId xmlns:a16="http://schemas.microsoft.com/office/drawing/2014/main" id="{FE8DE9E0-8749-4637-A200-9513F2E92AF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427" name="【庁舎】&#10;一人当たり面積最大値テキスト">
          <a:extLst>
            <a:ext uri="{FF2B5EF4-FFF2-40B4-BE49-F238E27FC236}">
              <a16:creationId xmlns:a16="http://schemas.microsoft.com/office/drawing/2014/main" id="{034BCE24-E5F7-4503-BF0C-6D5D9D50A6DE}"/>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428" name="直線コネクタ 427">
          <a:extLst>
            <a:ext uri="{FF2B5EF4-FFF2-40B4-BE49-F238E27FC236}">
              <a16:creationId xmlns:a16="http://schemas.microsoft.com/office/drawing/2014/main" id="{4A86C0F3-3872-4310-B6AF-A728749AA051}"/>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429" name="【庁舎】&#10;一人当たり面積平均値テキスト">
          <a:extLst>
            <a:ext uri="{FF2B5EF4-FFF2-40B4-BE49-F238E27FC236}">
              <a16:creationId xmlns:a16="http://schemas.microsoft.com/office/drawing/2014/main" id="{2DE51915-565C-4137-88DD-BAD9A2EAD25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430" name="フローチャート: 判断 429">
          <a:extLst>
            <a:ext uri="{FF2B5EF4-FFF2-40B4-BE49-F238E27FC236}">
              <a16:creationId xmlns:a16="http://schemas.microsoft.com/office/drawing/2014/main" id="{4B54C079-25E5-4CF4-8ABA-5F45AF6E97FD}"/>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431" name="フローチャート: 判断 430">
          <a:extLst>
            <a:ext uri="{FF2B5EF4-FFF2-40B4-BE49-F238E27FC236}">
              <a16:creationId xmlns:a16="http://schemas.microsoft.com/office/drawing/2014/main" id="{6BFC251F-6D6D-4E02-B50A-A6250716B18B}"/>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432" name="フローチャート: 判断 431">
          <a:extLst>
            <a:ext uri="{FF2B5EF4-FFF2-40B4-BE49-F238E27FC236}">
              <a16:creationId xmlns:a16="http://schemas.microsoft.com/office/drawing/2014/main" id="{4E93AAE5-8B18-4A2B-A958-1F68DD0CC319}"/>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433" name="フローチャート: 判断 432">
          <a:extLst>
            <a:ext uri="{FF2B5EF4-FFF2-40B4-BE49-F238E27FC236}">
              <a16:creationId xmlns:a16="http://schemas.microsoft.com/office/drawing/2014/main" id="{7DA3A43C-FF49-4C0D-BE14-A56BA2EC2F14}"/>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434" name="フローチャート: 判断 433">
          <a:extLst>
            <a:ext uri="{FF2B5EF4-FFF2-40B4-BE49-F238E27FC236}">
              <a16:creationId xmlns:a16="http://schemas.microsoft.com/office/drawing/2014/main" id="{7BBA0910-F9F8-474E-BFC7-BE77F68079A5}"/>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BBFE343E-AC1B-4F17-AAA0-319D3AF0D9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AA4DC4B0-462F-45F1-8766-AE32DA385B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33B4BB60-15C7-4068-9271-97CD284139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80244005-94A3-4246-939A-6241C558FE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5D414203-4B63-4110-B19D-AB844FC8F1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35561</xdr:rowOff>
    </xdr:from>
    <xdr:to>
      <xdr:col>116</xdr:col>
      <xdr:colOff>114300</xdr:colOff>
      <xdr:row>107</xdr:row>
      <xdr:rowOff>137161</xdr:rowOff>
    </xdr:to>
    <xdr:sp macro="" textlink="">
      <xdr:nvSpPr>
        <xdr:cNvPr id="440" name="楕円 439">
          <a:extLst>
            <a:ext uri="{FF2B5EF4-FFF2-40B4-BE49-F238E27FC236}">
              <a16:creationId xmlns:a16="http://schemas.microsoft.com/office/drawing/2014/main" id="{F0D9E94C-DC17-4FF2-8F83-B145650EB1F1}"/>
            </a:ext>
          </a:extLst>
        </xdr:cNvPr>
        <xdr:cNvSpPr/>
      </xdr:nvSpPr>
      <xdr:spPr>
        <a:xfrm>
          <a:off x="22110700" y="183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13988</xdr:rowOff>
    </xdr:from>
    <xdr:ext cx="469744" cy="259045"/>
    <xdr:sp macro="" textlink="">
      <xdr:nvSpPr>
        <xdr:cNvPr id="441" name="【庁舎】&#10;一人当たり面積該当値テキスト">
          <a:extLst>
            <a:ext uri="{FF2B5EF4-FFF2-40B4-BE49-F238E27FC236}">
              <a16:creationId xmlns:a16="http://schemas.microsoft.com/office/drawing/2014/main" id="{63D1146E-5A33-4FE2-A0B1-86F7CEC9713C}"/>
            </a:ext>
          </a:extLst>
        </xdr:cNvPr>
        <xdr:cNvSpPr txBox="1"/>
      </xdr:nvSpPr>
      <xdr:spPr>
        <a:xfrm>
          <a:off x="22199600" y="1835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22861</xdr:rowOff>
    </xdr:from>
    <xdr:to>
      <xdr:col>112</xdr:col>
      <xdr:colOff>38100</xdr:colOff>
      <xdr:row>107</xdr:row>
      <xdr:rowOff>124461</xdr:rowOff>
    </xdr:to>
    <xdr:sp macro="" textlink="">
      <xdr:nvSpPr>
        <xdr:cNvPr id="442" name="楕円 441">
          <a:extLst>
            <a:ext uri="{FF2B5EF4-FFF2-40B4-BE49-F238E27FC236}">
              <a16:creationId xmlns:a16="http://schemas.microsoft.com/office/drawing/2014/main" id="{0AF9AECD-9EB2-4CF2-A534-8FF5C60FF05E}"/>
            </a:ext>
          </a:extLst>
        </xdr:cNvPr>
        <xdr:cNvSpPr/>
      </xdr:nvSpPr>
      <xdr:spPr>
        <a:xfrm>
          <a:off x="21272500" y="183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73661</xdr:rowOff>
    </xdr:from>
    <xdr:to>
      <xdr:col>116</xdr:col>
      <xdr:colOff>63500</xdr:colOff>
      <xdr:row>107</xdr:row>
      <xdr:rowOff>86361</xdr:rowOff>
    </xdr:to>
    <xdr:cxnSp macro="">
      <xdr:nvCxnSpPr>
        <xdr:cNvPr id="443" name="直線コネクタ 442">
          <a:extLst>
            <a:ext uri="{FF2B5EF4-FFF2-40B4-BE49-F238E27FC236}">
              <a16:creationId xmlns:a16="http://schemas.microsoft.com/office/drawing/2014/main" id="{4D10EA9D-6791-4033-9725-A643BC230E85}"/>
            </a:ext>
          </a:extLst>
        </xdr:cNvPr>
        <xdr:cNvCxnSpPr/>
      </xdr:nvCxnSpPr>
      <xdr:spPr>
        <a:xfrm>
          <a:off x="21323300" y="1841881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444" name="楕円 443">
          <a:extLst>
            <a:ext uri="{FF2B5EF4-FFF2-40B4-BE49-F238E27FC236}">
              <a16:creationId xmlns:a16="http://schemas.microsoft.com/office/drawing/2014/main" id="{7741C122-F0DE-4CF1-A382-EFC6C47F19C7}"/>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73661</xdr:rowOff>
    </xdr:from>
    <xdr:to>
      <xdr:col>111</xdr:col>
      <xdr:colOff>177800</xdr:colOff>
      <xdr:row>107</xdr:row>
      <xdr:rowOff>76200</xdr:rowOff>
    </xdr:to>
    <xdr:cxnSp macro="">
      <xdr:nvCxnSpPr>
        <xdr:cNvPr id="445" name="直線コネクタ 444">
          <a:extLst>
            <a:ext uri="{FF2B5EF4-FFF2-40B4-BE49-F238E27FC236}">
              <a16:creationId xmlns:a16="http://schemas.microsoft.com/office/drawing/2014/main" id="{0038664C-DC31-4270-836C-3FD228556E5B}"/>
            </a:ext>
          </a:extLst>
        </xdr:cNvPr>
        <xdr:cNvCxnSpPr/>
      </xdr:nvCxnSpPr>
      <xdr:spPr>
        <a:xfrm flipV="1">
          <a:off x="20434300" y="184188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446" name="楕円 445">
          <a:extLst>
            <a:ext uri="{FF2B5EF4-FFF2-40B4-BE49-F238E27FC236}">
              <a16:creationId xmlns:a16="http://schemas.microsoft.com/office/drawing/2014/main" id="{B7F265E0-93C4-46AD-BA36-D21020D32CA9}"/>
            </a:ext>
          </a:extLst>
        </xdr:cNvPr>
        <xdr:cNvSpPr/>
      </xdr:nvSpPr>
      <xdr:spPr>
        <a:xfrm>
          <a:off x="19494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80011</xdr:rowOff>
    </xdr:to>
    <xdr:cxnSp macro="">
      <xdr:nvCxnSpPr>
        <xdr:cNvPr id="447" name="直線コネクタ 446">
          <a:extLst>
            <a:ext uri="{FF2B5EF4-FFF2-40B4-BE49-F238E27FC236}">
              <a16:creationId xmlns:a16="http://schemas.microsoft.com/office/drawing/2014/main" id="{F0B753A6-D4CA-4EC8-92A4-0C5F2FCD2201}"/>
            </a:ext>
          </a:extLst>
        </xdr:cNvPr>
        <xdr:cNvCxnSpPr/>
      </xdr:nvCxnSpPr>
      <xdr:spPr>
        <a:xfrm flipV="1">
          <a:off x="19545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45720</xdr:rowOff>
    </xdr:from>
    <xdr:to>
      <xdr:col>98</xdr:col>
      <xdr:colOff>38100</xdr:colOff>
      <xdr:row>107</xdr:row>
      <xdr:rowOff>147320</xdr:rowOff>
    </xdr:to>
    <xdr:sp macro="" textlink="">
      <xdr:nvSpPr>
        <xdr:cNvPr id="448" name="楕円 447">
          <a:extLst>
            <a:ext uri="{FF2B5EF4-FFF2-40B4-BE49-F238E27FC236}">
              <a16:creationId xmlns:a16="http://schemas.microsoft.com/office/drawing/2014/main" id="{A7A2672F-F15E-43F4-8F40-AEB530C366E2}"/>
            </a:ext>
          </a:extLst>
        </xdr:cNvPr>
        <xdr:cNvSpPr/>
      </xdr:nvSpPr>
      <xdr:spPr>
        <a:xfrm>
          <a:off x="18605500" y="183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80011</xdr:rowOff>
    </xdr:from>
    <xdr:to>
      <xdr:col>102</xdr:col>
      <xdr:colOff>114300</xdr:colOff>
      <xdr:row>107</xdr:row>
      <xdr:rowOff>96520</xdr:rowOff>
    </xdr:to>
    <xdr:cxnSp macro="">
      <xdr:nvCxnSpPr>
        <xdr:cNvPr id="449" name="直線コネクタ 448">
          <a:extLst>
            <a:ext uri="{FF2B5EF4-FFF2-40B4-BE49-F238E27FC236}">
              <a16:creationId xmlns:a16="http://schemas.microsoft.com/office/drawing/2014/main" id="{E51EC654-00DF-4789-9415-926DA7484AA1}"/>
            </a:ext>
          </a:extLst>
        </xdr:cNvPr>
        <xdr:cNvCxnSpPr/>
      </xdr:nvCxnSpPr>
      <xdr:spPr>
        <a:xfrm flipV="1">
          <a:off x="18656300" y="1842516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450" name="n_1aveValue【庁舎】&#10;一人当たり面積">
          <a:extLst>
            <a:ext uri="{FF2B5EF4-FFF2-40B4-BE49-F238E27FC236}">
              <a16:creationId xmlns:a16="http://schemas.microsoft.com/office/drawing/2014/main" id="{BA1BCD2D-8A12-4A80-8589-9260C07B297D}"/>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451" name="n_2aveValue【庁舎】&#10;一人当たり面積">
          <a:extLst>
            <a:ext uri="{FF2B5EF4-FFF2-40B4-BE49-F238E27FC236}">
              <a16:creationId xmlns:a16="http://schemas.microsoft.com/office/drawing/2014/main" id="{41808A18-6401-4ADA-9DB4-864D35B3F4D7}"/>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452" name="n_3aveValue【庁舎】&#10;一人当たり面積">
          <a:extLst>
            <a:ext uri="{FF2B5EF4-FFF2-40B4-BE49-F238E27FC236}">
              <a16:creationId xmlns:a16="http://schemas.microsoft.com/office/drawing/2014/main" id="{081F5E8F-BFA1-4DE0-8093-852B1E332F94}"/>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453" name="n_4aveValue【庁舎】&#10;一人当たり面積">
          <a:extLst>
            <a:ext uri="{FF2B5EF4-FFF2-40B4-BE49-F238E27FC236}">
              <a16:creationId xmlns:a16="http://schemas.microsoft.com/office/drawing/2014/main" id="{1EA0D94B-E437-4036-9D77-4C9651A8811F}"/>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115588</xdr:rowOff>
    </xdr:from>
    <xdr:ext cx="469744" cy="259045"/>
    <xdr:sp macro="" textlink="">
      <xdr:nvSpPr>
        <xdr:cNvPr id="454" name="n_1mainValue【庁舎】&#10;一人当たり面積">
          <a:extLst>
            <a:ext uri="{FF2B5EF4-FFF2-40B4-BE49-F238E27FC236}">
              <a16:creationId xmlns:a16="http://schemas.microsoft.com/office/drawing/2014/main" id="{CF374354-3D77-4DC0-B848-13545F930F49}"/>
            </a:ext>
          </a:extLst>
        </xdr:cNvPr>
        <xdr:cNvSpPr txBox="1"/>
      </xdr:nvSpPr>
      <xdr:spPr>
        <a:xfrm>
          <a:off x="21075727" y="184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455" name="n_2mainValue【庁舎】&#10;一人当たり面積">
          <a:extLst>
            <a:ext uri="{FF2B5EF4-FFF2-40B4-BE49-F238E27FC236}">
              <a16:creationId xmlns:a16="http://schemas.microsoft.com/office/drawing/2014/main" id="{CA900614-32ED-4897-A897-E6B7CDD89256}"/>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121938</xdr:rowOff>
    </xdr:from>
    <xdr:ext cx="469744" cy="259045"/>
    <xdr:sp macro="" textlink="">
      <xdr:nvSpPr>
        <xdr:cNvPr id="456" name="n_3mainValue【庁舎】&#10;一人当たり面積">
          <a:extLst>
            <a:ext uri="{FF2B5EF4-FFF2-40B4-BE49-F238E27FC236}">
              <a16:creationId xmlns:a16="http://schemas.microsoft.com/office/drawing/2014/main" id="{DD8353A1-AA1A-4BBB-8F36-93CC2E7D7029}"/>
            </a:ext>
          </a:extLst>
        </xdr:cNvPr>
        <xdr:cNvSpPr txBox="1"/>
      </xdr:nvSpPr>
      <xdr:spPr>
        <a:xfrm>
          <a:off x="19310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138447</xdr:rowOff>
    </xdr:from>
    <xdr:ext cx="469744" cy="259045"/>
    <xdr:sp macro="" textlink="">
      <xdr:nvSpPr>
        <xdr:cNvPr id="457" name="n_4mainValue【庁舎】&#10;一人当たり面積">
          <a:extLst>
            <a:ext uri="{FF2B5EF4-FFF2-40B4-BE49-F238E27FC236}">
              <a16:creationId xmlns:a16="http://schemas.microsoft.com/office/drawing/2014/main" id="{39E01D3B-7930-44E6-B668-EE31A712B484}"/>
            </a:ext>
          </a:extLst>
        </xdr:cNvPr>
        <xdr:cNvSpPr txBox="1"/>
      </xdr:nvSpPr>
      <xdr:spPr>
        <a:xfrm>
          <a:off x="18421427" y="184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8" name="正方形/長方形 457">
          <a:extLst>
            <a:ext uri="{FF2B5EF4-FFF2-40B4-BE49-F238E27FC236}">
              <a16:creationId xmlns:a16="http://schemas.microsoft.com/office/drawing/2014/main" id="{D86497AC-5365-4DC3-98CD-70B8AAB9ED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9" name="正方形/長方形 458">
          <a:extLst>
            <a:ext uri="{FF2B5EF4-FFF2-40B4-BE49-F238E27FC236}">
              <a16:creationId xmlns:a16="http://schemas.microsoft.com/office/drawing/2014/main" id="{373AD8CF-76BC-49D4-8CDB-F60396D6744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0" name="テキスト ボックス 459">
          <a:extLst>
            <a:ext uri="{FF2B5EF4-FFF2-40B4-BE49-F238E27FC236}">
              <a16:creationId xmlns:a16="http://schemas.microsoft.com/office/drawing/2014/main" id="{E52E6173-39E0-4CAD-955B-4FB50CA9C0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一人当たりの面積が類似団体平均と比べても</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大きいのが特徴的で、施設の規模縮小化を含め検討する必要があります。特に、カルチャーセンターやレジャープールのについては、毎年多額の設備更新費用が発生し、町債の借入額が増大する一因となっています。減価償却累計額も</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割を超えているため、今後の方針を早期に決定する必要があります。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類似団体と比べ有形固定資産減価償却累計額が高いですが、統廃合の余地は少ないと思われ、今後の維持費の増大を見込んだ財政運営が求められます。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庁舎の古い部分は建築から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が経過しており、耐震工事を除くと躯体の償却は限度額に達しています。後年度に建設された庁舎を併せても躯体の償却率は９３％を超えており、建替えなどを検討し必要な財源を確保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湯沢町は水力発電施設が所在し、またリゾートマンションが多数立地するなど固定資産税収に恵まれ、財政力指数は類似団体の中でも比較的高水準となっています。しかし、これらは経年により償却するため、固定資産税収は長期的には下落基調にあります。もっとも、近年では建設資材の高騰等により家屋の評価額の下落は限定的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悪化した主因は、</a:t>
          </a:r>
          <a:r>
            <a:rPr kumimoji="1" lang="ja-JP" altLang="en-US" sz="1300">
              <a:latin typeface="ＭＳ Ｐゴシック" panose="020B0600070205080204" pitchFamily="50" charset="-128"/>
              <a:ea typeface="ＭＳ Ｐゴシック" panose="020B0600070205080204" pitchFamily="50" charset="-128"/>
            </a:rPr>
            <a:t>行政に求められる役割が多様化し、財政需要が増大していることにあります。いずれにせよ、基準財政需要額に算入されないような支出を縮小・整理することが必要です。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40922</xdr:rowOff>
    </xdr:from>
    <xdr:to>
      <xdr:col>23</xdr:col>
      <xdr:colOff>133350</xdr:colOff>
      <xdr:row>38</xdr:row>
      <xdr:rowOff>67733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5560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705</xdr:rowOff>
    </xdr:from>
    <xdr:to>
      <xdr:col>19</xdr:col>
      <xdr:colOff>133350</xdr:colOff>
      <xdr:row>38</xdr:row>
      <xdr:rowOff>40922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5158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131939</xdr:rowOff>
    </xdr:from>
    <xdr:to>
      <xdr:col>15</xdr:col>
      <xdr:colOff>82550</xdr:colOff>
      <xdr:row>38</xdr:row>
      <xdr:rowOff>705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7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118533</xdr:rowOff>
    </xdr:from>
    <xdr:to>
      <xdr:col>11</xdr:col>
      <xdr:colOff>31750</xdr:colOff>
      <xdr:row>37</xdr:row>
      <xdr:rowOff>131939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4621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161572</xdr:rowOff>
    </xdr:from>
    <xdr:to>
      <xdr:col>19</xdr:col>
      <xdr:colOff>184150</xdr:colOff>
      <xdr:row>38</xdr:row>
      <xdr:rowOff>91722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101899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121355</xdr:rowOff>
    </xdr:from>
    <xdr:to>
      <xdr:col>15</xdr:col>
      <xdr:colOff>133350</xdr:colOff>
      <xdr:row>38</xdr:row>
      <xdr:rowOff>51505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61682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81139</xdr:rowOff>
    </xdr:from>
    <xdr:to>
      <xdr:col>11</xdr:col>
      <xdr:colOff>82550</xdr:colOff>
      <xdr:row>38</xdr:row>
      <xdr:rowOff>11289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21466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経常収支比率は類似団体に近い水準で推移してきたものの、令和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きく悪化しています。これは、短期的には交付税の減少や南魚沼市委託業務の増大などの影響が重なったことによるものですが、根本的には歳入構造の転換が影響しています。税収は年々減少している一方で、公債費や病院事業会計補助金が増大しており、その結果としてふるさと納税という臨時的な収入で歳出を賄う状態となっています。このような財政構造の転換期にあることを認識し、公共施設の再編など経常経費を抑制する取り組みを進める必要があり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64</xdr:row>
      <xdr:rowOff>19262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3119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03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70329"/>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96731</xdr:rowOff>
    </xdr:from>
    <xdr:to>
      <xdr:col>11</xdr:col>
      <xdr:colOff>31750</xdr:colOff>
      <xdr:row>63</xdr:row>
      <xdr:rowOff>17780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2663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111989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65422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6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76006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と物件費等の合計は類似団体とほぼ同程度ですが、内訳を見ると、人件費が低く物件費が高い傾向にあります。物件費の中には、公共施設の運営に要する費用等が含まれており、特に観光関連施設については、町民を対象とした施設ではないため、類似団体に比べ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人当たりの物件費が増大していると考えられます。これらの費用は、公共施設の不断の見直しにより、財政状況に対し過大でないかを注視しながら見直しを図っていく必要があります。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15267</xdr:rowOff>
    </xdr:from>
    <xdr:to>
      <xdr:col>23</xdr:col>
      <xdr:colOff>133350</xdr:colOff>
      <xdr:row>83</xdr:row>
      <xdr:rowOff>44334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45617"/>
          <a:ext cx="838200" cy="2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20682</xdr:rowOff>
    </xdr:from>
    <xdr:to>
      <xdr:col>19</xdr:col>
      <xdr:colOff>133350</xdr:colOff>
      <xdr:row>83</xdr:row>
      <xdr:rowOff>44334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1032"/>
          <a:ext cx="889000" cy="2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159026</xdr:rowOff>
    </xdr:from>
    <xdr:to>
      <xdr:col>15</xdr:col>
      <xdr:colOff>82550</xdr:colOff>
      <xdr:row>83</xdr:row>
      <xdr:rowOff>20682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7926"/>
          <a:ext cx="889000" cy="3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102484</xdr:rowOff>
    </xdr:from>
    <xdr:to>
      <xdr:col>11</xdr:col>
      <xdr:colOff>31750</xdr:colOff>
      <xdr:row>82</xdr:row>
      <xdr:rowOff>159026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1384"/>
          <a:ext cx="889000" cy="5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135917</xdr:rowOff>
    </xdr:from>
    <xdr:to>
      <xdr:col>23</xdr:col>
      <xdr:colOff>184150</xdr:colOff>
      <xdr:row>83</xdr:row>
      <xdr:rowOff>66067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107994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164984</xdr:rowOff>
    </xdr:from>
    <xdr:to>
      <xdr:col>19</xdr:col>
      <xdr:colOff>184150</xdr:colOff>
      <xdr:row>83</xdr:row>
      <xdr:rowOff>95134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1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141332</xdr:rowOff>
    </xdr:from>
    <xdr:to>
      <xdr:col>15</xdr:col>
      <xdr:colOff>133350</xdr:colOff>
      <xdr:row>83</xdr:row>
      <xdr:rowOff>71482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56259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108226</xdr:rowOff>
    </xdr:from>
    <xdr:to>
      <xdr:col>11</xdr:col>
      <xdr:colOff>82550</xdr:colOff>
      <xdr:row>83</xdr:row>
      <xdr:rowOff>38376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23153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5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51684</xdr:rowOff>
    </xdr:from>
    <xdr:to>
      <xdr:col>7</xdr:col>
      <xdr:colOff>31750</xdr:colOff>
      <xdr:row>82</xdr:row>
      <xdr:rowOff>153284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138061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湯沢町の給与水準は一貫して低い傾向にあります。これは、小規模自治体であるために職員採用の方法が限られるなど多面的な要因が考えられますが、上述の人材確保においても悪影響を与えている可能性があります。人手不足の中、業務委託を活用するなど様々な対応をとっていますが、それによりすべての問題が解消されるものではなく、将来にわたって行政機能を維持していくための課題です。財政上も、人材不足が潜在的な財政需要となっていることが考えられ、このことも踏まえた財政的余力を確保することが必要とな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8768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0966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7862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7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一貫して低い傾向にありますが、これは離職者の増大や職員採用の難航により、適正な定員を確保できていない現状によるものです。これが財政運営に与える影響としては、現在のところは人件費を抑制することができているということになりますが、一方で業務の外部委託が増大するなどの面もあり、多面的にとらえる必要があります。また、職員不足の要因が解消されれば、職員数が適正な水準に戻り、更に財政を圧迫することも考えられることから、そのことも踏まえた上で、ある程度の財政的余力を確保する必要があり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62</xdr:row>
      <xdr:rowOff>48471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1804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33994</xdr:rowOff>
    </xdr:from>
    <xdr:to>
      <xdr:col>77</xdr:col>
      <xdr:colOff>44450</xdr:colOff>
      <xdr:row>62</xdr:row>
      <xdr:rowOff>48471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3894"/>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29168</xdr:rowOff>
    </xdr:from>
    <xdr:to>
      <xdr:col>72</xdr:col>
      <xdr:colOff>203200</xdr:colOff>
      <xdr:row>62</xdr:row>
      <xdr:rowOff>33994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590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141097</xdr:rowOff>
    </xdr:from>
    <xdr:to>
      <xdr:col>68</xdr:col>
      <xdr:colOff>152400</xdr:colOff>
      <xdr:row>62</xdr:row>
      <xdr:rowOff>29168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9547"/>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125323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169121</xdr:rowOff>
    </xdr:from>
    <xdr:to>
      <xdr:col>77</xdr:col>
      <xdr:colOff>95250</xdr:colOff>
      <xdr:row>62</xdr:row>
      <xdr:rowOff>99271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109448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154644</xdr:rowOff>
    </xdr:from>
    <xdr:to>
      <xdr:col>73</xdr:col>
      <xdr:colOff>44450</xdr:colOff>
      <xdr:row>62</xdr:row>
      <xdr:rowOff>84794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94971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8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149818</xdr:rowOff>
    </xdr:from>
    <xdr:to>
      <xdr:col>68</xdr:col>
      <xdr:colOff>203200</xdr:colOff>
      <xdr:row>62</xdr:row>
      <xdr:rowOff>79968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90145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7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90297</xdr:rowOff>
    </xdr:from>
    <xdr:to>
      <xdr:col>64</xdr:col>
      <xdr:colOff>152400</xdr:colOff>
      <xdr:row>62</xdr:row>
      <xdr:rowOff>20447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30624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湯沢町は、平成中期までは固定資産税収に恵まれていたことから、町債の発行を抑制しながら投資的事業を行うことができていたため、実質公債費比率は低い水準にありました。しかし、現在では可能な限り町債を活用して事業を行う必要があることから、年々類似団体の平均的な水準に近付きつつあります。豪雪地帯であり、インフラ整備等に要する費用も比較的高いものと考えられるため、将来的には実質公債費比率が類似団体よりも高い水準となることも想定されます。このような事情を鑑み、交付税措置率の低い起債を抑制する財政運営を行う必要があり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560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98044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367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174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59436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595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将来負担比率は、類似団体と比較すれば高い水準にあるものの、およそ</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水準で安定しており、現在のところ直ちに問題となるものではありません。ただし、この均衡を維持するためには、元利償還金等の内訳の推移に合わせて適正な基金残高を確保していく必要があります。将来負担が過大とならないよう、交付税措置率の低い起債を抑制することを前提に、経常的な支出を見直し、毎年の収支を改善することで基金への積み立てを行うことが求められています。</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66403</xdr:rowOff>
    </xdr:from>
    <xdr:to>
      <xdr:col>81</xdr:col>
      <xdr:colOff>44450</xdr:colOff>
      <xdr:row>16</xdr:row>
      <xdr:rowOff>92256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809603"/>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62956</xdr:rowOff>
    </xdr:from>
    <xdr:to>
      <xdr:col>77</xdr:col>
      <xdr:colOff>44450</xdr:colOff>
      <xdr:row>16</xdr:row>
      <xdr:rowOff>92256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80615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62956</xdr:rowOff>
    </xdr:from>
    <xdr:to>
      <xdr:col>72</xdr:col>
      <xdr:colOff>203200</xdr:colOff>
      <xdr:row>17</xdr:row>
      <xdr:rowOff>13879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06156"/>
          <a:ext cx="889000" cy="1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56062</xdr:rowOff>
    </xdr:from>
    <xdr:to>
      <xdr:col>68</xdr:col>
      <xdr:colOff>152400</xdr:colOff>
      <xdr:row>17</xdr:row>
      <xdr:rowOff>13879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799262"/>
          <a:ext cx="889000" cy="12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15603</xdr:rowOff>
    </xdr:from>
    <xdr:to>
      <xdr:col>81</xdr:col>
      <xdr:colOff>95250</xdr:colOff>
      <xdr:row>16</xdr:row>
      <xdr:rowOff>117203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159130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3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41456</xdr:rowOff>
    </xdr:from>
    <xdr:to>
      <xdr:col>77</xdr:col>
      <xdr:colOff>95250</xdr:colOff>
      <xdr:row>16</xdr:row>
      <xdr:rowOff>143056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127833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12156</xdr:rowOff>
    </xdr:from>
    <xdr:to>
      <xdr:col>73</xdr:col>
      <xdr:colOff>44450</xdr:colOff>
      <xdr:row>16</xdr:row>
      <xdr:rowOff>113756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98533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4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134529</xdr:rowOff>
    </xdr:from>
    <xdr:to>
      <xdr:col>68</xdr:col>
      <xdr:colOff>203200</xdr:colOff>
      <xdr:row>17</xdr:row>
      <xdr:rowOff>64679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49456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5262</xdr:rowOff>
    </xdr:from>
    <xdr:to>
      <xdr:col>64</xdr:col>
      <xdr:colOff>152400</xdr:colOff>
      <xdr:row>16</xdr:row>
      <xdr:rowOff>106862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91639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うち、人件費が占める割合は、類似団体と比較すると一貫して低い傾向にあります。これは、隣接する南魚沼市へ消防業務等を委託しているなど、様々な要因が考えられますが、職員数の不足やラスパイレス指数が低いことが表れている結果とも考えられます。職員不足の問題は様々な方策により解消すべき課題であり、潜在的な財政需要を表しているものとして認識する必要があ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9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9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塵芥処理費のような町民生活に不可欠な費用や、情報化推進費のような業務の効率化に必要な費用が含まれ、多くが削減の難しいものです。一方で、湯沢町特有の事情として、公衆浴場費や観光施設管理費といった公共施設の運営に要する費用が一定の割合を占めており、これらが類似団体に比べて高い水準となっている要因である可能性があります。これらの費用については、公共施設の見直し等により圧縮する必要があ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530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110998</xdr:rowOff>
    </xdr:from>
    <xdr:to>
      <xdr:col>78</xdr:col>
      <xdr:colOff>69850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25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110998</xdr:rowOff>
    </xdr:from>
    <xdr:to>
      <xdr:col>73</xdr:col>
      <xdr:colOff>180975</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256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07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占める割合はやや上昇傾向にあるものの、類似団体と大きな差はなく、湯沢町では経常収支比率を押し上げる特徴的な要因ではありません。経常的に一般財源から支出している経費としては、認定こども園に要する経費の他、障害者支援に要する経費や、母子健康事業費などが計上されてい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大きく上回っているのは、除排雪に要する維持費や、下水道特別会計への繰出金の影響が考えられます。豪雪地帯特有の事情として、除排雪に要する費用が経常的な維持費として高止まりしやすい傾向にあり、降雪量等により左右されやすい不安定な側面もあります。また下水道特別会計への繰出金も財政状況を圧迫する要因となっており、料金の見直しなど、財政負担の軽減に取り組む必要があります。</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71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54610</xdr:rowOff>
    </xdr:from>
    <xdr:to>
      <xdr:col>78</xdr:col>
      <xdr:colOff>69850</xdr:colOff>
      <xdr:row>59</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7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23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20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xdr:rowOff>
    </xdr:from>
    <xdr:to>
      <xdr:col>78</xdr:col>
      <xdr:colOff>120650</xdr:colOff>
      <xdr:row>59</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90187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72390</xdr:rowOff>
    </xdr:from>
    <xdr:to>
      <xdr:col>74</xdr:col>
      <xdr:colOff>31750</xdr:colOff>
      <xdr:row>60</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一貫して高い傾向にあり、これが経常収支比率を押し上げる主な要因の一つとなっています。考えられることとしては、隣接する南魚沼市への消防業務やごみ処理業務等の事務委託や、病院事業会計への補助金が考えられます。前者については義務的な性質が強く、然るべき負担と言えますが、病院事業会計については経営改善などにより一般会計の負担を抑制する必要があります。</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40</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884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39</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558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39</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55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88138</xdr:rowOff>
    </xdr:from>
    <xdr:to>
      <xdr:col>69</xdr:col>
      <xdr:colOff>92075</xdr:colOff>
      <xdr:row>39</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7746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12192</xdr:rowOff>
    </xdr:from>
    <xdr:to>
      <xdr:col>82</xdr:col>
      <xdr:colOff>158750</xdr:colOff>
      <xdr:row>40</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92219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37338</xdr:rowOff>
    </xdr:from>
    <xdr:to>
      <xdr:col>69</xdr:col>
      <xdr:colOff>142875</xdr:colOff>
      <xdr:row>39</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123715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55626</xdr:rowOff>
    </xdr:from>
    <xdr:to>
      <xdr:col>65</xdr:col>
      <xdr:colOff>53975</xdr:colOff>
      <xdr:row>39</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142003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低い傾向にありますが、これは現在よりも税収が多かった時期に起債を抑制していたためです。しかし、現在では一般会計における公債費は一貫して上昇しており注意が必要です。起債により賄っている事業は、インフラ整備など義務的なものが大半で抑制が難しいため、将来的に公債費が財政を圧迫することも想定したうえで、現在の収支を改善し基金に積み立てを行うなど予防的な財政運営が必要となります。</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168910</xdr:rowOff>
    </xdr:from>
    <xdr:to>
      <xdr:col>24</xdr:col>
      <xdr:colOff>25400</xdr:colOff>
      <xdr:row>75</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562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168910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25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25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142240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14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118110</xdr:rowOff>
    </xdr:from>
    <xdr:to>
      <xdr:col>20</xdr:col>
      <xdr:colOff>38100</xdr:colOff>
      <xdr:row>75</xdr:row>
      <xdr:rowOff>48260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高いことから、公債費が比較的低い水準にあるにも関わらず、他の要因により経常収支比率が高い実態が読み取れます。公債費は一貫して上昇傾向にあるため、今後ますます財政の弾力性が失われていく可能性が示唆されていると言えます。そのことを踏まえ、現在のうちから財政構造を見直すことが必要となりま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xdr:rowOff>
    </xdr:from>
    <xdr:to>
      <xdr:col>82</xdr:col>
      <xdr:colOff>107950</xdr:colOff>
      <xdr:row>80</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7210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54611</xdr:rowOff>
    </xdr:from>
    <xdr:to>
      <xdr:col>78</xdr:col>
      <xdr:colOff>69850</xdr:colOff>
      <xdr:row>80</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991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80</xdr:row>
      <xdr:rowOff>20320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991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119380</xdr:rowOff>
    </xdr:from>
    <xdr:to>
      <xdr:col>69</xdr:col>
      <xdr:colOff>92075</xdr:colOff>
      <xdr:row>80</xdr:row>
      <xdr:rowOff>20320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6639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64770</xdr:rowOff>
    </xdr:from>
    <xdr:to>
      <xdr:col>82</xdr:col>
      <xdr:colOff>158750</xdr:colOff>
      <xdr:row>80</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144797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3811</xdr:rowOff>
    </xdr:from>
    <xdr:to>
      <xdr:col>74</xdr:col>
      <xdr:colOff>31750</xdr:colOff>
      <xdr:row>79</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90188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140970</xdr:rowOff>
    </xdr:from>
    <xdr:to>
      <xdr:col>69</xdr:col>
      <xdr:colOff>142875</xdr:colOff>
      <xdr:row>80</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74963</xdr:rowOff>
    </xdr:from>
    <xdr:to>
      <xdr:col>29</xdr:col>
      <xdr:colOff>127000</xdr:colOff>
      <xdr:row>19</xdr:row>
      <xdr:rowOff>102182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80138"/>
          <a:ext cx="647700" cy="2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74963</xdr:rowOff>
    </xdr:from>
    <xdr:to>
      <xdr:col>26</xdr:col>
      <xdr:colOff>50800</xdr:colOff>
      <xdr:row>19</xdr:row>
      <xdr:rowOff>77203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0138"/>
          <a:ext cx="698500" cy="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77203</xdr:rowOff>
    </xdr:from>
    <xdr:to>
      <xdr:col>22</xdr:col>
      <xdr:colOff>114300</xdr:colOff>
      <xdr:row>19</xdr:row>
      <xdr:rowOff>117643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2378"/>
          <a:ext cx="698500" cy="4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117643</xdr:rowOff>
    </xdr:from>
    <xdr:to>
      <xdr:col>18</xdr:col>
      <xdr:colOff>177800</xdr:colOff>
      <xdr:row>19</xdr:row>
      <xdr:rowOff>127930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2818"/>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51382</xdr:rowOff>
    </xdr:from>
    <xdr:to>
      <xdr:col>29</xdr:col>
      <xdr:colOff>177800</xdr:colOff>
      <xdr:row>19</xdr:row>
      <xdr:rowOff>152982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23459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24163</xdr:rowOff>
    </xdr:from>
    <xdr:to>
      <xdr:col>26</xdr:col>
      <xdr:colOff>101600</xdr:colOff>
      <xdr:row>19</xdr:row>
      <xdr:rowOff>125763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110540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5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26403</xdr:rowOff>
    </xdr:from>
    <xdr:to>
      <xdr:col>22</xdr:col>
      <xdr:colOff>165100</xdr:colOff>
      <xdr:row>19</xdr:row>
      <xdr:rowOff>128003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66843</xdr:rowOff>
    </xdr:from>
    <xdr:to>
      <xdr:col>19</xdr:col>
      <xdr:colOff>38100</xdr:colOff>
      <xdr:row>19</xdr:row>
      <xdr:rowOff>168443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153220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77130</xdr:rowOff>
    </xdr:from>
    <xdr:to>
      <xdr:col>15</xdr:col>
      <xdr:colOff>101600</xdr:colOff>
      <xdr:row>20</xdr:row>
      <xdr:rowOff>7280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163507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252371</xdr:rowOff>
    </xdr:from>
    <xdr:to>
      <xdr:col>29</xdr:col>
      <xdr:colOff>127000</xdr:colOff>
      <xdr:row>36</xdr:row>
      <xdr:rowOff>83451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62721"/>
          <a:ext cx="647700" cy="17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83451</xdr:rowOff>
    </xdr:from>
    <xdr:to>
      <xdr:col>26</xdr:col>
      <xdr:colOff>50800</xdr:colOff>
      <xdr:row>36</xdr:row>
      <xdr:rowOff>116239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36701"/>
          <a:ext cx="698500" cy="32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110410</xdr:rowOff>
    </xdr:from>
    <xdr:to>
      <xdr:col>22</xdr:col>
      <xdr:colOff>114300</xdr:colOff>
      <xdr:row>36</xdr:row>
      <xdr:rowOff>116239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3660"/>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110410</xdr:rowOff>
    </xdr:from>
    <xdr:to>
      <xdr:col>18</xdr:col>
      <xdr:colOff>177800</xdr:colOff>
      <xdr:row>37</xdr:row>
      <xdr:rowOff>35446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3660"/>
          <a:ext cx="698500" cy="96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201571</xdr:rowOff>
    </xdr:from>
    <xdr:to>
      <xdr:col>29</xdr:col>
      <xdr:colOff>177800</xdr:colOff>
      <xdr:row>35</xdr:row>
      <xdr:rowOff>303171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11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46648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5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32651</xdr:rowOff>
    </xdr:from>
    <xdr:to>
      <xdr:col>26</xdr:col>
      <xdr:colOff>101600</xdr:colOff>
      <xdr:row>36</xdr:row>
      <xdr:rowOff>134251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144428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5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65439</xdr:rowOff>
    </xdr:from>
    <xdr:to>
      <xdr:col>22</xdr:col>
      <xdr:colOff>165100</xdr:colOff>
      <xdr:row>36</xdr:row>
      <xdr:rowOff>167039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177216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8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59610</xdr:rowOff>
    </xdr:from>
    <xdr:to>
      <xdr:col>19</xdr:col>
      <xdr:colOff>38100</xdr:colOff>
      <xdr:row>36</xdr:row>
      <xdr:rowOff>161210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171387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156096</xdr:rowOff>
    </xdr:from>
    <xdr:to>
      <xdr:col>15</xdr:col>
      <xdr:colOff>101600</xdr:colOff>
      <xdr:row>37</xdr:row>
      <xdr:rowOff>86246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0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71023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9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2959</xdr:rowOff>
    </xdr:from>
    <xdr:to>
      <xdr:col>24</xdr:col>
      <xdr:colOff>63500</xdr:colOff>
      <xdr:row>36</xdr:row>
      <xdr:rowOff>28166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5159"/>
          <a:ext cx="8382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2959</xdr:rowOff>
    </xdr:from>
    <xdr:to>
      <xdr:col>19</xdr:col>
      <xdr:colOff>177800</xdr:colOff>
      <xdr:row>36</xdr:row>
      <xdr:rowOff>4864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515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4864</xdr:rowOff>
    </xdr:from>
    <xdr:to>
      <xdr:col>15</xdr:col>
      <xdr:colOff>50800</xdr:colOff>
      <xdr:row>36</xdr:row>
      <xdr:rowOff>37592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7064"/>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37592</xdr:rowOff>
    </xdr:from>
    <xdr:to>
      <xdr:col>10</xdr:col>
      <xdr:colOff>114300</xdr:colOff>
      <xdr:row>36</xdr:row>
      <xdr:rowOff>149309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9792"/>
          <a:ext cx="889000" cy="1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148816</xdr:rowOff>
    </xdr:from>
    <xdr:to>
      <xdr:col>24</xdr:col>
      <xdr:colOff>114300</xdr:colOff>
      <xdr:row>36</xdr:row>
      <xdr:rowOff>78966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127243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123609</xdr:rowOff>
    </xdr:from>
    <xdr:to>
      <xdr:col>20</xdr:col>
      <xdr:colOff>38100</xdr:colOff>
      <xdr:row>36</xdr:row>
      <xdr:rowOff>53759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44886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125514</xdr:rowOff>
    </xdr:from>
    <xdr:to>
      <xdr:col>15</xdr:col>
      <xdr:colOff>101600</xdr:colOff>
      <xdr:row>36</xdr:row>
      <xdr:rowOff>55664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46791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158242</xdr:rowOff>
    </xdr:from>
    <xdr:to>
      <xdr:col>10</xdr:col>
      <xdr:colOff>165100</xdr:colOff>
      <xdr:row>36</xdr:row>
      <xdr:rowOff>88392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79519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5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98509</xdr:rowOff>
    </xdr:from>
    <xdr:to>
      <xdr:col>6</xdr:col>
      <xdr:colOff>38100</xdr:colOff>
      <xdr:row>37</xdr:row>
      <xdr:rowOff>28659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19786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165788</xdr:rowOff>
    </xdr:from>
    <xdr:to>
      <xdr:col>24</xdr:col>
      <xdr:colOff>63500</xdr:colOff>
      <xdr:row>58</xdr:row>
      <xdr:rowOff>5772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38438"/>
          <a:ext cx="838200" cy="1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165788</xdr:rowOff>
    </xdr:from>
    <xdr:to>
      <xdr:col>19</xdr:col>
      <xdr:colOff>177800</xdr:colOff>
      <xdr:row>58</xdr:row>
      <xdr:rowOff>27078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8438"/>
          <a:ext cx="8890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27078</xdr:rowOff>
    </xdr:from>
    <xdr:to>
      <xdr:col>15</xdr:col>
      <xdr:colOff>50800</xdr:colOff>
      <xdr:row>58</xdr:row>
      <xdr:rowOff>36196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1178"/>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36196</xdr:rowOff>
    </xdr:from>
    <xdr:to>
      <xdr:col>10</xdr:col>
      <xdr:colOff>114300</xdr:colOff>
      <xdr:row>58</xdr:row>
      <xdr:rowOff>45130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029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126422</xdr:rowOff>
    </xdr:from>
    <xdr:to>
      <xdr:col>24</xdr:col>
      <xdr:colOff>114300</xdr:colOff>
      <xdr:row>58</xdr:row>
      <xdr:rowOff>56572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149299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114988</xdr:rowOff>
    </xdr:from>
    <xdr:to>
      <xdr:col>20</xdr:col>
      <xdr:colOff>38100</xdr:colOff>
      <xdr:row>58</xdr:row>
      <xdr:rowOff>45138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61665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147728</xdr:rowOff>
    </xdr:from>
    <xdr:to>
      <xdr:col>15</xdr:col>
      <xdr:colOff>101600</xdr:colOff>
      <xdr:row>58</xdr:row>
      <xdr:rowOff>77878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94405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9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156846</xdr:rowOff>
    </xdr:from>
    <xdr:to>
      <xdr:col>10</xdr:col>
      <xdr:colOff>165100</xdr:colOff>
      <xdr:row>58</xdr:row>
      <xdr:rowOff>86996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103523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0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165780</xdr:rowOff>
    </xdr:from>
    <xdr:to>
      <xdr:col>6</xdr:col>
      <xdr:colOff>38100</xdr:colOff>
      <xdr:row>58</xdr:row>
      <xdr:rowOff>95930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112457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101600</xdr:rowOff>
    </xdr:from>
    <xdr:to>
      <xdr:col>24</xdr:col>
      <xdr:colOff>63500</xdr:colOff>
      <xdr:row>72</xdr:row>
      <xdr:rowOff>155416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274550"/>
          <a:ext cx="838200" cy="22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46774</xdr:rowOff>
    </xdr:from>
    <xdr:to>
      <xdr:col>19</xdr:col>
      <xdr:colOff>177800</xdr:colOff>
      <xdr:row>71</xdr:row>
      <xdr:rowOff>101600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219724"/>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46774</xdr:rowOff>
    </xdr:from>
    <xdr:to>
      <xdr:col>15</xdr:col>
      <xdr:colOff>50800</xdr:colOff>
      <xdr:row>72</xdr:row>
      <xdr:rowOff>137833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219724"/>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137833</xdr:rowOff>
    </xdr:from>
    <xdr:to>
      <xdr:col>10</xdr:col>
      <xdr:colOff>114300</xdr:colOff>
      <xdr:row>75</xdr:row>
      <xdr:rowOff>59233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482233"/>
          <a:ext cx="889000" cy="4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104616</xdr:rowOff>
    </xdr:from>
    <xdr:to>
      <xdr:col>24</xdr:col>
      <xdr:colOff>114300</xdr:colOff>
      <xdr:row>73</xdr:row>
      <xdr:rowOff>34766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4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127493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30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50800</xdr:rowOff>
    </xdr:from>
    <xdr:to>
      <xdr:col>20</xdr:col>
      <xdr:colOff>38100</xdr:colOff>
      <xdr:row>71</xdr:row>
      <xdr:rowOff>152400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22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168927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19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167424</xdr:rowOff>
    </xdr:from>
    <xdr:to>
      <xdr:col>15</xdr:col>
      <xdr:colOff>101600</xdr:colOff>
      <xdr:row>71</xdr:row>
      <xdr:rowOff>97574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1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114101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19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87033</xdr:rowOff>
    </xdr:from>
    <xdr:to>
      <xdr:col>10</xdr:col>
      <xdr:colOff>165100</xdr:colOff>
      <xdr:row>73</xdr:row>
      <xdr:rowOff>17183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33710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2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8433</xdr:rowOff>
    </xdr:from>
    <xdr:to>
      <xdr:col>6</xdr:col>
      <xdr:colOff>38100</xdr:colOff>
      <xdr:row>75</xdr:row>
      <xdr:rowOff>110033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126560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6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48444</xdr:rowOff>
    </xdr:from>
    <xdr:to>
      <xdr:col>24</xdr:col>
      <xdr:colOff>63500</xdr:colOff>
      <xdr:row>98</xdr:row>
      <xdr:rowOff>85923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50544"/>
          <a:ext cx="838200" cy="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140934</xdr:rowOff>
    </xdr:from>
    <xdr:to>
      <xdr:col>19</xdr:col>
      <xdr:colOff>177800</xdr:colOff>
      <xdr:row>98</xdr:row>
      <xdr:rowOff>85923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71584"/>
          <a:ext cx="8890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140934</xdr:rowOff>
    </xdr:from>
    <xdr:to>
      <xdr:col>15</xdr:col>
      <xdr:colOff>50800</xdr:colOff>
      <xdr:row>99</xdr:row>
      <xdr:rowOff>24375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71584"/>
          <a:ext cx="889000" cy="2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24375</xdr:rowOff>
    </xdr:from>
    <xdr:to>
      <xdr:col>10</xdr:col>
      <xdr:colOff>114300</xdr:colOff>
      <xdr:row>99</xdr:row>
      <xdr:rowOff>66219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97925"/>
          <a:ext cx="8890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169094</xdr:rowOff>
    </xdr:from>
    <xdr:to>
      <xdr:col>24</xdr:col>
      <xdr:colOff>114300</xdr:colOff>
      <xdr:row>98</xdr:row>
      <xdr:rowOff>99244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147521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7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35123</xdr:rowOff>
    </xdr:from>
    <xdr:to>
      <xdr:col>20</xdr:col>
      <xdr:colOff>38100</xdr:colOff>
      <xdr:row>98</xdr:row>
      <xdr:rowOff>136723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127850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90134</xdr:rowOff>
    </xdr:from>
    <xdr:to>
      <xdr:col>15</xdr:col>
      <xdr:colOff>101600</xdr:colOff>
      <xdr:row>98</xdr:row>
      <xdr:rowOff>20284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145025</xdr:rowOff>
    </xdr:from>
    <xdr:to>
      <xdr:col>10</xdr:col>
      <xdr:colOff>165100</xdr:colOff>
      <xdr:row>99</xdr:row>
      <xdr:rowOff>75175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66302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15419</xdr:rowOff>
    </xdr:from>
    <xdr:to>
      <xdr:col>6</xdr:col>
      <xdr:colOff>38100</xdr:colOff>
      <xdr:row>99</xdr:row>
      <xdr:rowOff>117019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108146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109760</xdr:rowOff>
    </xdr:from>
    <xdr:to>
      <xdr:col>55</xdr:col>
      <xdr:colOff>0</xdr:colOff>
      <xdr:row>35</xdr:row>
      <xdr:rowOff>114701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10510"/>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69847</xdr:rowOff>
    </xdr:from>
    <xdr:to>
      <xdr:col>50</xdr:col>
      <xdr:colOff>114300</xdr:colOff>
      <xdr:row>35</xdr:row>
      <xdr:rowOff>114701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70597"/>
          <a:ext cx="889000" cy="4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15201</xdr:rowOff>
    </xdr:from>
    <xdr:to>
      <xdr:col>45</xdr:col>
      <xdr:colOff>177800</xdr:colOff>
      <xdr:row>35</xdr:row>
      <xdr:rowOff>69847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44501"/>
          <a:ext cx="889000" cy="2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15201</xdr:rowOff>
    </xdr:from>
    <xdr:to>
      <xdr:col>41</xdr:col>
      <xdr:colOff>50800</xdr:colOff>
      <xdr:row>36</xdr:row>
      <xdr:rowOff>63733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44501"/>
          <a:ext cx="889000" cy="39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58960</xdr:rowOff>
    </xdr:from>
    <xdr:to>
      <xdr:col>55</xdr:col>
      <xdr:colOff>50800</xdr:colOff>
      <xdr:row>35</xdr:row>
      <xdr:rowOff>160560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81837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1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63901</xdr:rowOff>
    </xdr:from>
    <xdr:to>
      <xdr:col>50</xdr:col>
      <xdr:colOff>165100</xdr:colOff>
      <xdr:row>35</xdr:row>
      <xdr:rowOff>165501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3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19047</xdr:rowOff>
    </xdr:from>
    <xdr:to>
      <xdr:col>46</xdr:col>
      <xdr:colOff>38100</xdr:colOff>
      <xdr:row>35</xdr:row>
      <xdr:rowOff>120647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1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137174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9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135851</xdr:rowOff>
    </xdr:from>
    <xdr:to>
      <xdr:col>41</xdr:col>
      <xdr:colOff>101600</xdr:colOff>
      <xdr:row>34</xdr:row>
      <xdr:rowOff>66001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82528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6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12933</xdr:rowOff>
    </xdr:from>
    <xdr:to>
      <xdr:col>36</xdr:col>
      <xdr:colOff>165100</xdr:colOff>
      <xdr:row>36</xdr:row>
      <xdr:rowOff>114533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131060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40649</xdr:rowOff>
    </xdr:from>
    <xdr:to>
      <xdr:col>55</xdr:col>
      <xdr:colOff>0</xdr:colOff>
      <xdr:row>58</xdr:row>
      <xdr:rowOff>60753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84749"/>
          <a:ext cx="8382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40649</xdr:rowOff>
    </xdr:from>
    <xdr:to>
      <xdr:col>50</xdr:col>
      <xdr:colOff>114300</xdr:colOff>
      <xdr:row>58</xdr:row>
      <xdr:rowOff>75023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84749"/>
          <a:ext cx="8890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75023</xdr:rowOff>
    </xdr:from>
    <xdr:to>
      <xdr:col>45</xdr:col>
      <xdr:colOff>177800</xdr:colOff>
      <xdr:row>58</xdr:row>
      <xdr:rowOff>86963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9123"/>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76018</xdr:rowOff>
    </xdr:from>
    <xdr:to>
      <xdr:col>41</xdr:col>
      <xdr:colOff>50800</xdr:colOff>
      <xdr:row>58</xdr:row>
      <xdr:rowOff>86963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0118"/>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9953</xdr:rowOff>
    </xdr:from>
    <xdr:to>
      <xdr:col>55</xdr:col>
      <xdr:colOff>50800</xdr:colOff>
      <xdr:row>58</xdr:row>
      <xdr:rowOff>111553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140780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161299</xdr:rowOff>
    </xdr:from>
    <xdr:to>
      <xdr:col>50</xdr:col>
      <xdr:colOff>165100</xdr:colOff>
      <xdr:row>58</xdr:row>
      <xdr:rowOff>91449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107976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0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24223</xdr:rowOff>
    </xdr:from>
    <xdr:to>
      <xdr:col>46</xdr:col>
      <xdr:colOff>38100</xdr:colOff>
      <xdr:row>58</xdr:row>
      <xdr:rowOff>125823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142350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36163</xdr:rowOff>
    </xdr:from>
    <xdr:to>
      <xdr:col>41</xdr:col>
      <xdr:colOff>101600</xdr:colOff>
      <xdr:row>58</xdr:row>
      <xdr:rowOff>137763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128890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25218</xdr:rowOff>
    </xdr:from>
    <xdr:to>
      <xdr:col>36</xdr:col>
      <xdr:colOff>165100</xdr:colOff>
      <xdr:row>58</xdr:row>
      <xdr:rowOff>126818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117945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83122</xdr:rowOff>
    </xdr:from>
    <xdr:to>
      <xdr:col>55</xdr:col>
      <xdr:colOff>0</xdr:colOff>
      <xdr:row>78</xdr:row>
      <xdr:rowOff>119966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6222"/>
          <a:ext cx="838200" cy="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83122</xdr:rowOff>
    </xdr:from>
    <xdr:to>
      <xdr:col>50</xdr:col>
      <xdr:colOff>114300</xdr:colOff>
      <xdr:row>78</xdr:row>
      <xdr:rowOff>113297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622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113297</xdr:rowOff>
    </xdr:from>
    <xdr:to>
      <xdr:col>45</xdr:col>
      <xdr:colOff>177800</xdr:colOff>
      <xdr:row>78</xdr:row>
      <xdr:rowOff>136254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6397"/>
          <a:ext cx="889000" cy="2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136254</xdr:rowOff>
    </xdr:from>
    <xdr:to>
      <xdr:col>41</xdr:col>
      <xdr:colOff>50800</xdr:colOff>
      <xdr:row>78</xdr:row>
      <xdr:rowOff>137123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935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69166</xdr:rowOff>
    </xdr:from>
    <xdr:to>
      <xdr:col>55</xdr:col>
      <xdr:colOff>50800</xdr:colOff>
      <xdr:row>78</xdr:row>
      <xdr:rowOff>170766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32322</xdr:rowOff>
    </xdr:from>
    <xdr:to>
      <xdr:col>50</xdr:col>
      <xdr:colOff>165100</xdr:colOff>
      <xdr:row>78</xdr:row>
      <xdr:rowOff>133922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150449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62497</xdr:rowOff>
    </xdr:from>
    <xdr:to>
      <xdr:col>46</xdr:col>
      <xdr:colOff>38100</xdr:colOff>
      <xdr:row>78</xdr:row>
      <xdr:rowOff>164097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85454</xdr:rowOff>
    </xdr:from>
    <xdr:to>
      <xdr:col>41</xdr:col>
      <xdr:colOff>101600</xdr:colOff>
      <xdr:row>79</xdr:row>
      <xdr:rowOff>15604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6731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86323</xdr:rowOff>
    </xdr:from>
    <xdr:to>
      <xdr:col>36</xdr:col>
      <xdr:colOff>165100</xdr:colOff>
      <xdr:row>79</xdr:row>
      <xdr:rowOff>16473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7600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63560</xdr:rowOff>
    </xdr:from>
    <xdr:to>
      <xdr:col>55</xdr:col>
      <xdr:colOff>0</xdr:colOff>
      <xdr:row>98</xdr:row>
      <xdr:rowOff>8187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94210"/>
          <a:ext cx="838200" cy="1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8187</xdr:rowOff>
    </xdr:from>
    <xdr:to>
      <xdr:col>50</xdr:col>
      <xdr:colOff>114300</xdr:colOff>
      <xdr:row>98</xdr:row>
      <xdr:rowOff>39655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0287"/>
          <a:ext cx="889000" cy="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131409</xdr:rowOff>
    </xdr:from>
    <xdr:to>
      <xdr:col>45</xdr:col>
      <xdr:colOff>177800</xdr:colOff>
      <xdr:row>98</xdr:row>
      <xdr:rowOff>39655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62059"/>
          <a:ext cx="889000" cy="7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68619</xdr:rowOff>
    </xdr:from>
    <xdr:to>
      <xdr:col>41</xdr:col>
      <xdr:colOff>50800</xdr:colOff>
      <xdr:row>97</xdr:row>
      <xdr:rowOff>131409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99269"/>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12760</xdr:rowOff>
    </xdr:from>
    <xdr:to>
      <xdr:col>55</xdr:col>
      <xdr:colOff>50800</xdr:colOff>
      <xdr:row>97</xdr:row>
      <xdr:rowOff>114360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35637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9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128837</xdr:rowOff>
    </xdr:from>
    <xdr:to>
      <xdr:col>50</xdr:col>
      <xdr:colOff>165100</xdr:colOff>
      <xdr:row>98</xdr:row>
      <xdr:rowOff>58987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160305</xdr:rowOff>
    </xdr:from>
    <xdr:to>
      <xdr:col>46</xdr:col>
      <xdr:colOff>38100</xdr:colOff>
      <xdr:row>98</xdr:row>
      <xdr:rowOff>90455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81582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80609</xdr:rowOff>
    </xdr:from>
    <xdr:to>
      <xdr:col>41</xdr:col>
      <xdr:colOff>101600</xdr:colOff>
      <xdr:row>98</xdr:row>
      <xdr:rowOff>10759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27286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8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17819</xdr:rowOff>
    </xdr:from>
    <xdr:to>
      <xdr:col>36</xdr:col>
      <xdr:colOff>165100</xdr:colOff>
      <xdr:row>97</xdr:row>
      <xdr:rowOff>119419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135946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80068</xdr:rowOff>
    </xdr:from>
    <xdr:to>
      <xdr:col>85</xdr:col>
      <xdr:colOff>127000</xdr:colOff>
      <xdr:row>39</xdr:row>
      <xdr:rowOff>96886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595168"/>
          <a:ext cx="838200" cy="18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80068</xdr:rowOff>
    </xdr:from>
    <xdr:to>
      <xdr:col>81</xdr:col>
      <xdr:colOff>50800</xdr:colOff>
      <xdr:row>38</xdr:row>
      <xdr:rowOff>169658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95168"/>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91531</xdr:rowOff>
    </xdr:from>
    <xdr:to>
      <xdr:col>76</xdr:col>
      <xdr:colOff>114300</xdr:colOff>
      <xdr:row>38</xdr:row>
      <xdr:rowOff>169658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435181"/>
          <a:ext cx="889000" cy="24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91531</xdr:rowOff>
    </xdr:from>
    <xdr:to>
      <xdr:col>71</xdr:col>
      <xdr:colOff>177800</xdr:colOff>
      <xdr:row>38</xdr:row>
      <xdr:rowOff>170844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435181"/>
          <a:ext cx="889000" cy="2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46086</xdr:rowOff>
    </xdr:from>
    <xdr:to>
      <xdr:col>85</xdr:col>
      <xdr:colOff>177800</xdr:colOff>
      <xdr:row>39</xdr:row>
      <xdr:rowOff>147686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132463</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29268</xdr:rowOff>
    </xdr:from>
    <xdr:to>
      <xdr:col>81</xdr:col>
      <xdr:colOff>101600</xdr:colOff>
      <xdr:row>38</xdr:row>
      <xdr:rowOff>130868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147395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118858</xdr:rowOff>
    </xdr:from>
    <xdr:to>
      <xdr:col>76</xdr:col>
      <xdr:colOff>165100</xdr:colOff>
      <xdr:row>39</xdr:row>
      <xdr:rowOff>49008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40135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2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40731</xdr:rowOff>
    </xdr:from>
    <xdr:to>
      <xdr:col>72</xdr:col>
      <xdr:colOff>38100</xdr:colOff>
      <xdr:row>37</xdr:row>
      <xdr:rowOff>142331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3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158858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1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120044</xdr:rowOff>
    </xdr:from>
    <xdr:to>
      <xdr:col>67</xdr:col>
      <xdr:colOff>101600</xdr:colOff>
      <xdr:row>39</xdr:row>
      <xdr:rowOff>50194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41321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2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4849</xdr:rowOff>
    </xdr:from>
    <xdr:to>
      <xdr:col>85</xdr:col>
      <xdr:colOff>127000</xdr:colOff>
      <xdr:row>78</xdr:row>
      <xdr:rowOff>17574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77949"/>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17574</xdr:rowOff>
    </xdr:from>
    <xdr:to>
      <xdr:col>81</xdr:col>
      <xdr:colOff>50800</xdr:colOff>
      <xdr:row>78</xdr:row>
      <xdr:rowOff>32792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90674"/>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32792</xdr:rowOff>
    </xdr:from>
    <xdr:to>
      <xdr:col>76</xdr:col>
      <xdr:colOff>114300</xdr:colOff>
      <xdr:row>78</xdr:row>
      <xdr:rowOff>41300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05892"/>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41300</xdr:rowOff>
    </xdr:from>
    <xdr:to>
      <xdr:col>71</xdr:col>
      <xdr:colOff>177800</xdr:colOff>
      <xdr:row>78</xdr:row>
      <xdr:rowOff>54242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14400"/>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125499</xdr:rowOff>
    </xdr:from>
    <xdr:to>
      <xdr:col>85</xdr:col>
      <xdr:colOff>177800</xdr:colOff>
      <xdr:row>78</xdr:row>
      <xdr:rowOff>55649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103926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138224</xdr:rowOff>
    </xdr:from>
    <xdr:to>
      <xdr:col>81</xdr:col>
      <xdr:colOff>101600</xdr:colOff>
      <xdr:row>78</xdr:row>
      <xdr:rowOff>68374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59501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153442</xdr:rowOff>
    </xdr:from>
    <xdr:to>
      <xdr:col>76</xdr:col>
      <xdr:colOff>165100</xdr:colOff>
      <xdr:row>78</xdr:row>
      <xdr:rowOff>83592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74719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4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161950</xdr:rowOff>
    </xdr:from>
    <xdr:to>
      <xdr:col>72</xdr:col>
      <xdr:colOff>38100</xdr:colOff>
      <xdr:row>78</xdr:row>
      <xdr:rowOff>92100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83227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3442</xdr:rowOff>
    </xdr:from>
    <xdr:to>
      <xdr:col>67</xdr:col>
      <xdr:colOff>101600</xdr:colOff>
      <xdr:row>78</xdr:row>
      <xdr:rowOff>105042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96169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50192</xdr:rowOff>
    </xdr:from>
    <xdr:to>
      <xdr:col>85</xdr:col>
      <xdr:colOff>127000</xdr:colOff>
      <xdr:row>97</xdr:row>
      <xdr:rowOff>56057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80842"/>
          <a:ext cx="8382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56057</xdr:rowOff>
    </xdr:from>
    <xdr:to>
      <xdr:col>81</xdr:col>
      <xdr:colOff>50800</xdr:colOff>
      <xdr:row>97</xdr:row>
      <xdr:rowOff>89650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86707"/>
          <a:ext cx="889000" cy="3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89650</xdr:rowOff>
    </xdr:from>
    <xdr:to>
      <xdr:col>76</xdr:col>
      <xdr:colOff>114300</xdr:colOff>
      <xdr:row>97</xdr:row>
      <xdr:rowOff>168439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20300"/>
          <a:ext cx="889000" cy="7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168439</xdr:rowOff>
    </xdr:from>
    <xdr:to>
      <xdr:col>71</xdr:col>
      <xdr:colOff>177800</xdr:colOff>
      <xdr:row>97</xdr:row>
      <xdr:rowOff>168897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990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170842</xdr:rowOff>
    </xdr:from>
    <xdr:to>
      <xdr:col>85</xdr:col>
      <xdr:colOff>177800</xdr:colOff>
      <xdr:row>97</xdr:row>
      <xdr:rowOff>100992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3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22269</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8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5257</xdr:rowOff>
    </xdr:from>
    <xdr:to>
      <xdr:col>81</xdr:col>
      <xdr:colOff>101600</xdr:colOff>
      <xdr:row>97</xdr:row>
      <xdr:rowOff>106857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123384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38850</xdr:rowOff>
    </xdr:from>
    <xdr:to>
      <xdr:col>76</xdr:col>
      <xdr:colOff>165100</xdr:colOff>
      <xdr:row>97</xdr:row>
      <xdr:rowOff>140450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156977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117639</xdr:rowOff>
    </xdr:from>
    <xdr:to>
      <xdr:col>72</xdr:col>
      <xdr:colOff>38100</xdr:colOff>
      <xdr:row>98</xdr:row>
      <xdr:rowOff>47789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64316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118097</xdr:rowOff>
    </xdr:from>
    <xdr:to>
      <xdr:col>67</xdr:col>
      <xdr:colOff>101600</xdr:colOff>
      <xdr:row>98</xdr:row>
      <xdr:rowOff>48247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64774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125435</xdr:rowOff>
    </xdr:from>
    <xdr:to>
      <xdr:col>116</xdr:col>
      <xdr:colOff>63500</xdr:colOff>
      <xdr:row>58</xdr:row>
      <xdr:rowOff>125627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69535"/>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123195</xdr:rowOff>
    </xdr:from>
    <xdr:to>
      <xdr:col>111</xdr:col>
      <xdr:colOff>177800</xdr:colOff>
      <xdr:row>58</xdr:row>
      <xdr:rowOff>125435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67295"/>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109895</xdr:rowOff>
    </xdr:from>
    <xdr:to>
      <xdr:col>107</xdr:col>
      <xdr:colOff>50800</xdr:colOff>
      <xdr:row>58</xdr:row>
      <xdr:rowOff>123195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53995"/>
          <a:ext cx="8890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109895</xdr:rowOff>
    </xdr:from>
    <xdr:to>
      <xdr:col>102</xdr:col>
      <xdr:colOff>114300</xdr:colOff>
      <xdr:row>58</xdr:row>
      <xdr:rowOff>110851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53995"/>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74827</xdr:rowOff>
    </xdr:from>
    <xdr:to>
      <xdr:col>116</xdr:col>
      <xdr:colOff>114300</xdr:colOff>
      <xdr:row>59</xdr:row>
      <xdr:rowOff>4977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74635</xdr:rowOff>
    </xdr:from>
    <xdr:to>
      <xdr:col>112</xdr:col>
      <xdr:colOff>38100</xdr:colOff>
      <xdr:row>59</xdr:row>
      <xdr:rowOff>4785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167362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72395</xdr:rowOff>
    </xdr:from>
    <xdr:to>
      <xdr:col>107</xdr:col>
      <xdr:colOff>101600</xdr:colOff>
      <xdr:row>59</xdr:row>
      <xdr:rowOff>2545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165122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0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59095</xdr:rowOff>
    </xdr:from>
    <xdr:to>
      <xdr:col>102</xdr:col>
      <xdr:colOff>165100</xdr:colOff>
      <xdr:row>58</xdr:row>
      <xdr:rowOff>160695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7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60051</xdr:rowOff>
    </xdr:from>
    <xdr:to>
      <xdr:col>98</xdr:col>
      <xdr:colOff>38100</xdr:colOff>
      <xdr:row>58</xdr:row>
      <xdr:rowOff>161651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9817</xdr:rowOff>
    </xdr:from>
    <xdr:to>
      <xdr:col>116</xdr:col>
      <xdr:colOff>63500</xdr:colOff>
      <xdr:row>74</xdr:row>
      <xdr:rowOff>53556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697117"/>
          <a:ext cx="8382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95758</xdr:rowOff>
    </xdr:from>
    <xdr:to>
      <xdr:col>111</xdr:col>
      <xdr:colOff>177800</xdr:colOff>
      <xdr:row>74</xdr:row>
      <xdr:rowOff>9817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611608"/>
          <a:ext cx="889000" cy="8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12497</xdr:rowOff>
    </xdr:from>
    <xdr:to>
      <xdr:col>107</xdr:col>
      <xdr:colOff>50800</xdr:colOff>
      <xdr:row>73</xdr:row>
      <xdr:rowOff>95758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528347"/>
          <a:ext cx="889000" cy="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12497</xdr:rowOff>
    </xdr:from>
    <xdr:to>
      <xdr:col>102</xdr:col>
      <xdr:colOff>114300</xdr:colOff>
      <xdr:row>73</xdr:row>
      <xdr:rowOff>138379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528347"/>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2756</xdr:rowOff>
    </xdr:from>
    <xdr:to>
      <xdr:col>116</xdr:col>
      <xdr:colOff>114300</xdr:colOff>
      <xdr:row>74</xdr:row>
      <xdr:rowOff>104356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25633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4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130467</xdr:rowOff>
    </xdr:from>
    <xdr:to>
      <xdr:col>112</xdr:col>
      <xdr:colOff>38100</xdr:colOff>
      <xdr:row>74</xdr:row>
      <xdr:rowOff>60617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77144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4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44958</xdr:rowOff>
    </xdr:from>
    <xdr:to>
      <xdr:col>107</xdr:col>
      <xdr:colOff>101600</xdr:colOff>
      <xdr:row>73</xdr:row>
      <xdr:rowOff>146558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163085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3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133147</xdr:rowOff>
    </xdr:from>
    <xdr:to>
      <xdr:col>102</xdr:col>
      <xdr:colOff>165100</xdr:colOff>
      <xdr:row>73</xdr:row>
      <xdr:rowOff>63297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47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79824</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25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87579</xdr:rowOff>
    </xdr:from>
    <xdr:to>
      <xdr:col>98</xdr:col>
      <xdr:colOff>38100</xdr:colOff>
      <xdr:row>74</xdr:row>
      <xdr:rowOff>17729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34256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7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類似団体と比較し、財政負担が大きいものとして、</a:t>
          </a:r>
          <a:r>
            <a:rPr kumimoji="1" lang="ja-JP" altLang="ja-JP" sz="1300">
              <a:solidFill>
                <a:schemeClr val="dk1"/>
              </a:solidFill>
              <a:effectLst/>
              <a:latin typeface="+mn-lt"/>
              <a:ea typeface="+mn-ea"/>
              <a:cs typeface="+mn-cs"/>
            </a:rPr>
            <a:t>補助費等</a:t>
          </a:r>
          <a:r>
            <a:rPr kumimoji="1" lang="ja-JP" altLang="en-US" sz="1300">
              <a:solidFill>
                <a:schemeClr val="dk1"/>
              </a:solidFill>
              <a:effectLst/>
              <a:latin typeface="+mn-lt"/>
              <a:ea typeface="+mn-ea"/>
              <a:cs typeface="+mn-cs"/>
            </a:rPr>
            <a:t>、維持補修費、</a:t>
          </a:r>
          <a:r>
            <a:rPr kumimoji="1" lang="ja-JP" altLang="ja-JP" sz="1300">
              <a:solidFill>
                <a:schemeClr val="dk1"/>
              </a:solidFill>
              <a:effectLst/>
              <a:latin typeface="+mn-lt"/>
              <a:ea typeface="+mn-ea"/>
              <a:cs typeface="+mn-cs"/>
            </a:rPr>
            <a:t>繰出金</a:t>
          </a:r>
          <a:r>
            <a:rPr kumimoji="1" lang="ja-JP" altLang="en-US" sz="1300">
              <a:solidFill>
                <a:schemeClr val="dk1"/>
              </a:solidFill>
              <a:effectLst/>
              <a:latin typeface="+mn-lt"/>
              <a:ea typeface="+mn-ea"/>
              <a:cs typeface="+mn-cs"/>
            </a:rPr>
            <a:t>が挙げられます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このうち</a:t>
          </a:r>
          <a:r>
            <a:rPr kumimoji="1" lang="ja-JP" altLang="ja-JP" sz="1300">
              <a:solidFill>
                <a:schemeClr val="dk1"/>
              </a:solidFill>
              <a:effectLst/>
              <a:latin typeface="+mn-lt"/>
              <a:ea typeface="+mn-ea"/>
              <a:cs typeface="+mn-cs"/>
            </a:rPr>
            <a:t>補助費等</a:t>
          </a:r>
          <a:r>
            <a:rPr kumimoji="1" lang="ja-JP" altLang="en-US" sz="130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消防業務やごみ処理施設運営といった</a:t>
          </a:r>
          <a:r>
            <a:rPr kumimoji="1" lang="ja-JP" altLang="en-US" sz="1300">
              <a:solidFill>
                <a:schemeClr val="dk1"/>
              </a:solidFill>
              <a:effectLst/>
              <a:latin typeface="+mn-lt"/>
              <a:ea typeface="+mn-ea"/>
              <a:cs typeface="+mn-cs"/>
            </a:rPr>
            <a:t>業務</a:t>
          </a:r>
          <a:r>
            <a:rPr kumimoji="1" lang="ja-JP" altLang="ja-JP" sz="1300">
              <a:solidFill>
                <a:schemeClr val="dk1"/>
              </a:solidFill>
              <a:effectLst/>
              <a:latin typeface="+mn-lt"/>
              <a:ea typeface="+mn-ea"/>
              <a:cs typeface="+mn-cs"/>
            </a:rPr>
            <a:t>を隣接する南魚沼市に事務委託していること</a:t>
          </a:r>
          <a:r>
            <a:rPr kumimoji="1" lang="ja-JP" altLang="en-US" sz="1300">
              <a:solidFill>
                <a:schemeClr val="dk1"/>
              </a:solidFill>
              <a:effectLst/>
              <a:latin typeface="+mn-lt"/>
              <a:ea typeface="+mn-ea"/>
              <a:cs typeface="+mn-cs"/>
            </a:rPr>
            <a:t>など構造的な要因がありますが、病院事業会計補助金については、一般会計の負担の大きさが表れており、経営改善に着実に取り組む必要があることを示しています。また、特に類似団体に比べ突出して高い水準にある</a:t>
          </a:r>
          <a:r>
            <a:rPr kumimoji="1" lang="ja-JP" altLang="ja-JP" sz="1300">
              <a:solidFill>
                <a:schemeClr val="dk1"/>
              </a:solidFill>
              <a:effectLst/>
              <a:latin typeface="+mn-lt"/>
              <a:ea typeface="+mn-ea"/>
              <a:cs typeface="+mn-cs"/>
            </a:rPr>
            <a:t>維持補修費は</a:t>
          </a:r>
          <a:r>
            <a:rPr kumimoji="1" lang="ja-JP" altLang="en-US" sz="1300">
              <a:solidFill>
                <a:schemeClr val="dk1"/>
              </a:solidFill>
              <a:effectLst/>
              <a:latin typeface="+mn-lt"/>
              <a:ea typeface="+mn-ea"/>
              <a:cs typeface="+mn-cs"/>
            </a:rPr>
            <a:t>、除排雪に要する費用が含まれるため比較するのが難しい側面がありますが、それに加えて、湯沢町は</a:t>
          </a:r>
          <a:r>
            <a:rPr kumimoji="1" lang="ja-JP" altLang="ja-JP" sz="1300">
              <a:solidFill>
                <a:schemeClr val="dk1"/>
              </a:solidFill>
              <a:effectLst/>
              <a:latin typeface="+mn-lt"/>
              <a:ea typeface="+mn-ea"/>
              <a:cs typeface="+mn-cs"/>
            </a:rPr>
            <a:t>共同浴場やレジャー施設等</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観光地特有の公共施設を抱えており、それら</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老朽化</a:t>
          </a:r>
          <a:r>
            <a:rPr kumimoji="1" lang="ja-JP" altLang="en-US" sz="1300">
              <a:solidFill>
                <a:schemeClr val="dk1"/>
              </a:solidFill>
              <a:effectLst/>
              <a:latin typeface="+mn-lt"/>
              <a:ea typeface="+mn-ea"/>
              <a:cs typeface="+mn-cs"/>
            </a:rPr>
            <a:t>に伴う</a:t>
          </a:r>
          <a:r>
            <a:rPr kumimoji="1" lang="ja-JP" altLang="ja-JP" sz="1300">
              <a:solidFill>
                <a:schemeClr val="dk1"/>
              </a:solidFill>
              <a:effectLst/>
              <a:latin typeface="+mn-lt"/>
              <a:ea typeface="+mn-ea"/>
              <a:cs typeface="+mn-cs"/>
            </a:rPr>
            <a:t>維持補修に費用を要していること</a:t>
          </a:r>
          <a:r>
            <a:rPr kumimoji="1" lang="ja-JP" altLang="en-US" sz="1300">
              <a:solidFill>
                <a:schemeClr val="dk1"/>
              </a:solidFill>
              <a:effectLst/>
              <a:latin typeface="+mn-lt"/>
              <a:ea typeface="+mn-ea"/>
              <a:cs typeface="+mn-cs"/>
            </a:rPr>
            <a:t>も要因の一つと考えられます。</a:t>
          </a:r>
          <a:r>
            <a:rPr kumimoji="1" lang="ja-JP" altLang="ja-JP" sz="1300">
              <a:solidFill>
                <a:schemeClr val="dk1"/>
              </a:solidFill>
              <a:effectLst/>
              <a:latin typeface="+mn-lt"/>
              <a:ea typeface="+mn-ea"/>
              <a:cs typeface="+mn-cs"/>
            </a:rPr>
            <a:t>繰出金</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下水道特別会計への繰出</a:t>
          </a:r>
          <a:r>
            <a:rPr kumimoji="1" lang="ja-JP" altLang="en-US" sz="1300">
              <a:solidFill>
                <a:schemeClr val="dk1"/>
              </a:solidFill>
              <a:effectLst/>
              <a:latin typeface="+mn-lt"/>
              <a:ea typeface="+mn-ea"/>
              <a:cs typeface="+mn-cs"/>
            </a:rPr>
            <a:t>金が多くの割合を占めており、料金の見直しなど受益者負担の考えに則って経営改善を進める必要があります。なお、</a:t>
          </a:r>
          <a:r>
            <a:rPr kumimoji="1" lang="ja-JP" altLang="ja-JP" sz="1300">
              <a:solidFill>
                <a:schemeClr val="dk1"/>
              </a:solidFill>
              <a:effectLst/>
              <a:latin typeface="+mn-lt"/>
              <a:ea typeface="+mn-ea"/>
              <a:cs typeface="+mn-cs"/>
            </a:rPr>
            <a:t>公債費は</a:t>
          </a:r>
          <a:r>
            <a:rPr kumimoji="1" lang="ja-JP" altLang="en-US" sz="1300">
              <a:solidFill>
                <a:schemeClr val="dk1"/>
              </a:solidFill>
              <a:effectLst/>
              <a:latin typeface="+mn-lt"/>
              <a:ea typeface="+mn-ea"/>
              <a:cs typeface="+mn-cs"/>
            </a:rPr>
            <a:t>現時点では類似団体</a:t>
          </a:r>
          <a:r>
            <a:rPr kumimoji="1" lang="ja-JP" altLang="ja-JP" sz="1300">
              <a:solidFill>
                <a:schemeClr val="dk1"/>
              </a:solidFill>
              <a:effectLst/>
              <a:latin typeface="+mn-lt"/>
              <a:ea typeface="+mn-ea"/>
              <a:cs typeface="+mn-cs"/>
            </a:rPr>
            <a:t>より低</a:t>
          </a:r>
          <a:r>
            <a:rPr kumimoji="1" lang="ja-JP" altLang="en-US" sz="1300">
              <a:solidFill>
                <a:schemeClr val="dk1"/>
              </a:solidFill>
              <a:effectLst/>
              <a:latin typeface="+mn-lt"/>
              <a:ea typeface="+mn-ea"/>
              <a:cs typeface="+mn-cs"/>
            </a:rPr>
            <a:t>い水準ですが</a:t>
          </a:r>
          <a:r>
            <a:rPr kumimoji="1" lang="ja-JP" altLang="ja-JP" sz="1300">
              <a:solidFill>
                <a:schemeClr val="dk1"/>
              </a:solidFill>
              <a:effectLst/>
              <a:latin typeface="+mn-lt"/>
              <a:ea typeface="+mn-ea"/>
              <a:cs typeface="+mn-cs"/>
            </a:rPr>
            <a:t>、今後増加することが</a:t>
          </a:r>
          <a:r>
            <a:rPr kumimoji="1" lang="ja-JP" altLang="en-US" sz="1300">
              <a:solidFill>
                <a:schemeClr val="dk1"/>
              </a:solidFill>
              <a:effectLst/>
              <a:latin typeface="+mn-lt"/>
              <a:ea typeface="+mn-ea"/>
              <a:cs typeface="+mn-cs"/>
            </a:rPr>
            <a:t>見込まれ、起債額を抑制しつつ将来的な負担に耐えうる基金残高を確保することが必要です。</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新潟県湯沢町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8,122
7,665
357.29
9,469,022
8,509,827
646,450
4,233,071
4,985,153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38136</xdr:rowOff>
    </xdr:from>
    <xdr:to>
      <xdr:col>24</xdr:col>
      <xdr:colOff>63500</xdr:colOff>
      <xdr:row>37</xdr:row>
      <xdr:rowOff>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1786"/>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15113</xdr:rowOff>
    </xdr:from>
    <xdr:to>
      <xdr:col>19</xdr:col>
      <xdr:colOff>177800</xdr:colOff>
      <xdr:row>37</xdr:row>
      <xdr:rowOff>38136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58763"/>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168928</xdr:rowOff>
    </xdr:from>
    <xdr:to>
      <xdr:col>15</xdr:col>
      <xdr:colOff>50800</xdr:colOff>
      <xdr:row>37</xdr:row>
      <xdr:rowOff>15113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41128"/>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122718</xdr:rowOff>
    </xdr:from>
    <xdr:to>
      <xdr:col>10</xdr:col>
      <xdr:colOff>114300</xdr:colOff>
      <xdr:row>36</xdr:row>
      <xdr:rowOff>168928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94918"/>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13789</xdr:rowOff>
    </xdr:from>
    <xdr:to>
      <xdr:col>24</xdr:col>
      <xdr:colOff>114300</xdr:colOff>
      <xdr:row>37</xdr:row>
      <xdr:rowOff>115389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163666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158786</xdr:rowOff>
    </xdr:from>
    <xdr:to>
      <xdr:col>20</xdr:col>
      <xdr:colOff>38100</xdr:colOff>
      <xdr:row>37</xdr:row>
      <xdr:rowOff>88936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80063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135763</xdr:rowOff>
    </xdr:from>
    <xdr:to>
      <xdr:col>15</xdr:col>
      <xdr:colOff>101600</xdr:colOff>
      <xdr:row>37</xdr:row>
      <xdr:rowOff>65913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57040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118128</xdr:rowOff>
    </xdr:from>
    <xdr:to>
      <xdr:col>10</xdr:col>
      <xdr:colOff>165100</xdr:colOff>
      <xdr:row>37</xdr:row>
      <xdr:rowOff>48278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39405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71918</xdr:rowOff>
    </xdr:from>
    <xdr:to>
      <xdr:col>6</xdr:col>
      <xdr:colOff>38100</xdr:colOff>
      <xdr:row>37</xdr:row>
      <xdr:rowOff>2068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164645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130150</xdr:rowOff>
    </xdr:from>
    <xdr:to>
      <xdr:col>24</xdr:col>
      <xdr:colOff>63500</xdr:colOff>
      <xdr:row>57</xdr:row>
      <xdr:rowOff>133998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02800"/>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133998</xdr:rowOff>
    </xdr:from>
    <xdr:to>
      <xdr:col>19</xdr:col>
      <xdr:colOff>177800</xdr:colOff>
      <xdr:row>57</xdr:row>
      <xdr:rowOff>165454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06648"/>
          <a:ext cx="8890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115563</xdr:rowOff>
    </xdr:from>
    <xdr:to>
      <xdr:col>15</xdr:col>
      <xdr:colOff>50800</xdr:colOff>
      <xdr:row>57</xdr:row>
      <xdr:rowOff>165454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88213"/>
          <a:ext cx="889000" cy="4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115563</xdr:rowOff>
    </xdr:from>
    <xdr:to>
      <xdr:col>10</xdr:col>
      <xdr:colOff>114300</xdr:colOff>
      <xdr:row>58</xdr:row>
      <xdr:rowOff>49725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88213"/>
          <a:ext cx="889000" cy="1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79350</xdr:rowOff>
    </xdr:from>
    <xdr:to>
      <xdr:col>24</xdr:col>
      <xdr:colOff>114300</xdr:colOff>
      <xdr:row>58</xdr:row>
      <xdr:rowOff>9500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102227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0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83198</xdr:rowOff>
    </xdr:from>
    <xdr:to>
      <xdr:col>20</xdr:col>
      <xdr:colOff>38100</xdr:colOff>
      <xdr:row>58</xdr:row>
      <xdr:rowOff>13348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29875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3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114654</xdr:rowOff>
    </xdr:from>
    <xdr:to>
      <xdr:col>15</xdr:col>
      <xdr:colOff>101600</xdr:colOff>
      <xdr:row>58</xdr:row>
      <xdr:rowOff>44804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61331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6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64763</xdr:rowOff>
    </xdr:from>
    <xdr:to>
      <xdr:col>10</xdr:col>
      <xdr:colOff>165100</xdr:colOff>
      <xdr:row>57</xdr:row>
      <xdr:rowOff>166363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11440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170375</xdr:rowOff>
    </xdr:from>
    <xdr:to>
      <xdr:col>6</xdr:col>
      <xdr:colOff>38100</xdr:colOff>
      <xdr:row>58</xdr:row>
      <xdr:rowOff>100525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117052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161417</xdr:rowOff>
    </xdr:from>
    <xdr:to>
      <xdr:col>24</xdr:col>
      <xdr:colOff>63500</xdr:colOff>
      <xdr:row>77</xdr:row>
      <xdr:rowOff>169757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91617"/>
          <a:ext cx="838200" cy="17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161417</xdr:rowOff>
    </xdr:from>
    <xdr:to>
      <xdr:col>19</xdr:col>
      <xdr:colOff>177800</xdr:colOff>
      <xdr:row>77</xdr:row>
      <xdr:rowOff>157020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91617"/>
          <a:ext cx="889000" cy="16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157020</xdr:rowOff>
    </xdr:from>
    <xdr:to>
      <xdr:col>15</xdr:col>
      <xdr:colOff>50800</xdr:colOff>
      <xdr:row>78</xdr:row>
      <xdr:rowOff>85221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58670"/>
          <a:ext cx="889000" cy="9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85221</xdr:rowOff>
    </xdr:from>
    <xdr:to>
      <xdr:col>10</xdr:col>
      <xdr:colOff>114300</xdr:colOff>
      <xdr:row>78</xdr:row>
      <xdr:rowOff>112100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58321"/>
          <a:ext cx="889000" cy="2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118957</xdr:rowOff>
    </xdr:from>
    <xdr:to>
      <xdr:col>24</xdr:col>
      <xdr:colOff>114300</xdr:colOff>
      <xdr:row>78</xdr:row>
      <xdr:rowOff>49107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33884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3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110617</xdr:rowOff>
    </xdr:from>
    <xdr:to>
      <xdr:col>20</xdr:col>
      <xdr:colOff>38100</xdr:colOff>
      <xdr:row>77</xdr:row>
      <xdr:rowOff>40767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57294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106220</xdr:rowOff>
    </xdr:from>
    <xdr:to>
      <xdr:col>15</xdr:col>
      <xdr:colOff>101600</xdr:colOff>
      <xdr:row>78</xdr:row>
      <xdr:rowOff>36370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27497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34421</xdr:rowOff>
    </xdr:from>
    <xdr:to>
      <xdr:col>10</xdr:col>
      <xdr:colOff>165100</xdr:colOff>
      <xdr:row>78</xdr:row>
      <xdr:rowOff>136021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127148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0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61300</xdr:rowOff>
    </xdr:from>
    <xdr:to>
      <xdr:col>6</xdr:col>
      <xdr:colOff>38100</xdr:colOff>
      <xdr:row>78</xdr:row>
      <xdr:rowOff>162900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154027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81764</xdr:rowOff>
    </xdr:from>
    <xdr:to>
      <xdr:col>24</xdr:col>
      <xdr:colOff>63500</xdr:colOff>
      <xdr:row>98</xdr:row>
      <xdr:rowOff>88161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83864"/>
          <a:ext cx="838200" cy="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87660</xdr:rowOff>
    </xdr:from>
    <xdr:to>
      <xdr:col>19</xdr:col>
      <xdr:colOff>177800</xdr:colOff>
      <xdr:row>98</xdr:row>
      <xdr:rowOff>88161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89760"/>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87660</xdr:rowOff>
    </xdr:from>
    <xdr:to>
      <xdr:col>15</xdr:col>
      <xdr:colOff>50800</xdr:colOff>
      <xdr:row>98</xdr:row>
      <xdr:rowOff>93779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89760"/>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93779</xdr:rowOff>
    </xdr:from>
    <xdr:to>
      <xdr:col>10</xdr:col>
      <xdr:colOff>114300</xdr:colOff>
      <xdr:row>98</xdr:row>
      <xdr:rowOff>97644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5879"/>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30964</xdr:rowOff>
    </xdr:from>
    <xdr:to>
      <xdr:col>24</xdr:col>
      <xdr:colOff>114300</xdr:colOff>
      <xdr:row>98</xdr:row>
      <xdr:rowOff>132564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161791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37361</xdr:rowOff>
    </xdr:from>
    <xdr:to>
      <xdr:col>20</xdr:col>
      <xdr:colOff>38100</xdr:colOff>
      <xdr:row>98</xdr:row>
      <xdr:rowOff>138961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155488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1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36860</xdr:rowOff>
    </xdr:from>
    <xdr:to>
      <xdr:col>15</xdr:col>
      <xdr:colOff>101600</xdr:colOff>
      <xdr:row>98</xdr:row>
      <xdr:rowOff>138460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154987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1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42979</xdr:rowOff>
    </xdr:from>
    <xdr:to>
      <xdr:col>10</xdr:col>
      <xdr:colOff>165100</xdr:colOff>
      <xdr:row>98</xdr:row>
      <xdr:rowOff>144579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161106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2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46844</xdr:rowOff>
    </xdr:from>
    <xdr:to>
      <xdr:col>6</xdr:col>
      <xdr:colOff>38100</xdr:colOff>
      <xdr:row>98</xdr:row>
      <xdr:rowOff>148444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164971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33001</xdr:rowOff>
    </xdr:from>
    <xdr:to>
      <xdr:col>55</xdr:col>
      <xdr:colOff>0</xdr:colOff>
      <xdr:row>37</xdr:row>
      <xdr:rowOff>55804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76651"/>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33001</xdr:rowOff>
    </xdr:from>
    <xdr:to>
      <xdr:col>50</xdr:col>
      <xdr:colOff>114300</xdr:colOff>
      <xdr:row>37</xdr:row>
      <xdr:rowOff>94552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76651"/>
          <a:ext cx="889000" cy="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76835</xdr:rowOff>
    </xdr:from>
    <xdr:to>
      <xdr:col>45</xdr:col>
      <xdr:colOff>177800</xdr:colOff>
      <xdr:row>37</xdr:row>
      <xdr:rowOff>94552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204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76835</xdr:rowOff>
    </xdr:from>
    <xdr:to>
      <xdr:col>41</xdr:col>
      <xdr:colOff>50800</xdr:colOff>
      <xdr:row>37</xdr:row>
      <xdr:rowOff>88665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20485"/>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5004</xdr:rowOff>
    </xdr:from>
    <xdr:to>
      <xdr:col>55</xdr:col>
      <xdr:colOff>50800</xdr:colOff>
      <xdr:row>37</xdr:row>
      <xdr:rowOff>106604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27881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153651</xdr:rowOff>
    </xdr:from>
    <xdr:to>
      <xdr:col>50</xdr:col>
      <xdr:colOff>165100</xdr:colOff>
      <xdr:row>37</xdr:row>
      <xdr:rowOff>83801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100328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0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43752</xdr:rowOff>
    </xdr:from>
    <xdr:to>
      <xdr:col>46</xdr:col>
      <xdr:colOff>38100</xdr:colOff>
      <xdr:row>37</xdr:row>
      <xdr:rowOff>145352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161879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26035</xdr:rowOff>
    </xdr:from>
    <xdr:to>
      <xdr:col>41</xdr:col>
      <xdr:colOff>101600</xdr:colOff>
      <xdr:row>37</xdr:row>
      <xdr:rowOff>127635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144162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37865</xdr:rowOff>
    </xdr:from>
    <xdr:to>
      <xdr:col>36</xdr:col>
      <xdr:colOff>165100</xdr:colOff>
      <xdr:row>37</xdr:row>
      <xdr:rowOff>139465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155992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5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45105</xdr:rowOff>
    </xdr:from>
    <xdr:to>
      <xdr:col>55</xdr:col>
      <xdr:colOff>0</xdr:colOff>
      <xdr:row>58</xdr:row>
      <xdr:rowOff>59517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89205"/>
          <a:ext cx="8382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117425</xdr:rowOff>
    </xdr:from>
    <xdr:to>
      <xdr:col>50</xdr:col>
      <xdr:colOff>114300</xdr:colOff>
      <xdr:row>58</xdr:row>
      <xdr:rowOff>45105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90075"/>
          <a:ext cx="889000" cy="9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117425</xdr:rowOff>
    </xdr:from>
    <xdr:to>
      <xdr:col>45</xdr:col>
      <xdr:colOff>177800</xdr:colOff>
      <xdr:row>58</xdr:row>
      <xdr:rowOff>63046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90075"/>
          <a:ext cx="889000" cy="1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63046</xdr:rowOff>
    </xdr:from>
    <xdr:to>
      <xdr:col>41</xdr:col>
      <xdr:colOff>50800</xdr:colOff>
      <xdr:row>58</xdr:row>
      <xdr:rowOff>82221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07146"/>
          <a:ext cx="889000" cy="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8717</xdr:rowOff>
    </xdr:from>
    <xdr:to>
      <xdr:col>55</xdr:col>
      <xdr:colOff>50800</xdr:colOff>
      <xdr:row>58</xdr:row>
      <xdr:rowOff>110317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95094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165755</xdr:rowOff>
    </xdr:from>
    <xdr:to>
      <xdr:col>50</xdr:col>
      <xdr:colOff>165100</xdr:colOff>
      <xdr:row>58</xdr:row>
      <xdr:rowOff>95905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87032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66625</xdr:rowOff>
    </xdr:from>
    <xdr:to>
      <xdr:col>46</xdr:col>
      <xdr:colOff>38100</xdr:colOff>
      <xdr:row>57</xdr:row>
      <xdr:rowOff>168225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159352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12246</xdr:rowOff>
    </xdr:from>
    <xdr:to>
      <xdr:col>41</xdr:col>
      <xdr:colOff>101600</xdr:colOff>
      <xdr:row>58</xdr:row>
      <xdr:rowOff>113846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104973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31421</xdr:rowOff>
    </xdr:from>
    <xdr:to>
      <xdr:col>36</xdr:col>
      <xdr:colOff>165100</xdr:colOff>
      <xdr:row>58</xdr:row>
      <xdr:rowOff>133021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124148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6838</xdr:rowOff>
    </xdr:from>
    <xdr:to>
      <xdr:col>55</xdr:col>
      <xdr:colOff>0</xdr:colOff>
      <xdr:row>78</xdr:row>
      <xdr:rowOff>97679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9938"/>
          <a:ext cx="838200" cy="9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6838</xdr:rowOff>
    </xdr:from>
    <xdr:to>
      <xdr:col>50</xdr:col>
      <xdr:colOff>114300</xdr:colOff>
      <xdr:row>78</xdr:row>
      <xdr:rowOff>12001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9938"/>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169940</xdr:rowOff>
    </xdr:from>
    <xdr:to>
      <xdr:col>45</xdr:col>
      <xdr:colOff>177800</xdr:colOff>
      <xdr:row>78</xdr:row>
      <xdr:rowOff>12001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71590"/>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169940</xdr:rowOff>
    </xdr:from>
    <xdr:to>
      <xdr:col>41</xdr:col>
      <xdr:colOff>50800</xdr:colOff>
      <xdr:row>78</xdr:row>
      <xdr:rowOff>107068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1590"/>
          <a:ext cx="889000" cy="10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46879</xdr:rowOff>
    </xdr:from>
    <xdr:to>
      <xdr:col>55</xdr:col>
      <xdr:colOff>50800</xdr:colOff>
      <xdr:row>78</xdr:row>
      <xdr:rowOff>148479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127488</xdr:rowOff>
    </xdr:from>
    <xdr:to>
      <xdr:col>50</xdr:col>
      <xdr:colOff>165100</xdr:colOff>
      <xdr:row>78</xdr:row>
      <xdr:rowOff>57638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74165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132651</xdr:rowOff>
    </xdr:from>
    <xdr:to>
      <xdr:col>46</xdr:col>
      <xdr:colOff>38100</xdr:colOff>
      <xdr:row>78</xdr:row>
      <xdr:rowOff>62801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79328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119140</xdr:rowOff>
    </xdr:from>
    <xdr:to>
      <xdr:col>41</xdr:col>
      <xdr:colOff>101600</xdr:colOff>
      <xdr:row>78</xdr:row>
      <xdr:rowOff>49290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56268</xdr:rowOff>
    </xdr:from>
    <xdr:to>
      <xdr:col>36</xdr:col>
      <xdr:colOff>165100</xdr:colOff>
      <xdr:row>78</xdr:row>
      <xdr:rowOff>157868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148995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61486</xdr:rowOff>
    </xdr:from>
    <xdr:to>
      <xdr:col>55</xdr:col>
      <xdr:colOff>0</xdr:colOff>
      <xdr:row>93</xdr:row>
      <xdr:rowOff>45686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5834886"/>
          <a:ext cx="838200" cy="15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61486</xdr:rowOff>
    </xdr:from>
    <xdr:to>
      <xdr:col>50</xdr:col>
      <xdr:colOff>114300</xdr:colOff>
      <xdr:row>92</xdr:row>
      <xdr:rowOff>87077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5834886"/>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87077</xdr:rowOff>
    </xdr:from>
    <xdr:to>
      <xdr:col>45</xdr:col>
      <xdr:colOff>177800</xdr:colOff>
      <xdr:row>92</xdr:row>
      <xdr:rowOff>160246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5860477"/>
          <a:ext cx="889000" cy="7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133756</xdr:rowOff>
    </xdr:from>
    <xdr:to>
      <xdr:col>41</xdr:col>
      <xdr:colOff>50800</xdr:colOff>
      <xdr:row>92</xdr:row>
      <xdr:rowOff>160246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907156"/>
          <a:ext cx="889000" cy="2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166336</xdr:rowOff>
    </xdr:from>
    <xdr:to>
      <xdr:col>55</xdr:col>
      <xdr:colOff>50800</xdr:colOff>
      <xdr:row>93</xdr:row>
      <xdr:rowOff>96486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17763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79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10686</xdr:rowOff>
    </xdr:from>
    <xdr:to>
      <xdr:col>50</xdr:col>
      <xdr:colOff>165100</xdr:colOff>
      <xdr:row>92</xdr:row>
      <xdr:rowOff>112286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7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128813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55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36277</xdr:rowOff>
    </xdr:from>
    <xdr:to>
      <xdr:col>46</xdr:col>
      <xdr:colOff>38100</xdr:colOff>
      <xdr:row>92</xdr:row>
      <xdr:rowOff>137877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58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154404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58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109446</xdr:rowOff>
    </xdr:from>
    <xdr:to>
      <xdr:col>41</xdr:col>
      <xdr:colOff>101600</xdr:colOff>
      <xdr:row>93</xdr:row>
      <xdr:rowOff>39596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8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56123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65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82956</xdr:rowOff>
    </xdr:from>
    <xdr:to>
      <xdr:col>36</xdr:col>
      <xdr:colOff>165100</xdr:colOff>
      <xdr:row>93</xdr:row>
      <xdr:rowOff>13106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85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29633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63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82877</xdr:rowOff>
    </xdr:from>
    <xdr:to>
      <xdr:col>85</xdr:col>
      <xdr:colOff>127000</xdr:colOff>
      <xdr:row>34</xdr:row>
      <xdr:rowOff>166593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912177"/>
          <a:ext cx="838200" cy="8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166593</xdr:rowOff>
    </xdr:from>
    <xdr:to>
      <xdr:col>81</xdr:col>
      <xdr:colOff>50800</xdr:colOff>
      <xdr:row>36</xdr:row>
      <xdr:rowOff>121461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995893"/>
          <a:ext cx="889000" cy="29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43084</xdr:rowOff>
    </xdr:from>
    <xdr:to>
      <xdr:col>76</xdr:col>
      <xdr:colOff>114300</xdr:colOff>
      <xdr:row>36</xdr:row>
      <xdr:rowOff>121461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1528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43084</xdr:rowOff>
    </xdr:from>
    <xdr:to>
      <xdr:col>71</xdr:col>
      <xdr:colOff>177800</xdr:colOff>
      <xdr:row>36</xdr:row>
      <xdr:rowOff>162168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15284"/>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32077</xdr:rowOff>
    </xdr:from>
    <xdr:to>
      <xdr:col>85</xdr:col>
      <xdr:colOff>177800</xdr:colOff>
      <xdr:row>34</xdr:row>
      <xdr:rowOff>133677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6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54954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115793</xdr:rowOff>
    </xdr:from>
    <xdr:to>
      <xdr:col>81</xdr:col>
      <xdr:colOff>101600</xdr:colOff>
      <xdr:row>35</xdr:row>
      <xdr:rowOff>45943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4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62470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2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70661</xdr:rowOff>
    </xdr:from>
    <xdr:to>
      <xdr:col>76</xdr:col>
      <xdr:colOff>165100</xdr:colOff>
      <xdr:row>37</xdr:row>
      <xdr:rowOff>811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17338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1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163734</xdr:rowOff>
    </xdr:from>
    <xdr:to>
      <xdr:col>72</xdr:col>
      <xdr:colOff>38100</xdr:colOff>
      <xdr:row>36</xdr:row>
      <xdr:rowOff>93884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110411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111368</xdr:rowOff>
    </xdr:from>
    <xdr:to>
      <xdr:col>67</xdr:col>
      <xdr:colOff>101600</xdr:colOff>
      <xdr:row>37</xdr:row>
      <xdr:rowOff>41518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58045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78046</xdr:rowOff>
    </xdr:from>
    <xdr:to>
      <xdr:col>85</xdr:col>
      <xdr:colOff>127000</xdr:colOff>
      <xdr:row>58</xdr:row>
      <xdr:rowOff>788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50696"/>
          <a:ext cx="838200" cy="9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162792</xdr:rowOff>
    </xdr:from>
    <xdr:to>
      <xdr:col>81</xdr:col>
      <xdr:colOff>50800</xdr:colOff>
      <xdr:row>58</xdr:row>
      <xdr:rowOff>788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35442"/>
          <a:ext cx="889000"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162792</xdr:rowOff>
    </xdr:from>
    <xdr:to>
      <xdr:col>76</xdr:col>
      <xdr:colOff>114300</xdr:colOff>
      <xdr:row>58</xdr:row>
      <xdr:rowOff>5607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35442"/>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5607</xdr:rowOff>
    </xdr:from>
    <xdr:to>
      <xdr:col>71</xdr:col>
      <xdr:colOff>177800</xdr:colOff>
      <xdr:row>58</xdr:row>
      <xdr:rowOff>32974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49707"/>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27246</xdr:rowOff>
    </xdr:from>
    <xdr:to>
      <xdr:col>85</xdr:col>
      <xdr:colOff>177800</xdr:colOff>
      <xdr:row>57</xdr:row>
      <xdr:rowOff>128846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5673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121438</xdr:rowOff>
    </xdr:from>
    <xdr:to>
      <xdr:col>81</xdr:col>
      <xdr:colOff>101600</xdr:colOff>
      <xdr:row>58</xdr:row>
      <xdr:rowOff>51588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42715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8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111992</xdr:rowOff>
    </xdr:from>
    <xdr:to>
      <xdr:col>76</xdr:col>
      <xdr:colOff>165100</xdr:colOff>
      <xdr:row>58</xdr:row>
      <xdr:rowOff>42142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33269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126257</xdr:rowOff>
    </xdr:from>
    <xdr:to>
      <xdr:col>72</xdr:col>
      <xdr:colOff>38100</xdr:colOff>
      <xdr:row>58</xdr:row>
      <xdr:rowOff>56407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47534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153624</xdr:rowOff>
    </xdr:from>
    <xdr:to>
      <xdr:col>67</xdr:col>
      <xdr:colOff>101600</xdr:colOff>
      <xdr:row>58</xdr:row>
      <xdr:rowOff>83774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74901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80068</xdr:rowOff>
    </xdr:from>
    <xdr:to>
      <xdr:col>85</xdr:col>
      <xdr:colOff>127000</xdr:colOff>
      <xdr:row>79</xdr:row>
      <xdr:rowOff>96887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53168"/>
          <a:ext cx="838200" cy="18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80068</xdr:rowOff>
    </xdr:from>
    <xdr:to>
      <xdr:col>81</xdr:col>
      <xdr:colOff>50800</xdr:colOff>
      <xdr:row>78</xdr:row>
      <xdr:rowOff>169658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53168"/>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91531</xdr:rowOff>
    </xdr:from>
    <xdr:to>
      <xdr:col>76</xdr:col>
      <xdr:colOff>114300</xdr:colOff>
      <xdr:row>78</xdr:row>
      <xdr:rowOff>169658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93181"/>
          <a:ext cx="889000" cy="24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91531</xdr:rowOff>
    </xdr:from>
    <xdr:to>
      <xdr:col>71</xdr:col>
      <xdr:colOff>177800</xdr:colOff>
      <xdr:row>78</xdr:row>
      <xdr:rowOff>170844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293181"/>
          <a:ext cx="889000" cy="2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46087</xdr:rowOff>
    </xdr:from>
    <xdr:to>
      <xdr:col>85</xdr:col>
      <xdr:colOff>177800</xdr:colOff>
      <xdr:row>79</xdr:row>
      <xdr:rowOff>147687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132464</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29268</xdr:rowOff>
    </xdr:from>
    <xdr:to>
      <xdr:col>81</xdr:col>
      <xdr:colOff>101600</xdr:colOff>
      <xdr:row>78</xdr:row>
      <xdr:rowOff>130868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147395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118858</xdr:rowOff>
    </xdr:from>
    <xdr:to>
      <xdr:col>76</xdr:col>
      <xdr:colOff>165100</xdr:colOff>
      <xdr:row>79</xdr:row>
      <xdr:rowOff>49008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9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40135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8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40731</xdr:rowOff>
    </xdr:from>
    <xdr:to>
      <xdr:col>72</xdr:col>
      <xdr:colOff>38100</xdr:colOff>
      <xdr:row>77</xdr:row>
      <xdr:rowOff>142331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158858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1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120044</xdr:rowOff>
    </xdr:from>
    <xdr:to>
      <xdr:col>67</xdr:col>
      <xdr:colOff>101600</xdr:colOff>
      <xdr:row>79</xdr:row>
      <xdr:rowOff>50194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9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41321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8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4849</xdr:rowOff>
    </xdr:from>
    <xdr:to>
      <xdr:col>85</xdr:col>
      <xdr:colOff>127000</xdr:colOff>
      <xdr:row>98</xdr:row>
      <xdr:rowOff>17574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06949"/>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17574</xdr:rowOff>
    </xdr:from>
    <xdr:to>
      <xdr:col>81</xdr:col>
      <xdr:colOff>50800</xdr:colOff>
      <xdr:row>98</xdr:row>
      <xdr:rowOff>32792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19674"/>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32792</xdr:rowOff>
    </xdr:from>
    <xdr:to>
      <xdr:col>76</xdr:col>
      <xdr:colOff>114300</xdr:colOff>
      <xdr:row>98</xdr:row>
      <xdr:rowOff>41300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4892"/>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41300</xdr:rowOff>
    </xdr:from>
    <xdr:to>
      <xdr:col>71</xdr:col>
      <xdr:colOff>177800</xdr:colOff>
      <xdr:row>98</xdr:row>
      <xdr:rowOff>54242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43400"/>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125499</xdr:rowOff>
    </xdr:from>
    <xdr:to>
      <xdr:col>85</xdr:col>
      <xdr:colOff>177800</xdr:colOff>
      <xdr:row>98</xdr:row>
      <xdr:rowOff>55649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103926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3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138224</xdr:rowOff>
    </xdr:from>
    <xdr:to>
      <xdr:col>81</xdr:col>
      <xdr:colOff>101600</xdr:colOff>
      <xdr:row>98</xdr:row>
      <xdr:rowOff>68374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59501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6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153442</xdr:rowOff>
    </xdr:from>
    <xdr:to>
      <xdr:col>76</xdr:col>
      <xdr:colOff>165100</xdr:colOff>
      <xdr:row>98</xdr:row>
      <xdr:rowOff>83592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74719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161950</xdr:rowOff>
    </xdr:from>
    <xdr:to>
      <xdr:col>72</xdr:col>
      <xdr:colOff>38100</xdr:colOff>
      <xdr:row>98</xdr:row>
      <xdr:rowOff>92100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83227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8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3442</xdr:rowOff>
    </xdr:from>
    <xdr:to>
      <xdr:col>67</xdr:col>
      <xdr:colOff>101600</xdr:colOff>
      <xdr:row>98</xdr:row>
      <xdr:rowOff>105042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96169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民生費については、令和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年度に児童クラブ・子育て支援センターを建設したため一時的に増大しましたが、令和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年度は従来の水準となっています。</a:t>
          </a:r>
          <a:r>
            <a:rPr kumimoji="1" lang="ja-JP" altLang="en-US" sz="1400">
              <a:solidFill>
                <a:schemeClr val="dk1"/>
              </a:solidFill>
              <a:effectLst/>
              <a:latin typeface="+mn-lt"/>
              <a:ea typeface="+mn-ea"/>
              <a:cs typeface="+mn-cs"/>
            </a:rPr>
            <a:t>土木費については、常に高い水準で推移していますが、これは豪雪地帯であることから、除排雪に要する委託費や、消雪パイプ等の消雪設備の整備費用、除雪機械の購入などの費用が含まれるためであると考えられ、類似団体と比較することが難しいものとなっています。消防費については、令和</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年度及び令和</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年度における伸びが特徴的ですが、これは旧町営スキー場の跡地に雪崩予防柵を設置した際の投資的経費による影響が大きく、令和</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年度以降は従来の水準に戻ることが予想されます。公債費については、現状では類似団体を下回る水準で推移していますが、増加傾向にあるため、将来の公債費に備えて収支を改善し、基金残高を確保するなどの財政改善に取り組む必要があります。</a:t>
          </a:r>
          <a:endParaRPr kumimoji="1"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実質単年度収支は、新型コロナウイルス感染症等の影響もあり、令和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年度に悪化し、令和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年度に大きく回復した事情があります。それを踏まえると、年度間で多少の増減はあるものの、一定の水準で安定してきたと評価できます。また、実質収支と財政調整基金残高の合計額が標準財政規模の</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を上回っており、ある程度の余力を維持できている評価できます。ただし、これらはふるさと納税による増収や、町債の発行等により将来へ負担を先送りして実現している側面があるため、公共施設や事業の見直しを進め、基金残高を増やすなど収支を改善する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新潟県湯沢町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について黒字を達成できているのは、実態として一般会計補助金に支えられているためです。これまでは、減価償却費などの現金を伴わない支出に対しても一般会計が補助しており、また繰出基準外の町債の償還についてもすべて一般会計から支出してきました。そのため、病院事業会計内には留保資金が蓄えられている状況であり、このバランスについては再検討する必要があります。一般会計においては、今後ますます収支を保つのが難しくなることが想定されており、会計間で連結したうえで、病院事業会計の真の負担を把握する必要があります。長期的な病院事業の維持可能性について検討する必要があるとともに、今後も病院事業を持続可能なものにするためにも、一般会計の収支を改善する必要があります。そのためには公共施設の見直しや、継続的な事務事業の精査などの歳出抑制に取り組む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view="pageBreakPreview" zoomScale="90" zoomScaleNormal="100" zoomScaleSheetLayoutView="90" workbookViewId="0">
      <selection activeCell="EJ40" sqref="EJ40"/>
    </sheetView>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377" t="s">
        <v>202</v>
      </c>
      <c r="DI1" s="378"/>
      <c r="DJ1" s="378"/>
      <c r="DK1" s="378"/>
      <c r="DL1" s="378"/>
      <c r="DM1" s="378"/>
      <c r="DN1" s="379"/>
      <c r="DO1" s="208"/>
      <c r="DP1" s="377" t="s">
        <v>203</v>
      </c>
      <c r="DQ1" s="378"/>
      <c r="DR1" s="378"/>
      <c r="DS1" s="378"/>
      <c r="DT1" s="378"/>
      <c r="DU1" s="378"/>
      <c r="DV1" s="378"/>
      <c r="DW1" s="378"/>
      <c r="DX1" s="378"/>
      <c r="DY1" s="378"/>
      <c r="DZ1" s="378"/>
      <c r="EA1" s="378"/>
      <c r="EB1" s="378"/>
      <c r="EC1" s="379"/>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380" t="s">
        <v>205</v>
      </c>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0" t="s">
        <v>206</v>
      </c>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c r="BU3" s="381"/>
      <c r="BV3" s="381"/>
      <c r="BW3" s="381"/>
      <c r="BX3" s="381"/>
      <c r="BY3" s="381"/>
      <c r="BZ3" s="381"/>
      <c r="CA3" s="381"/>
      <c r="CB3" s="382"/>
      <c r="CD3" s="380" t="s">
        <v>207</v>
      </c>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382"/>
    </row>
    <row r="4" spans="2:143" ht="11.25" customHeight="1" x14ac:dyDescent="0.25">
      <c r="B4" s="380" t="s">
        <v>1</v>
      </c>
      <c r="C4" s="381"/>
      <c r="D4" s="381"/>
      <c r="E4" s="381"/>
      <c r="F4" s="381"/>
      <c r="G4" s="381"/>
      <c r="H4" s="381"/>
      <c r="I4" s="381"/>
      <c r="J4" s="381"/>
      <c r="K4" s="381"/>
      <c r="L4" s="381"/>
      <c r="M4" s="381"/>
      <c r="N4" s="381"/>
      <c r="O4" s="381"/>
      <c r="P4" s="381"/>
      <c r="Q4" s="382"/>
      <c r="R4" s="380" t="s">
        <v>208</v>
      </c>
      <c r="S4" s="381"/>
      <c r="T4" s="381"/>
      <c r="U4" s="381"/>
      <c r="V4" s="381"/>
      <c r="W4" s="381"/>
      <c r="X4" s="381"/>
      <c r="Y4" s="382"/>
      <c r="Z4" s="380" t="s">
        <v>209</v>
      </c>
      <c r="AA4" s="381"/>
      <c r="AB4" s="381"/>
      <c r="AC4" s="382"/>
      <c r="AD4" s="380" t="s">
        <v>210</v>
      </c>
      <c r="AE4" s="381"/>
      <c r="AF4" s="381"/>
      <c r="AG4" s="381"/>
      <c r="AH4" s="381"/>
      <c r="AI4" s="381"/>
      <c r="AJ4" s="381"/>
      <c r="AK4" s="382"/>
      <c r="AL4" s="380" t="s">
        <v>209</v>
      </c>
      <c r="AM4" s="381"/>
      <c r="AN4" s="381"/>
      <c r="AO4" s="382"/>
      <c r="AP4" s="383" t="s">
        <v>211</v>
      </c>
      <c r="AQ4" s="383"/>
      <c r="AR4" s="383"/>
      <c r="AS4" s="383"/>
      <c r="AT4" s="383"/>
      <c r="AU4" s="383"/>
      <c r="AV4" s="383"/>
      <c r="AW4" s="383"/>
      <c r="AX4" s="383"/>
      <c r="AY4" s="383"/>
      <c r="AZ4" s="383"/>
      <c r="BA4" s="383"/>
      <c r="BB4" s="383"/>
      <c r="BC4" s="383"/>
      <c r="BD4" s="383"/>
      <c r="BE4" s="383"/>
      <c r="BF4" s="383"/>
      <c r="BG4" s="383" t="s">
        <v>212</v>
      </c>
      <c r="BH4" s="383"/>
      <c r="BI4" s="383"/>
      <c r="BJ4" s="383"/>
      <c r="BK4" s="383"/>
      <c r="BL4" s="383"/>
      <c r="BM4" s="383"/>
      <c r="BN4" s="383"/>
      <c r="BO4" s="383" t="s">
        <v>209</v>
      </c>
      <c r="BP4" s="383"/>
      <c r="BQ4" s="383"/>
      <c r="BR4" s="383"/>
      <c r="BS4" s="383" t="s">
        <v>213</v>
      </c>
      <c r="BT4" s="383"/>
      <c r="BU4" s="383"/>
      <c r="BV4" s="383"/>
      <c r="BW4" s="383"/>
      <c r="BX4" s="383"/>
      <c r="BY4" s="383"/>
      <c r="BZ4" s="383"/>
      <c r="CA4" s="383"/>
      <c r="CB4" s="383"/>
      <c r="CD4" s="380" t="s">
        <v>214</v>
      </c>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381"/>
      <c r="EB4" s="381"/>
      <c r="EC4" s="382"/>
    </row>
    <row r="5" spans="2:143" ht="11.25" customHeight="1" x14ac:dyDescent="0.25">
      <c r="B5" s="384" t="s">
        <v>215</v>
      </c>
      <c r="C5" s="385"/>
      <c r="D5" s="385"/>
      <c r="E5" s="385"/>
      <c r="F5" s="385"/>
      <c r="G5" s="385"/>
      <c r="H5" s="385"/>
      <c r="I5" s="385"/>
      <c r="J5" s="385"/>
      <c r="K5" s="385"/>
      <c r="L5" s="385"/>
      <c r="M5" s="385"/>
      <c r="N5" s="385"/>
      <c r="O5" s="385"/>
      <c r="P5" s="385"/>
      <c r="Q5" s="386"/>
      <c r="R5" s="387">
        <v>3710158</v>
      </c>
      <c r="S5" s="388"/>
      <c r="T5" s="388"/>
      <c r="U5" s="388"/>
      <c r="V5" s="388"/>
      <c r="W5" s="388"/>
      <c r="X5" s="388"/>
      <c r="Y5" s="389"/>
      <c r="Z5" s="390">
        <v>39.200000000000003</v>
      </c>
      <c r="AA5" s="390"/>
      <c r="AB5" s="390"/>
      <c r="AC5" s="390"/>
      <c r="AD5" s="391">
        <v>3710158</v>
      </c>
      <c r="AE5" s="391"/>
      <c r="AF5" s="391"/>
      <c r="AG5" s="391"/>
      <c r="AH5" s="391"/>
      <c r="AI5" s="391"/>
      <c r="AJ5" s="391"/>
      <c r="AK5" s="391"/>
      <c r="AL5" s="392">
        <v>85.2</v>
      </c>
      <c r="AM5" s="393"/>
      <c r="AN5" s="393"/>
      <c r="AO5" s="394"/>
      <c r="AP5" s="384" t="s">
        <v>216</v>
      </c>
      <c r="AQ5" s="385"/>
      <c r="AR5" s="385"/>
      <c r="AS5" s="385"/>
      <c r="AT5" s="385"/>
      <c r="AU5" s="385"/>
      <c r="AV5" s="385"/>
      <c r="AW5" s="385"/>
      <c r="AX5" s="385"/>
      <c r="AY5" s="385"/>
      <c r="AZ5" s="385"/>
      <c r="BA5" s="385"/>
      <c r="BB5" s="385"/>
      <c r="BC5" s="385"/>
      <c r="BD5" s="385"/>
      <c r="BE5" s="385"/>
      <c r="BF5" s="386"/>
      <c r="BG5" s="398">
        <v>3581438</v>
      </c>
      <c r="BH5" s="399"/>
      <c r="BI5" s="399"/>
      <c r="BJ5" s="399"/>
      <c r="BK5" s="399"/>
      <c r="BL5" s="399"/>
      <c r="BM5" s="399"/>
      <c r="BN5" s="400"/>
      <c r="BO5" s="401">
        <v>96.5</v>
      </c>
      <c r="BP5" s="401"/>
      <c r="BQ5" s="401"/>
      <c r="BR5" s="401"/>
      <c r="BS5" s="402" t="s">
        <v>122</v>
      </c>
      <c r="BT5" s="402"/>
      <c r="BU5" s="402"/>
      <c r="BV5" s="402"/>
      <c r="BW5" s="402"/>
      <c r="BX5" s="402"/>
      <c r="BY5" s="402"/>
      <c r="BZ5" s="402"/>
      <c r="CA5" s="402"/>
      <c r="CB5" s="406"/>
      <c r="CD5" s="380" t="s">
        <v>211</v>
      </c>
      <c r="CE5" s="381"/>
      <c r="CF5" s="381"/>
      <c r="CG5" s="381"/>
      <c r="CH5" s="381"/>
      <c r="CI5" s="381"/>
      <c r="CJ5" s="381"/>
      <c r="CK5" s="381"/>
      <c r="CL5" s="381"/>
      <c r="CM5" s="381"/>
      <c r="CN5" s="381"/>
      <c r="CO5" s="381"/>
      <c r="CP5" s="381"/>
      <c r="CQ5" s="382"/>
      <c r="CR5" s="380" t="s">
        <v>217</v>
      </c>
      <c r="CS5" s="381"/>
      <c r="CT5" s="381"/>
      <c r="CU5" s="381"/>
      <c r="CV5" s="381"/>
      <c r="CW5" s="381"/>
      <c r="CX5" s="381"/>
      <c r="CY5" s="382"/>
      <c r="CZ5" s="380" t="s">
        <v>209</v>
      </c>
      <c r="DA5" s="381"/>
      <c r="DB5" s="381"/>
      <c r="DC5" s="382"/>
      <c r="DD5" s="380" t="s">
        <v>218</v>
      </c>
      <c r="DE5" s="381"/>
      <c r="DF5" s="381"/>
      <c r="DG5" s="381"/>
      <c r="DH5" s="381"/>
      <c r="DI5" s="381"/>
      <c r="DJ5" s="381"/>
      <c r="DK5" s="381"/>
      <c r="DL5" s="381"/>
      <c r="DM5" s="381"/>
      <c r="DN5" s="381"/>
      <c r="DO5" s="381"/>
      <c r="DP5" s="382"/>
      <c r="DQ5" s="380" t="s">
        <v>219</v>
      </c>
      <c r="DR5" s="381"/>
      <c r="DS5" s="381"/>
      <c r="DT5" s="381"/>
      <c r="DU5" s="381"/>
      <c r="DV5" s="381"/>
      <c r="DW5" s="381"/>
      <c r="DX5" s="381"/>
      <c r="DY5" s="381"/>
      <c r="DZ5" s="381"/>
      <c r="EA5" s="381"/>
      <c r="EB5" s="381"/>
      <c r="EC5" s="382"/>
    </row>
    <row r="6" spans="2:143" ht="11.25" customHeight="1" x14ac:dyDescent="0.25">
      <c r="B6" s="395" t="s">
        <v>220</v>
      </c>
      <c r="C6" s="396"/>
      <c r="D6" s="396"/>
      <c r="E6" s="396"/>
      <c r="F6" s="396"/>
      <c r="G6" s="396"/>
      <c r="H6" s="396"/>
      <c r="I6" s="396"/>
      <c r="J6" s="396"/>
      <c r="K6" s="396"/>
      <c r="L6" s="396"/>
      <c r="M6" s="396"/>
      <c r="N6" s="396"/>
      <c r="O6" s="396"/>
      <c r="P6" s="396"/>
      <c r="Q6" s="397"/>
      <c r="R6" s="398">
        <v>61066</v>
      </c>
      <c r="S6" s="399"/>
      <c r="T6" s="399"/>
      <c r="U6" s="399"/>
      <c r="V6" s="399"/>
      <c r="W6" s="399"/>
      <c r="X6" s="399"/>
      <c r="Y6" s="400"/>
      <c r="Z6" s="401">
        <v>0.6</v>
      </c>
      <c r="AA6" s="401"/>
      <c r="AB6" s="401"/>
      <c r="AC6" s="401"/>
      <c r="AD6" s="402">
        <v>61066</v>
      </c>
      <c r="AE6" s="402"/>
      <c r="AF6" s="402"/>
      <c r="AG6" s="402"/>
      <c r="AH6" s="402"/>
      <c r="AI6" s="402"/>
      <c r="AJ6" s="402"/>
      <c r="AK6" s="402"/>
      <c r="AL6" s="403">
        <v>1.4</v>
      </c>
      <c r="AM6" s="404"/>
      <c r="AN6" s="404"/>
      <c r="AO6" s="405"/>
      <c r="AP6" s="395" t="s">
        <v>221</v>
      </c>
      <c r="AQ6" s="396"/>
      <c r="AR6" s="396"/>
      <c r="AS6" s="396"/>
      <c r="AT6" s="396"/>
      <c r="AU6" s="396"/>
      <c r="AV6" s="396"/>
      <c r="AW6" s="396"/>
      <c r="AX6" s="396"/>
      <c r="AY6" s="396"/>
      <c r="AZ6" s="396"/>
      <c r="BA6" s="396"/>
      <c r="BB6" s="396"/>
      <c r="BC6" s="396"/>
      <c r="BD6" s="396"/>
      <c r="BE6" s="396"/>
      <c r="BF6" s="397"/>
      <c r="BG6" s="398">
        <v>3581438</v>
      </c>
      <c r="BH6" s="399"/>
      <c r="BI6" s="399"/>
      <c r="BJ6" s="399"/>
      <c r="BK6" s="399"/>
      <c r="BL6" s="399"/>
      <c r="BM6" s="399"/>
      <c r="BN6" s="400"/>
      <c r="BO6" s="401">
        <v>96.5</v>
      </c>
      <c r="BP6" s="401"/>
      <c r="BQ6" s="401"/>
      <c r="BR6" s="401"/>
      <c r="BS6" s="402" t="s">
        <v>122</v>
      </c>
      <c r="BT6" s="402"/>
      <c r="BU6" s="402"/>
      <c r="BV6" s="402"/>
      <c r="BW6" s="402"/>
      <c r="BX6" s="402"/>
      <c r="BY6" s="402"/>
      <c r="BZ6" s="402"/>
      <c r="CA6" s="402"/>
      <c r="CB6" s="406"/>
      <c r="CD6" s="384" t="s">
        <v>222</v>
      </c>
      <c r="CE6" s="385"/>
      <c r="CF6" s="385"/>
      <c r="CG6" s="385"/>
      <c r="CH6" s="385"/>
      <c r="CI6" s="385"/>
      <c r="CJ6" s="385"/>
      <c r="CK6" s="385"/>
      <c r="CL6" s="385"/>
      <c r="CM6" s="385"/>
      <c r="CN6" s="385"/>
      <c r="CO6" s="385"/>
      <c r="CP6" s="385"/>
      <c r="CQ6" s="386"/>
      <c r="CR6" s="398">
        <v>67492</v>
      </c>
      <c r="CS6" s="399"/>
      <c r="CT6" s="399"/>
      <c r="CU6" s="399"/>
      <c r="CV6" s="399"/>
      <c r="CW6" s="399"/>
      <c r="CX6" s="399"/>
      <c r="CY6" s="400"/>
      <c r="CZ6" s="392">
        <v>0.8</v>
      </c>
      <c r="DA6" s="393"/>
      <c r="DB6" s="393"/>
      <c r="DC6" s="409"/>
      <c r="DD6" s="407" t="s">
        <v>122</v>
      </c>
      <c r="DE6" s="399"/>
      <c r="DF6" s="399"/>
      <c r="DG6" s="399"/>
      <c r="DH6" s="399"/>
      <c r="DI6" s="399"/>
      <c r="DJ6" s="399"/>
      <c r="DK6" s="399"/>
      <c r="DL6" s="399"/>
      <c r="DM6" s="399"/>
      <c r="DN6" s="399"/>
      <c r="DO6" s="399"/>
      <c r="DP6" s="400"/>
      <c r="DQ6" s="407">
        <v>67492</v>
      </c>
      <c r="DR6" s="399"/>
      <c r="DS6" s="399"/>
      <c r="DT6" s="399"/>
      <c r="DU6" s="399"/>
      <c r="DV6" s="399"/>
      <c r="DW6" s="399"/>
      <c r="DX6" s="399"/>
      <c r="DY6" s="399"/>
      <c r="DZ6" s="399"/>
      <c r="EA6" s="399"/>
      <c r="EB6" s="399"/>
      <c r="EC6" s="408"/>
    </row>
    <row r="7" spans="2:143" ht="11.25" customHeight="1" x14ac:dyDescent="0.25">
      <c r="B7" s="395" t="s">
        <v>223</v>
      </c>
      <c r="C7" s="396"/>
      <c r="D7" s="396"/>
      <c r="E7" s="396"/>
      <c r="F7" s="396"/>
      <c r="G7" s="396"/>
      <c r="H7" s="396"/>
      <c r="I7" s="396"/>
      <c r="J7" s="396"/>
      <c r="K7" s="396"/>
      <c r="L7" s="396"/>
      <c r="M7" s="396"/>
      <c r="N7" s="396"/>
      <c r="O7" s="396"/>
      <c r="P7" s="396"/>
      <c r="Q7" s="397"/>
      <c r="R7" s="398">
        <v>224</v>
      </c>
      <c r="S7" s="399"/>
      <c r="T7" s="399"/>
      <c r="U7" s="399"/>
      <c r="V7" s="399"/>
      <c r="W7" s="399"/>
      <c r="X7" s="399"/>
      <c r="Y7" s="400"/>
      <c r="Z7" s="401">
        <v>0</v>
      </c>
      <c r="AA7" s="401"/>
      <c r="AB7" s="401"/>
      <c r="AC7" s="401"/>
      <c r="AD7" s="402">
        <v>224</v>
      </c>
      <c r="AE7" s="402"/>
      <c r="AF7" s="402"/>
      <c r="AG7" s="402"/>
      <c r="AH7" s="402"/>
      <c r="AI7" s="402"/>
      <c r="AJ7" s="402"/>
      <c r="AK7" s="402"/>
      <c r="AL7" s="403">
        <v>0</v>
      </c>
      <c r="AM7" s="404"/>
      <c r="AN7" s="404"/>
      <c r="AO7" s="405"/>
      <c r="AP7" s="395" t="s">
        <v>224</v>
      </c>
      <c r="AQ7" s="396"/>
      <c r="AR7" s="396"/>
      <c r="AS7" s="396"/>
      <c r="AT7" s="396"/>
      <c r="AU7" s="396"/>
      <c r="AV7" s="396"/>
      <c r="AW7" s="396"/>
      <c r="AX7" s="396"/>
      <c r="AY7" s="396"/>
      <c r="AZ7" s="396"/>
      <c r="BA7" s="396"/>
      <c r="BB7" s="396"/>
      <c r="BC7" s="396"/>
      <c r="BD7" s="396"/>
      <c r="BE7" s="396"/>
      <c r="BF7" s="397"/>
      <c r="BG7" s="398">
        <v>636945</v>
      </c>
      <c r="BH7" s="399"/>
      <c r="BI7" s="399"/>
      <c r="BJ7" s="399"/>
      <c r="BK7" s="399"/>
      <c r="BL7" s="399"/>
      <c r="BM7" s="399"/>
      <c r="BN7" s="400"/>
      <c r="BO7" s="401">
        <v>17.2</v>
      </c>
      <c r="BP7" s="401"/>
      <c r="BQ7" s="401"/>
      <c r="BR7" s="401"/>
      <c r="BS7" s="402" t="s">
        <v>122</v>
      </c>
      <c r="BT7" s="402"/>
      <c r="BU7" s="402"/>
      <c r="BV7" s="402"/>
      <c r="BW7" s="402"/>
      <c r="BX7" s="402"/>
      <c r="BY7" s="402"/>
      <c r="BZ7" s="402"/>
      <c r="CA7" s="402"/>
      <c r="CB7" s="406"/>
      <c r="CD7" s="395" t="s">
        <v>225</v>
      </c>
      <c r="CE7" s="396"/>
      <c r="CF7" s="396"/>
      <c r="CG7" s="396"/>
      <c r="CH7" s="396"/>
      <c r="CI7" s="396"/>
      <c r="CJ7" s="396"/>
      <c r="CK7" s="396"/>
      <c r="CL7" s="396"/>
      <c r="CM7" s="396"/>
      <c r="CN7" s="396"/>
      <c r="CO7" s="396"/>
      <c r="CP7" s="396"/>
      <c r="CQ7" s="397"/>
      <c r="CR7" s="398">
        <v>2325110</v>
      </c>
      <c r="CS7" s="399"/>
      <c r="CT7" s="399"/>
      <c r="CU7" s="399"/>
      <c r="CV7" s="399"/>
      <c r="CW7" s="399"/>
      <c r="CX7" s="399"/>
      <c r="CY7" s="400"/>
      <c r="CZ7" s="401">
        <v>27.3</v>
      </c>
      <c r="DA7" s="401"/>
      <c r="DB7" s="401"/>
      <c r="DC7" s="401"/>
      <c r="DD7" s="407">
        <v>157973</v>
      </c>
      <c r="DE7" s="399"/>
      <c r="DF7" s="399"/>
      <c r="DG7" s="399"/>
      <c r="DH7" s="399"/>
      <c r="DI7" s="399"/>
      <c r="DJ7" s="399"/>
      <c r="DK7" s="399"/>
      <c r="DL7" s="399"/>
      <c r="DM7" s="399"/>
      <c r="DN7" s="399"/>
      <c r="DO7" s="399"/>
      <c r="DP7" s="400"/>
      <c r="DQ7" s="407">
        <v>1212940</v>
      </c>
      <c r="DR7" s="399"/>
      <c r="DS7" s="399"/>
      <c r="DT7" s="399"/>
      <c r="DU7" s="399"/>
      <c r="DV7" s="399"/>
      <c r="DW7" s="399"/>
      <c r="DX7" s="399"/>
      <c r="DY7" s="399"/>
      <c r="DZ7" s="399"/>
      <c r="EA7" s="399"/>
      <c r="EB7" s="399"/>
      <c r="EC7" s="408"/>
    </row>
    <row r="8" spans="2:143" ht="11.25" customHeight="1" x14ac:dyDescent="0.25">
      <c r="B8" s="395" t="s">
        <v>226</v>
      </c>
      <c r="C8" s="396"/>
      <c r="D8" s="396"/>
      <c r="E8" s="396"/>
      <c r="F8" s="396"/>
      <c r="G8" s="396"/>
      <c r="H8" s="396"/>
      <c r="I8" s="396"/>
      <c r="J8" s="396"/>
      <c r="K8" s="396"/>
      <c r="L8" s="396"/>
      <c r="M8" s="396"/>
      <c r="N8" s="396"/>
      <c r="O8" s="396"/>
      <c r="P8" s="396"/>
      <c r="Q8" s="397"/>
      <c r="R8" s="398">
        <v>5189</v>
      </c>
      <c r="S8" s="399"/>
      <c r="T8" s="399"/>
      <c r="U8" s="399"/>
      <c r="V8" s="399"/>
      <c r="W8" s="399"/>
      <c r="X8" s="399"/>
      <c r="Y8" s="400"/>
      <c r="Z8" s="401">
        <v>0.1</v>
      </c>
      <c r="AA8" s="401"/>
      <c r="AB8" s="401"/>
      <c r="AC8" s="401"/>
      <c r="AD8" s="402">
        <v>5189</v>
      </c>
      <c r="AE8" s="402"/>
      <c r="AF8" s="402"/>
      <c r="AG8" s="402"/>
      <c r="AH8" s="402"/>
      <c r="AI8" s="402"/>
      <c r="AJ8" s="402"/>
      <c r="AK8" s="402"/>
      <c r="AL8" s="403">
        <v>0.1</v>
      </c>
      <c r="AM8" s="404"/>
      <c r="AN8" s="404"/>
      <c r="AO8" s="405"/>
      <c r="AP8" s="395" t="s">
        <v>227</v>
      </c>
      <c r="AQ8" s="396"/>
      <c r="AR8" s="396"/>
      <c r="AS8" s="396"/>
      <c r="AT8" s="396"/>
      <c r="AU8" s="396"/>
      <c r="AV8" s="396"/>
      <c r="AW8" s="396"/>
      <c r="AX8" s="396"/>
      <c r="AY8" s="396"/>
      <c r="AZ8" s="396"/>
      <c r="BA8" s="396"/>
      <c r="BB8" s="396"/>
      <c r="BC8" s="396"/>
      <c r="BD8" s="396"/>
      <c r="BE8" s="396"/>
      <c r="BF8" s="397"/>
      <c r="BG8" s="398">
        <v>38002</v>
      </c>
      <c r="BH8" s="399"/>
      <c r="BI8" s="399"/>
      <c r="BJ8" s="399"/>
      <c r="BK8" s="399"/>
      <c r="BL8" s="399"/>
      <c r="BM8" s="399"/>
      <c r="BN8" s="400"/>
      <c r="BO8" s="401">
        <v>1</v>
      </c>
      <c r="BP8" s="401"/>
      <c r="BQ8" s="401"/>
      <c r="BR8" s="401"/>
      <c r="BS8" s="402" t="s">
        <v>122</v>
      </c>
      <c r="BT8" s="402"/>
      <c r="BU8" s="402"/>
      <c r="BV8" s="402"/>
      <c r="BW8" s="402"/>
      <c r="BX8" s="402"/>
      <c r="BY8" s="402"/>
      <c r="BZ8" s="402"/>
      <c r="CA8" s="402"/>
      <c r="CB8" s="406"/>
      <c r="CD8" s="395" t="s">
        <v>228</v>
      </c>
      <c r="CE8" s="396"/>
      <c r="CF8" s="396"/>
      <c r="CG8" s="396"/>
      <c r="CH8" s="396"/>
      <c r="CI8" s="396"/>
      <c r="CJ8" s="396"/>
      <c r="CK8" s="396"/>
      <c r="CL8" s="396"/>
      <c r="CM8" s="396"/>
      <c r="CN8" s="396"/>
      <c r="CO8" s="396"/>
      <c r="CP8" s="396"/>
      <c r="CQ8" s="397"/>
      <c r="CR8" s="398">
        <v>1276057</v>
      </c>
      <c r="CS8" s="399"/>
      <c r="CT8" s="399"/>
      <c r="CU8" s="399"/>
      <c r="CV8" s="399"/>
      <c r="CW8" s="399"/>
      <c r="CX8" s="399"/>
      <c r="CY8" s="400"/>
      <c r="CZ8" s="401">
        <v>15</v>
      </c>
      <c r="DA8" s="401"/>
      <c r="DB8" s="401"/>
      <c r="DC8" s="401"/>
      <c r="DD8" s="407">
        <v>1740</v>
      </c>
      <c r="DE8" s="399"/>
      <c r="DF8" s="399"/>
      <c r="DG8" s="399"/>
      <c r="DH8" s="399"/>
      <c r="DI8" s="399"/>
      <c r="DJ8" s="399"/>
      <c r="DK8" s="399"/>
      <c r="DL8" s="399"/>
      <c r="DM8" s="399"/>
      <c r="DN8" s="399"/>
      <c r="DO8" s="399"/>
      <c r="DP8" s="400"/>
      <c r="DQ8" s="407">
        <v>951582</v>
      </c>
      <c r="DR8" s="399"/>
      <c r="DS8" s="399"/>
      <c r="DT8" s="399"/>
      <c r="DU8" s="399"/>
      <c r="DV8" s="399"/>
      <c r="DW8" s="399"/>
      <c r="DX8" s="399"/>
      <c r="DY8" s="399"/>
      <c r="DZ8" s="399"/>
      <c r="EA8" s="399"/>
      <c r="EB8" s="399"/>
      <c r="EC8" s="408"/>
    </row>
    <row r="9" spans="2:143" ht="11.25" customHeight="1" x14ac:dyDescent="0.25">
      <c r="B9" s="395" t="s">
        <v>229</v>
      </c>
      <c r="C9" s="396"/>
      <c r="D9" s="396"/>
      <c r="E9" s="396"/>
      <c r="F9" s="396"/>
      <c r="G9" s="396"/>
      <c r="H9" s="396"/>
      <c r="I9" s="396"/>
      <c r="J9" s="396"/>
      <c r="K9" s="396"/>
      <c r="L9" s="396"/>
      <c r="M9" s="396"/>
      <c r="N9" s="396"/>
      <c r="O9" s="396"/>
      <c r="P9" s="396"/>
      <c r="Q9" s="397"/>
      <c r="R9" s="398">
        <v>5601</v>
      </c>
      <c r="S9" s="399"/>
      <c r="T9" s="399"/>
      <c r="U9" s="399"/>
      <c r="V9" s="399"/>
      <c r="W9" s="399"/>
      <c r="X9" s="399"/>
      <c r="Y9" s="400"/>
      <c r="Z9" s="401">
        <v>0.1</v>
      </c>
      <c r="AA9" s="401"/>
      <c r="AB9" s="401"/>
      <c r="AC9" s="401"/>
      <c r="AD9" s="402">
        <v>5601</v>
      </c>
      <c r="AE9" s="402"/>
      <c r="AF9" s="402"/>
      <c r="AG9" s="402"/>
      <c r="AH9" s="402"/>
      <c r="AI9" s="402"/>
      <c r="AJ9" s="402"/>
      <c r="AK9" s="402"/>
      <c r="AL9" s="403">
        <v>0.1</v>
      </c>
      <c r="AM9" s="404"/>
      <c r="AN9" s="404"/>
      <c r="AO9" s="405"/>
      <c r="AP9" s="395" t="s">
        <v>230</v>
      </c>
      <c r="AQ9" s="396"/>
      <c r="AR9" s="396"/>
      <c r="AS9" s="396"/>
      <c r="AT9" s="396"/>
      <c r="AU9" s="396"/>
      <c r="AV9" s="396"/>
      <c r="AW9" s="396"/>
      <c r="AX9" s="396"/>
      <c r="AY9" s="396"/>
      <c r="AZ9" s="396"/>
      <c r="BA9" s="396"/>
      <c r="BB9" s="396"/>
      <c r="BC9" s="396"/>
      <c r="BD9" s="396"/>
      <c r="BE9" s="396"/>
      <c r="BF9" s="397"/>
      <c r="BG9" s="398">
        <v>350573</v>
      </c>
      <c r="BH9" s="399"/>
      <c r="BI9" s="399"/>
      <c r="BJ9" s="399"/>
      <c r="BK9" s="399"/>
      <c r="BL9" s="399"/>
      <c r="BM9" s="399"/>
      <c r="BN9" s="400"/>
      <c r="BO9" s="401">
        <v>9.4</v>
      </c>
      <c r="BP9" s="401"/>
      <c r="BQ9" s="401"/>
      <c r="BR9" s="401"/>
      <c r="BS9" s="402" t="s">
        <v>122</v>
      </c>
      <c r="BT9" s="402"/>
      <c r="BU9" s="402"/>
      <c r="BV9" s="402"/>
      <c r="BW9" s="402"/>
      <c r="BX9" s="402"/>
      <c r="BY9" s="402"/>
      <c r="BZ9" s="402"/>
      <c r="CA9" s="402"/>
      <c r="CB9" s="406"/>
      <c r="CD9" s="395" t="s">
        <v>231</v>
      </c>
      <c r="CE9" s="396"/>
      <c r="CF9" s="396"/>
      <c r="CG9" s="396"/>
      <c r="CH9" s="396"/>
      <c r="CI9" s="396"/>
      <c r="CJ9" s="396"/>
      <c r="CK9" s="396"/>
      <c r="CL9" s="396"/>
      <c r="CM9" s="396"/>
      <c r="CN9" s="396"/>
      <c r="CO9" s="396"/>
      <c r="CP9" s="396"/>
      <c r="CQ9" s="397"/>
      <c r="CR9" s="398">
        <v>1029201</v>
      </c>
      <c r="CS9" s="399"/>
      <c r="CT9" s="399"/>
      <c r="CU9" s="399"/>
      <c r="CV9" s="399"/>
      <c r="CW9" s="399"/>
      <c r="CX9" s="399"/>
      <c r="CY9" s="400"/>
      <c r="CZ9" s="401">
        <v>12.1</v>
      </c>
      <c r="DA9" s="401"/>
      <c r="DB9" s="401"/>
      <c r="DC9" s="401"/>
      <c r="DD9" s="407">
        <v>116072</v>
      </c>
      <c r="DE9" s="399"/>
      <c r="DF9" s="399"/>
      <c r="DG9" s="399"/>
      <c r="DH9" s="399"/>
      <c r="DI9" s="399"/>
      <c r="DJ9" s="399"/>
      <c r="DK9" s="399"/>
      <c r="DL9" s="399"/>
      <c r="DM9" s="399"/>
      <c r="DN9" s="399"/>
      <c r="DO9" s="399"/>
      <c r="DP9" s="400"/>
      <c r="DQ9" s="407">
        <v>882393</v>
      </c>
      <c r="DR9" s="399"/>
      <c r="DS9" s="399"/>
      <c r="DT9" s="399"/>
      <c r="DU9" s="399"/>
      <c r="DV9" s="399"/>
      <c r="DW9" s="399"/>
      <c r="DX9" s="399"/>
      <c r="DY9" s="399"/>
      <c r="DZ9" s="399"/>
      <c r="EA9" s="399"/>
      <c r="EB9" s="399"/>
      <c r="EC9" s="408"/>
    </row>
    <row r="10" spans="2:143" ht="11.25" customHeight="1" x14ac:dyDescent="0.25">
      <c r="B10" s="395" t="s">
        <v>232</v>
      </c>
      <c r="C10" s="396"/>
      <c r="D10" s="396"/>
      <c r="E10" s="396"/>
      <c r="F10" s="396"/>
      <c r="G10" s="396"/>
      <c r="H10" s="396"/>
      <c r="I10" s="396"/>
      <c r="J10" s="396"/>
      <c r="K10" s="396"/>
      <c r="L10" s="396"/>
      <c r="M10" s="396"/>
      <c r="N10" s="396"/>
      <c r="O10" s="396"/>
      <c r="P10" s="396"/>
      <c r="Q10" s="397"/>
      <c r="R10" s="398" t="s">
        <v>122</v>
      </c>
      <c r="S10" s="399"/>
      <c r="T10" s="399"/>
      <c r="U10" s="399"/>
      <c r="V10" s="399"/>
      <c r="W10" s="399"/>
      <c r="X10" s="399"/>
      <c r="Y10" s="400"/>
      <c r="Z10" s="401" t="s">
        <v>122</v>
      </c>
      <c r="AA10" s="401"/>
      <c r="AB10" s="401"/>
      <c r="AC10" s="401"/>
      <c r="AD10" s="402" t="s">
        <v>122</v>
      </c>
      <c r="AE10" s="402"/>
      <c r="AF10" s="402"/>
      <c r="AG10" s="402"/>
      <c r="AH10" s="402"/>
      <c r="AI10" s="402"/>
      <c r="AJ10" s="402"/>
      <c r="AK10" s="402"/>
      <c r="AL10" s="403" t="s">
        <v>122</v>
      </c>
      <c r="AM10" s="404"/>
      <c r="AN10" s="404"/>
      <c r="AO10" s="405"/>
      <c r="AP10" s="395" t="s">
        <v>233</v>
      </c>
      <c r="AQ10" s="396"/>
      <c r="AR10" s="396"/>
      <c r="AS10" s="396"/>
      <c r="AT10" s="396"/>
      <c r="AU10" s="396"/>
      <c r="AV10" s="396"/>
      <c r="AW10" s="396"/>
      <c r="AX10" s="396"/>
      <c r="AY10" s="396"/>
      <c r="AZ10" s="396"/>
      <c r="BA10" s="396"/>
      <c r="BB10" s="396"/>
      <c r="BC10" s="396"/>
      <c r="BD10" s="396"/>
      <c r="BE10" s="396"/>
      <c r="BF10" s="397"/>
      <c r="BG10" s="398">
        <v>205304</v>
      </c>
      <c r="BH10" s="399"/>
      <c r="BI10" s="399"/>
      <c r="BJ10" s="399"/>
      <c r="BK10" s="399"/>
      <c r="BL10" s="399"/>
      <c r="BM10" s="399"/>
      <c r="BN10" s="400"/>
      <c r="BO10" s="401">
        <v>5.5</v>
      </c>
      <c r="BP10" s="401"/>
      <c r="BQ10" s="401"/>
      <c r="BR10" s="401"/>
      <c r="BS10" s="402" t="s">
        <v>122</v>
      </c>
      <c r="BT10" s="402"/>
      <c r="BU10" s="402"/>
      <c r="BV10" s="402"/>
      <c r="BW10" s="402"/>
      <c r="BX10" s="402"/>
      <c r="BY10" s="402"/>
      <c r="BZ10" s="402"/>
      <c r="CA10" s="402"/>
      <c r="CB10" s="406"/>
      <c r="CD10" s="395" t="s">
        <v>234</v>
      </c>
      <c r="CE10" s="396"/>
      <c r="CF10" s="396"/>
      <c r="CG10" s="396"/>
      <c r="CH10" s="396"/>
      <c r="CI10" s="396"/>
      <c r="CJ10" s="396"/>
      <c r="CK10" s="396"/>
      <c r="CL10" s="396"/>
      <c r="CM10" s="396"/>
      <c r="CN10" s="396"/>
      <c r="CO10" s="396"/>
      <c r="CP10" s="396"/>
      <c r="CQ10" s="397"/>
      <c r="CR10" s="398">
        <v>20049</v>
      </c>
      <c r="CS10" s="399"/>
      <c r="CT10" s="399"/>
      <c r="CU10" s="399"/>
      <c r="CV10" s="399"/>
      <c r="CW10" s="399"/>
      <c r="CX10" s="399"/>
      <c r="CY10" s="400"/>
      <c r="CZ10" s="401">
        <v>0.2</v>
      </c>
      <c r="DA10" s="401"/>
      <c r="DB10" s="401"/>
      <c r="DC10" s="401"/>
      <c r="DD10" s="407" t="s">
        <v>122</v>
      </c>
      <c r="DE10" s="399"/>
      <c r="DF10" s="399"/>
      <c r="DG10" s="399"/>
      <c r="DH10" s="399"/>
      <c r="DI10" s="399"/>
      <c r="DJ10" s="399"/>
      <c r="DK10" s="399"/>
      <c r="DL10" s="399"/>
      <c r="DM10" s="399"/>
      <c r="DN10" s="399"/>
      <c r="DO10" s="399"/>
      <c r="DP10" s="400"/>
      <c r="DQ10" s="407">
        <v>18975</v>
      </c>
      <c r="DR10" s="399"/>
      <c r="DS10" s="399"/>
      <c r="DT10" s="399"/>
      <c r="DU10" s="399"/>
      <c r="DV10" s="399"/>
      <c r="DW10" s="399"/>
      <c r="DX10" s="399"/>
      <c r="DY10" s="399"/>
      <c r="DZ10" s="399"/>
      <c r="EA10" s="399"/>
      <c r="EB10" s="399"/>
      <c r="EC10" s="408"/>
    </row>
    <row r="11" spans="2:143" ht="11.25" customHeight="1" x14ac:dyDescent="0.25">
      <c r="B11" s="395" t="s">
        <v>235</v>
      </c>
      <c r="C11" s="396"/>
      <c r="D11" s="396"/>
      <c r="E11" s="396"/>
      <c r="F11" s="396"/>
      <c r="G11" s="396"/>
      <c r="H11" s="396"/>
      <c r="I11" s="396"/>
      <c r="J11" s="396"/>
      <c r="K11" s="396"/>
      <c r="L11" s="396"/>
      <c r="M11" s="396"/>
      <c r="N11" s="396"/>
      <c r="O11" s="396"/>
      <c r="P11" s="396"/>
      <c r="Q11" s="397"/>
      <c r="R11" s="398">
        <v>224062</v>
      </c>
      <c r="S11" s="399"/>
      <c r="T11" s="399"/>
      <c r="U11" s="399"/>
      <c r="V11" s="399"/>
      <c r="W11" s="399"/>
      <c r="X11" s="399"/>
      <c r="Y11" s="400"/>
      <c r="Z11" s="403">
        <v>2.4</v>
      </c>
      <c r="AA11" s="404"/>
      <c r="AB11" s="404"/>
      <c r="AC11" s="410"/>
      <c r="AD11" s="407">
        <v>224062</v>
      </c>
      <c r="AE11" s="399"/>
      <c r="AF11" s="399"/>
      <c r="AG11" s="399"/>
      <c r="AH11" s="399"/>
      <c r="AI11" s="399"/>
      <c r="AJ11" s="399"/>
      <c r="AK11" s="400"/>
      <c r="AL11" s="403">
        <v>5.0999999999999996</v>
      </c>
      <c r="AM11" s="404"/>
      <c r="AN11" s="404"/>
      <c r="AO11" s="405"/>
      <c r="AP11" s="395" t="s">
        <v>236</v>
      </c>
      <c r="AQ11" s="396"/>
      <c r="AR11" s="396"/>
      <c r="AS11" s="396"/>
      <c r="AT11" s="396"/>
      <c r="AU11" s="396"/>
      <c r="AV11" s="396"/>
      <c r="AW11" s="396"/>
      <c r="AX11" s="396"/>
      <c r="AY11" s="396"/>
      <c r="AZ11" s="396"/>
      <c r="BA11" s="396"/>
      <c r="BB11" s="396"/>
      <c r="BC11" s="396"/>
      <c r="BD11" s="396"/>
      <c r="BE11" s="396"/>
      <c r="BF11" s="397"/>
      <c r="BG11" s="398">
        <v>43066</v>
      </c>
      <c r="BH11" s="399"/>
      <c r="BI11" s="399"/>
      <c r="BJ11" s="399"/>
      <c r="BK11" s="399"/>
      <c r="BL11" s="399"/>
      <c r="BM11" s="399"/>
      <c r="BN11" s="400"/>
      <c r="BO11" s="401">
        <v>1.2</v>
      </c>
      <c r="BP11" s="401"/>
      <c r="BQ11" s="401"/>
      <c r="BR11" s="401"/>
      <c r="BS11" s="402" t="s">
        <v>122</v>
      </c>
      <c r="BT11" s="402"/>
      <c r="BU11" s="402"/>
      <c r="BV11" s="402"/>
      <c r="BW11" s="402"/>
      <c r="BX11" s="402"/>
      <c r="BY11" s="402"/>
      <c r="BZ11" s="402"/>
      <c r="CA11" s="402"/>
      <c r="CB11" s="406"/>
      <c r="CD11" s="395" t="s">
        <v>237</v>
      </c>
      <c r="CE11" s="396"/>
      <c r="CF11" s="396"/>
      <c r="CG11" s="396"/>
      <c r="CH11" s="396"/>
      <c r="CI11" s="396"/>
      <c r="CJ11" s="396"/>
      <c r="CK11" s="396"/>
      <c r="CL11" s="396"/>
      <c r="CM11" s="396"/>
      <c r="CN11" s="396"/>
      <c r="CO11" s="396"/>
      <c r="CP11" s="396"/>
      <c r="CQ11" s="397"/>
      <c r="CR11" s="398">
        <v>142446</v>
      </c>
      <c r="CS11" s="399"/>
      <c r="CT11" s="399"/>
      <c r="CU11" s="399"/>
      <c r="CV11" s="399"/>
      <c r="CW11" s="399"/>
      <c r="CX11" s="399"/>
      <c r="CY11" s="400"/>
      <c r="CZ11" s="401">
        <v>1.7</v>
      </c>
      <c r="DA11" s="401"/>
      <c r="DB11" s="401"/>
      <c r="DC11" s="401"/>
      <c r="DD11" s="407">
        <v>28000</v>
      </c>
      <c r="DE11" s="399"/>
      <c r="DF11" s="399"/>
      <c r="DG11" s="399"/>
      <c r="DH11" s="399"/>
      <c r="DI11" s="399"/>
      <c r="DJ11" s="399"/>
      <c r="DK11" s="399"/>
      <c r="DL11" s="399"/>
      <c r="DM11" s="399"/>
      <c r="DN11" s="399"/>
      <c r="DO11" s="399"/>
      <c r="DP11" s="400"/>
      <c r="DQ11" s="407">
        <v>86158</v>
      </c>
      <c r="DR11" s="399"/>
      <c r="DS11" s="399"/>
      <c r="DT11" s="399"/>
      <c r="DU11" s="399"/>
      <c r="DV11" s="399"/>
      <c r="DW11" s="399"/>
      <c r="DX11" s="399"/>
      <c r="DY11" s="399"/>
      <c r="DZ11" s="399"/>
      <c r="EA11" s="399"/>
      <c r="EB11" s="399"/>
      <c r="EC11" s="408"/>
    </row>
    <row r="12" spans="2:143" ht="11.25" customHeight="1" x14ac:dyDescent="0.25">
      <c r="B12" s="395" t="s">
        <v>238</v>
      </c>
      <c r="C12" s="396"/>
      <c r="D12" s="396"/>
      <c r="E12" s="396"/>
      <c r="F12" s="396"/>
      <c r="G12" s="396"/>
      <c r="H12" s="396"/>
      <c r="I12" s="396"/>
      <c r="J12" s="396"/>
      <c r="K12" s="396"/>
      <c r="L12" s="396"/>
      <c r="M12" s="396"/>
      <c r="N12" s="396"/>
      <c r="O12" s="396"/>
      <c r="P12" s="396"/>
      <c r="Q12" s="397"/>
      <c r="R12" s="398">
        <v>1613</v>
      </c>
      <c r="S12" s="399"/>
      <c r="T12" s="399"/>
      <c r="U12" s="399"/>
      <c r="V12" s="399"/>
      <c r="W12" s="399"/>
      <c r="X12" s="399"/>
      <c r="Y12" s="400"/>
      <c r="Z12" s="401">
        <v>0</v>
      </c>
      <c r="AA12" s="401"/>
      <c r="AB12" s="401"/>
      <c r="AC12" s="401"/>
      <c r="AD12" s="402">
        <v>1613</v>
      </c>
      <c r="AE12" s="402"/>
      <c r="AF12" s="402"/>
      <c r="AG12" s="402"/>
      <c r="AH12" s="402"/>
      <c r="AI12" s="402"/>
      <c r="AJ12" s="402"/>
      <c r="AK12" s="402"/>
      <c r="AL12" s="403">
        <v>0</v>
      </c>
      <c r="AM12" s="404"/>
      <c r="AN12" s="404"/>
      <c r="AO12" s="405"/>
      <c r="AP12" s="395" t="s">
        <v>239</v>
      </c>
      <c r="AQ12" s="396"/>
      <c r="AR12" s="396"/>
      <c r="AS12" s="396"/>
      <c r="AT12" s="396"/>
      <c r="AU12" s="396"/>
      <c r="AV12" s="396"/>
      <c r="AW12" s="396"/>
      <c r="AX12" s="396"/>
      <c r="AY12" s="396"/>
      <c r="AZ12" s="396"/>
      <c r="BA12" s="396"/>
      <c r="BB12" s="396"/>
      <c r="BC12" s="396"/>
      <c r="BD12" s="396"/>
      <c r="BE12" s="396"/>
      <c r="BF12" s="397"/>
      <c r="BG12" s="398">
        <v>2825511</v>
      </c>
      <c r="BH12" s="399"/>
      <c r="BI12" s="399"/>
      <c r="BJ12" s="399"/>
      <c r="BK12" s="399"/>
      <c r="BL12" s="399"/>
      <c r="BM12" s="399"/>
      <c r="BN12" s="400"/>
      <c r="BO12" s="401">
        <v>76.2</v>
      </c>
      <c r="BP12" s="401"/>
      <c r="BQ12" s="401"/>
      <c r="BR12" s="401"/>
      <c r="BS12" s="402" t="s">
        <v>122</v>
      </c>
      <c r="BT12" s="402"/>
      <c r="BU12" s="402"/>
      <c r="BV12" s="402"/>
      <c r="BW12" s="402"/>
      <c r="BX12" s="402"/>
      <c r="BY12" s="402"/>
      <c r="BZ12" s="402"/>
      <c r="CA12" s="402"/>
      <c r="CB12" s="406"/>
      <c r="CD12" s="395" t="s">
        <v>240</v>
      </c>
      <c r="CE12" s="396"/>
      <c r="CF12" s="396"/>
      <c r="CG12" s="396"/>
      <c r="CH12" s="396"/>
      <c r="CI12" s="396"/>
      <c r="CJ12" s="396"/>
      <c r="CK12" s="396"/>
      <c r="CL12" s="396"/>
      <c r="CM12" s="396"/>
      <c r="CN12" s="396"/>
      <c r="CO12" s="396"/>
      <c r="CP12" s="396"/>
      <c r="CQ12" s="397"/>
      <c r="CR12" s="398">
        <v>252021</v>
      </c>
      <c r="CS12" s="399"/>
      <c r="CT12" s="399"/>
      <c r="CU12" s="399"/>
      <c r="CV12" s="399"/>
      <c r="CW12" s="399"/>
      <c r="CX12" s="399"/>
      <c r="CY12" s="400"/>
      <c r="CZ12" s="401">
        <v>3</v>
      </c>
      <c r="DA12" s="401"/>
      <c r="DB12" s="401"/>
      <c r="DC12" s="401"/>
      <c r="DD12" s="407">
        <v>10230</v>
      </c>
      <c r="DE12" s="399"/>
      <c r="DF12" s="399"/>
      <c r="DG12" s="399"/>
      <c r="DH12" s="399"/>
      <c r="DI12" s="399"/>
      <c r="DJ12" s="399"/>
      <c r="DK12" s="399"/>
      <c r="DL12" s="399"/>
      <c r="DM12" s="399"/>
      <c r="DN12" s="399"/>
      <c r="DO12" s="399"/>
      <c r="DP12" s="400"/>
      <c r="DQ12" s="407">
        <v>200888</v>
      </c>
      <c r="DR12" s="399"/>
      <c r="DS12" s="399"/>
      <c r="DT12" s="399"/>
      <c r="DU12" s="399"/>
      <c r="DV12" s="399"/>
      <c r="DW12" s="399"/>
      <c r="DX12" s="399"/>
      <c r="DY12" s="399"/>
      <c r="DZ12" s="399"/>
      <c r="EA12" s="399"/>
      <c r="EB12" s="399"/>
      <c r="EC12" s="408"/>
    </row>
    <row r="13" spans="2:143" ht="11.25" customHeight="1" x14ac:dyDescent="0.25">
      <c r="B13" s="395" t="s">
        <v>241</v>
      </c>
      <c r="C13" s="396"/>
      <c r="D13" s="396"/>
      <c r="E13" s="396"/>
      <c r="F13" s="396"/>
      <c r="G13" s="396"/>
      <c r="H13" s="396"/>
      <c r="I13" s="396"/>
      <c r="J13" s="396"/>
      <c r="K13" s="396"/>
      <c r="L13" s="396"/>
      <c r="M13" s="396"/>
      <c r="N13" s="396"/>
      <c r="O13" s="396"/>
      <c r="P13" s="396"/>
      <c r="Q13" s="397"/>
      <c r="R13" s="398" t="s">
        <v>122</v>
      </c>
      <c r="S13" s="399"/>
      <c r="T13" s="399"/>
      <c r="U13" s="399"/>
      <c r="V13" s="399"/>
      <c r="W13" s="399"/>
      <c r="X13" s="399"/>
      <c r="Y13" s="400"/>
      <c r="Z13" s="401" t="s">
        <v>122</v>
      </c>
      <c r="AA13" s="401"/>
      <c r="AB13" s="401"/>
      <c r="AC13" s="401"/>
      <c r="AD13" s="402" t="s">
        <v>122</v>
      </c>
      <c r="AE13" s="402"/>
      <c r="AF13" s="402"/>
      <c r="AG13" s="402"/>
      <c r="AH13" s="402"/>
      <c r="AI13" s="402"/>
      <c r="AJ13" s="402"/>
      <c r="AK13" s="402"/>
      <c r="AL13" s="403" t="s">
        <v>122</v>
      </c>
      <c r="AM13" s="404"/>
      <c r="AN13" s="404"/>
      <c r="AO13" s="405"/>
      <c r="AP13" s="395" t="s">
        <v>242</v>
      </c>
      <c r="AQ13" s="396"/>
      <c r="AR13" s="396"/>
      <c r="AS13" s="396"/>
      <c r="AT13" s="396"/>
      <c r="AU13" s="396"/>
      <c r="AV13" s="396"/>
      <c r="AW13" s="396"/>
      <c r="AX13" s="396"/>
      <c r="AY13" s="396"/>
      <c r="AZ13" s="396"/>
      <c r="BA13" s="396"/>
      <c r="BB13" s="396"/>
      <c r="BC13" s="396"/>
      <c r="BD13" s="396"/>
      <c r="BE13" s="396"/>
      <c r="BF13" s="397"/>
      <c r="BG13" s="398">
        <v>2782448</v>
      </c>
      <c r="BH13" s="399"/>
      <c r="BI13" s="399"/>
      <c r="BJ13" s="399"/>
      <c r="BK13" s="399"/>
      <c r="BL13" s="399"/>
      <c r="BM13" s="399"/>
      <c r="BN13" s="400"/>
      <c r="BO13" s="401">
        <v>75</v>
      </c>
      <c r="BP13" s="401"/>
      <c r="BQ13" s="401"/>
      <c r="BR13" s="401"/>
      <c r="BS13" s="402" t="s">
        <v>122</v>
      </c>
      <c r="BT13" s="402"/>
      <c r="BU13" s="402"/>
      <c r="BV13" s="402"/>
      <c r="BW13" s="402"/>
      <c r="BX13" s="402"/>
      <c r="BY13" s="402"/>
      <c r="BZ13" s="402"/>
      <c r="CA13" s="402"/>
      <c r="CB13" s="406"/>
      <c r="CD13" s="395" t="s">
        <v>243</v>
      </c>
      <c r="CE13" s="396"/>
      <c r="CF13" s="396"/>
      <c r="CG13" s="396"/>
      <c r="CH13" s="396"/>
      <c r="CI13" s="396"/>
      <c r="CJ13" s="396"/>
      <c r="CK13" s="396"/>
      <c r="CL13" s="396"/>
      <c r="CM13" s="396"/>
      <c r="CN13" s="396"/>
      <c r="CO13" s="396"/>
      <c r="CP13" s="396"/>
      <c r="CQ13" s="397"/>
      <c r="CR13" s="398">
        <v>1689888</v>
      </c>
      <c r="CS13" s="399"/>
      <c r="CT13" s="399"/>
      <c r="CU13" s="399"/>
      <c r="CV13" s="399"/>
      <c r="CW13" s="399"/>
      <c r="CX13" s="399"/>
      <c r="CY13" s="400"/>
      <c r="CZ13" s="401">
        <v>19.899999999999999</v>
      </c>
      <c r="DA13" s="401"/>
      <c r="DB13" s="401"/>
      <c r="DC13" s="401"/>
      <c r="DD13" s="407">
        <v>704557</v>
      </c>
      <c r="DE13" s="399"/>
      <c r="DF13" s="399"/>
      <c r="DG13" s="399"/>
      <c r="DH13" s="399"/>
      <c r="DI13" s="399"/>
      <c r="DJ13" s="399"/>
      <c r="DK13" s="399"/>
      <c r="DL13" s="399"/>
      <c r="DM13" s="399"/>
      <c r="DN13" s="399"/>
      <c r="DO13" s="399"/>
      <c r="DP13" s="400"/>
      <c r="DQ13" s="407">
        <v>974450</v>
      </c>
      <c r="DR13" s="399"/>
      <c r="DS13" s="399"/>
      <c r="DT13" s="399"/>
      <c r="DU13" s="399"/>
      <c r="DV13" s="399"/>
      <c r="DW13" s="399"/>
      <c r="DX13" s="399"/>
      <c r="DY13" s="399"/>
      <c r="DZ13" s="399"/>
      <c r="EA13" s="399"/>
      <c r="EB13" s="399"/>
      <c r="EC13" s="408"/>
    </row>
    <row r="14" spans="2:143" ht="11.25" customHeight="1" x14ac:dyDescent="0.25">
      <c r="B14" s="395" t="s">
        <v>244</v>
      </c>
      <c r="C14" s="396"/>
      <c r="D14" s="396"/>
      <c r="E14" s="396"/>
      <c r="F14" s="396"/>
      <c r="G14" s="396"/>
      <c r="H14" s="396"/>
      <c r="I14" s="396"/>
      <c r="J14" s="396"/>
      <c r="K14" s="396"/>
      <c r="L14" s="396"/>
      <c r="M14" s="396"/>
      <c r="N14" s="396"/>
      <c r="O14" s="396"/>
      <c r="P14" s="396"/>
      <c r="Q14" s="397"/>
      <c r="R14" s="398">
        <v>483</v>
      </c>
      <c r="S14" s="399"/>
      <c r="T14" s="399"/>
      <c r="U14" s="399"/>
      <c r="V14" s="399"/>
      <c r="W14" s="399"/>
      <c r="X14" s="399"/>
      <c r="Y14" s="400"/>
      <c r="Z14" s="401">
        <v>0</v>
      </c>
      <c r="AA14" s="401"/>
      <c r="AB14" s="401"/>
      <c r="AC14" s="401"/>
      <c r="AD14" s="402">
        <v>483</v>
      </c>
      <c r="AE14" s="402"/>
      <c r="AF14" s="402"/>
      <c r="AG14" s="402"/>
      <c r="AH14" s="402"/>
      <c r="AI14" s="402"/>
      <c r="AJ14" s="402"/>
      <c r="AK14" s="402"/>
      <c r="AL14" s="403">
        <v>0</v>
      </c>
      <c r="AM14" s="404"/>
      <c r="AN14" s="404"/>
      <c r="AO14" s="405"/>
      <c r="AP14" s="395" t="s">
        <v>245</v>
      </c>
      <c r="AQ14" s="396"/>
      <c r="AR14" s="396"/>
      <c r="AS14" s="396"/>
      <c r="AT14" s="396"/>
      <c r="AU14" s="396"/>
      <c r="AV14" s="396"/>
      <c r="AW14" s="396"/>
      <c r="AX14" s="396"/>
      <c r="AY14" s="396"/>
      <c r="AZ14" s="396"/>
      <c r="BA14" s="396"/>
      <c r="BB14" s="396"/>
      <c r="BC14" s="396"/>
      <c r="BD14" s="396"/>
      <c r="BE14" s="396"/>
      <c r="BF14" s="397"/>
      <c r="BG14" s="398">
        <v>31642</v>
      </c>
      <c r="BH14" s="399"/>
      <c r="BI14" s="399"/>
      <c r="BJ14" s="399"/>
      <c r="BK14" s="399"/>
      <c r="BL14" s="399"/>
      <c r="BM14" s="399"/>
      <c r="BN14" s="400"/>
      <c r="BO14" s="401">
        <v>0.9</v>
      </c>
      <c r="BP14" s="401"/>
      <c r="BQ14" s="401"/>
      <c r="BR14" s="401"/>
      <c r="BS14" s="402" t="s">
        <v>122</v>
      </c>
      <c r="BT14" s="402"/>
      <c r="BU14" s="402"/>
      <c r="BV14" s="402"/>
      <c r="BW14" s="402"/>
      <c r="BX14" s="402"/>
      <c r="BY14" s="402"/>
      <c r="BZ14" s="402"/>
      <c r="CA14" s="402"/>
      <c r="CB14" s="406"/>
      <c r="CD14" s="395" t="s">
        <v>246</v>
      </c>
      <c r="CE14" s="396"/>
      <c r="CF14" s="396"/>
      <c r="CG14" s="396"/>
      <c r="CH14" s="396"/>
      <c r="CI14" s="396"/>
      <c r="CJ14" s="396"/>
      <c r="CK14" s="396"/>
      <c r="CL14" s="396"/>
      <c r="CM14" s="396"/>
      <c r="CN14" s="396"/>
      <c r="CO14" s="396"/>
      <c r="CP14" s="396"/>
      <c r="CQ14" s="397"/>
      <c r="CR14" s="398">
        <v>596807</v>
      </c>
      <c r="CS14" s="399"/>
      <c r="CT14" s="399"/>
      <c r="CU14" s="399"/>
      <c r="CV14" s="399"/>
      <c r="CW14" s="399"/>
      <c r="CX14" s="399"/>
      <c r="CY14" s="400"/>
      <c r="CZ14" s="401">
        <v>7</v>
      </c>
      <c r="DA14" s="401"/>
      <c r="DB14" s="401"/>
      <c r="DC14" s="401"/>
      <c r="DD14" s="407">
        <v>196346</v>
      </c>
      <c r="DE14" s="399"/>
      <c r="DF14" s="399"/>
      <c r="DG14" s="399"/>
      <c r="DH14" s="399"/>
      <c r="DI14" s="399"/>
      <c r="DJ14" s="399"/>
      <c r="DK14" s="399"/>
      <c r="DL14" s="399"/>
      <c r="DM14" s="399"/>
      <c r="DN14" s="399"/>
      <c r="DO14" s="399"/>
      <c r="DP14" s="400"/>
      <c r="DQ14" s="407">
        <v>415799</v>
      </c>
      <c r="DR14" s="399"/>
      <c r="DS14" s="399"/>
      <c r="DT14" s="399"/>
      <c r="DU14" s="399"/>
      <c r="DV14" s="399"/>
      <c r="DW14" s="399"/>
      <c r="DX14" s="399"/>
      <c r="DY14" s="399"/>
      <c r="DZ14" s="399"/>
      <c r="EA14" s="399"/>
      <c r="EB14" s="399"/>
      <c r="EC14" s="408"/>
    </row>
    <row r="15" spans="2:143" ht="11.25" customHeight="1" x14ac:dyDescent="0.25">
      <c r="B15" s="395" t="s">
        <v>247</v>
      </c>
      <c r="C15" s="396"/>
      <c r="D15" s="396"/>
      <c r="E15" s="396"/>
      <c r="F15" s="396"/>
      <c r="G15" s="396"/>
      <c r="H15" s="396"/>
      <c r="I15" s="396"/>
      <c r="J15" s="396"/>
      <c r="K15" s="396"/>
      <c r="L15" s="396"/>
      <c r="M15" s="396"/>
      <c r="N15" s="396"/>
      <c r="O15" s="396"/>
      <c r="P15" s="396"/>
      <c r="Q15" s="397"/>
      <c r="R15" s="398" t="s">
        <v>122</v>
      </c>
      <c r="S15" s="399"/>
      <c r="T15" s="399"/>
      <c r="U15" s="399"/>
      <c r="V15" s="399"/>
      <c r="W15" s="399"/>
      <c r="X15" s="399"/>
      <c r="Y15" s="400"/>
      <c r="Z15" s="401" t="s">
        <v>122</v>
      </c>
      <c r="AA15" s="401"/>
      <c r="AB15" s="401"/>
      <c r="AC15" s="401"/>
      <c r="AD15" s="402" t="s">
        <v>122</v>
      </c>
      <c r="AE15" s="402"/>
      <c r="AF15" s="402"/>
      <c r="AG15" s="402"/>
      <c r="AH15" s="402"/>
      <c r="AI15" s="402"/>
      <c r="AJ15" s="402"/>
      <c r="AK15" s="402"/>
      <c r="AL15" s="403" t="s">
        <v>122</v>
      </c>
      <c r="AM15" s="404"/>
      <c r="AN15" s="404"/>
      <c r="AO15" s="405"/>
      <c r="AP15" s="395" t="s">
        <v>248</v>
      </c>
      <c r="AQ15" s="396"/>
      <c r="AR15" s="396"/>
      <c r="AS15" s="396"/>
      <c r="AT15" s="396"/>
      <c r="AU15" s="396"/>
      <c r="AV15" s="396"/>
      <c r="AW15" s="396"/>
      <c r="AX15" s="396"/>
      <c r="AY15" s="396"/>
      <c r="AZ15" s="396"/>
      <c r="BA15" s="396"/>
      <c r="BB15" s="396"/>
      <c r="BC15" s="396"/>
      <c r="BD15" s="396"/>
      <c r="BE15" s="396"/>
      <c r="BF15" s="397"/>
      <c r="BG15" s="398">
        <v>87340</v>
      </c>
      <c r="BH15" s="399"/>
      <c r="BI15" s="399"/>
      <c r="BJ15" s="399"/>
      <c r="BK15" s="399"/>
      <c r="BL15" s="399"/>
      <c r="BM15" s="399"/>
      <c r="BN15" s="400"/>
      <c r="BO15" s="401">
        <v>2.4</v>
      </c>
      <c r="BP15" s="401"/>
      <c r="BQ15" s="401"/>
      <c r="BR15" s="401"/>
      <c r="BS15" s="402" t="s">
        <v>122</v>
      </c>
      <c r="BT15" s="402"/>
      <c r="BU15" s="402"/>
      <c r="BV15" s="402"/>
      <c r="BW15" s="402"/>
      <c r="BX15" s="402"/>
      <c r="BY15" s="402"/>
      <c r="BZ15" s="402"/>
      <c r="CA15" s="402"/>
      <c r="CB15" s="406"/>
      <c r="CD15" s="395" t="s">
        <v>249</v>
      </c>
      <c r="CE15" s="396"/>
      <c r="CF15" s="396"/>
      <c r="CG15" s="396"/>
      <c r="CH15" s="396"/>
      <c r="CI15" s="396"/>
      <c r="CJ15" s="396"/>
      <c r="CK15" s="396"/>
      <c r="CL15" s="396"/>
      <c r="CM15" s="396"/>
      <c r="CN15" s="396"/>
      <c r="CO15" s="396"/>
      <c r="CP15" s="396"/>
      <c r="CQ15" s="397"/>
      <c r="CR15" s="398">
        <v>659361</v>
      </c>
      <c r="CS15" s="399"/>
      <c r="CT15" s="399"/>
      <c r="CU15" s="399"/>
      <c r="CV15" s="399"/>
      <c r="CW15" s="399"/>
      <c r="CX15" s="399"/>
      <c r="CY15" s="400"/>
      <c r="CZ15" s="401">
        <v>7.7</v>
      </c>
      <c r="DA15" s="401"/>
      <c r="DB15" s="401"/>
      <c r="DC15" s="401"/>
      <c r="DD15" s="407">
        <v>187552</v>
      </c>
      <c r="DE15" s="399"/>
      <c r="DF15" s="399"/>
      <c r="DG15" s="399"/>
      <c r="DH15" s="399"/>
      <c r="DI15" s="399"/>
      <c r="DJ15" s="399"/>
      <c r="DK15" s="399"/>
      <c r="DL15" s="399"/>
      <c r="DM15" s="399"/>
      <c r="DN15" s="399"/>
      <c r="DO15" s="399"/>
      <c r="DP15" s="400"/>
      <c r="DQ15" s="407">
        <v>435103</v>
      </c>
      <c r="DR15" s="399"/>
      <c r="DS15" s="399"/>
      <c r="DT15" s="399"/>
      <c r="DU15" s="399"/>
      <c r="DV15" s="399"/>
      <c r="DW15" s="399"/>
      <c r="DX15" s="399"/>
      <c r="DY15" s="399"/>
      <c r="DZ15" s="399"/>
      <c r="EA15" s="399"/>
      <c r="EB15" s="399"/>
      <c r="EC15" s="408"/>
    </row>
    <row r="16" spans="2:143" ht="11.25" customHeight="1" x14ac:dyDescent="0.25">
      <c r="B16" s="395" t="s">
        <v>250</v>
      </c>
      <c r="C16" s="396"/>
      <c r="D16" s="396"/>
      <c r="E16" s="396"/>
      <c r="F16" s="396"/>
      <c r="G16" s="396"/>
      <c r="H16" s="396"/>
      <c r="I16" s="396"/>
      <c r="J16" s="396"/>
      <c r="K16" s="396"/>
      <c r="L16" s="396"/>
      <c r="M16" s="396"/>
      <c r="N16" s="396"/>
      <c r="O16" s="396"/>
      <c r="P16" s="396"/>
      <c r="Q16" s="397"/>
      <c r="R16" s="398">
        <v>4317</v>
      </c>
      <c r="S16" s="399"/>
      <c r="T16" s="399"/>
      <c r="U16" s="399"/>
      <c r="V16" s="399"/>
      <c r="W16" s="399"/>
      <c r="X16" s="399"/>
      <c r="Y16" s="400"/>
      <c r="Z16" s="401">
        <v>0</v>
      </c>
      <c r="AA16" s="401"/>
      <c r="AB16" s="401"/>
      <c r="AC16" s="401"/>
      <c r="AD16" s="402">
        <v>4317</v>
      </c>
      <c r="AE16" s="402"/>
      <c r="AF16" s="402"/>
      <c r="AG16" s="402"/>
      <c r="AH16" s="402"/>
      <c r="AI16" s="402"/>
      <c r="AJ16" s="402"/>
      <c r="AK16" s="402"/>
      <c r="AL16" s="403">
        <v>0.1</v>
      </c>
      <c r="AM16" s="404"/>
      <c r="AN16" s="404"/>
      <c r="AO16" s="405"/>
      <c r="AP16" s="395" t="s">
        <v>251</v>
      </c>
      <c r="AQ16" s="396"/>
      <c r="AR16" s="396"/>
      <c r="AS16" s="396"/>
      <c r="AT16" s="396"/>
      <c r="AU16" s="396"/>
      <c r="AV16" s="396"/>
      <c r="AW16" s="396"/>
      <c r="AX16" s="396"/>
      <c r="AY16" s="396"/>
      <c r="AZ16" s="396"/>
      <c r="BA16" s="396"/>
      <c r="BB16" s="396"/>
      <c r="BC16" s="396"/>
      <c r="BD16" s="396"/>
      <c r="BE16" s="396"/>
      <c r="BF16" s="397"/>
      <c r="BG16" s="398" t="s">
        <v>122</v>
      </c>
      <c r="BH16" s="399"/>
      <c r="BI16" s="399"/>
      <c r="BJ16" s="399"/>
      <c r="BK16" s="399"/>
      <c r="BL16" s="399"/>
      <c r="BM16" s="399"/>
      <c r="BN16" s="400"/>
      <c r="BO16" s="401" t="s">
        <v>122</v>
      </c>
      <c r="BP16" s="401"/>
      <c r="BQ16" s="401"/>
      <c r="BR16" s="401"/>
      <c r="BS16" s="402" t="s">
        <v>122</v>
      </c>
      <c r="BT16" s="402"/>
      <c r="BU16" s="402"/>
      <c r="BV16" s="402"/>
      <c r="BW16" s="402"/>
      <c r="BX16" s="402"/>
      <c r="BY16" s="402"/>
      <c r="BZ16" s="402"/>
      <c r="CA16" s="402"/>
      <c r="CB16" s="406"/>
      <c r="CD16" s="395" t="s">
        <v>252</v>
      </c>
      <c r="CE16" s="396"/>
      <c r="CF16" s="396"/>
      <c r="CG16" s="396"/>
      <c r="CH16" s="396"/>
      <c r="CI16" s="396"/>
      <c r="CJ16" s="396"/>
      <c r="CK16" s="396"/>
      <c r="CL16" s="396"/>
      <c r="CM16" s="396"/>
      <c r="CN16" s="396"/>
      <c r="CO16" s="396"/>
      <c r="CP16" s="396"/>
      <c r="CQ16" s="397"/>
      <c r="CR16" s="398">
        <v>1485</v>
      </c>
      <c r="CS16" s="399"/>
      <c r="CT16" s="399"/>
      <c r="CU16" s="399"/>
      <c r="CV16" s="399"/>
      <c r="CW16" s="399"/>
      <c r="CX16" s="399"/>
      <c r="CY16" s="400"/>
      <c r="CZ16" s="401">
        <v>0</v>
      </c>
      <c r="DA16" s="401"/>
      <c r="DB16" s="401"/>
      <c r="DC16" s="401"/>
      <c r="DD16" s="407" t="s">
        <v>122</v>
      </c>
      <c r="DE16" s="399"/>
      <c r="DF16" s="399"/>
      <c r="DG16" s="399"/>
      <c r="DH16" s="399"/>
      <c r="DI16" s="399"/>
      <c r="DJ16" s="399"/>
      <c r="DK16" s="399"/>
      <c r="DL16" s="399"/>
      <c r="DM16" s="399"/>
      <c r="DN16" s="399"/>
      <c r="DO16" s="399"/>
      <c r="DP16" s="400"/>
      <c r="DQ16" s="407">
        <v>1485</v>
      </c>
      <c r="DR16" s="399"/>
      <c r="DS16" s="399"/>
      <c r="DT16" s="399"/>
      <c r="DU16" s="399"/>
      <c r="DV16" s="399"/>
      <c r="DW16" s="399"/>
      <c r="DX16" s="399"/>
      <c r="DY16" s="399"/>
      <c r="DZ16" s="399"/>
      <c r="EA16" s="399"/>
      <c r="EB16" s="399"/>
      <c r="EC16" s="408"/>
    </row>
    <row r="17" spans="2:133" ht="11.25" customHeight="1" x14ac:dyDescent="0.25">
      <c r="B17" s="395" t="s">
        <v>253</v>
      </c>
      <c r="C17" s="396"/>
      <c r="D17" s="396"/>
      <c r="E17" s="396"/>
      <c r="F17" s="396"/>
      <c r="G17" s="396"/>
      <c r="H17" s="396"/>
      <c r="I17" s="396"/>
      <c r="J17" s="396"/>
      <c r="K17" s="396"/>
      <c r="L17" s="396"/>
      <c r="M17" s="396"/>
      <c r="N17" s="396"/>
      <c r="O17" s="396"/>
      <c r="P17" s="396"/>
      <c r="Q17" s="397"/>
      <c r="R17" s="398">
        <v>28183</v>
      </c>
      <c r="S17" s="399"/>
      <c r="T17" s="399"/>
      <c r="U17" s="399"/>
      <c r="V17" s="399"/>
      <c r="W17" s="399"/>
      <c r="X17" s="399"/>
      <c r="Y17" s="400"/>
      <c r="Z17" s="401">
        <v>0.3</v>
      </c>
      <c r="AA17" s="401"/>
      <c r="AB17" s="401"/>
      <c r="AC17" s="401"/>
      <c r="AD17" s="402">
        <v>28183</v>
      </c>
      <c r="AE17" s="402"/>
      <c r="AF17" s="402"/>
      <c r="AG17" s="402"/>
      <c r="AH17" s="402"/>
      <c r="AI17" s="402"/>
      <c r="AJ17" s="402"/>
      <c r="AK17" s="402"/>
      <c r="AL17" s="403">
        <v>0.6</v>
      </c>
      <c r="AM17" s="404"/>
      <c r="AN17" s="404"/>
      <c r="AO17" s="405"/>
      <c r="AP17" s="395" t="s">
        <v>254</v>
      </c>
      <c r="AQ17" s="396"/>
      <c r="AR17" s="396"/>
      <c r="AS17" s="396"/>
      <c r="AT17" s="396"/>
      <c r="AU17" s="396"/>
      <c r="AV17" s="396"/>
      <c r="AW17" s="396"/>
      <c r="AX17" s="396"/>
      <c r="AY17" s="396"/>
      <c r="AZ17" s="396"/>
      <c r="BA17" s="396"/>
      <c r="BB17" s="396"/>
      <c r="BC17" s="396"/>
      <c r="BD17" s="396"/>
      <c r="BE17" s="396"/>
      <c r="BF17" s="397"/>
      <c r="BG17" s="398" t="s">
        <v>122</v>
      </c>
      <c r="BH17" s="399"/>
      <c r="BI17" s="399"/>
      <c r="BJ17" s="399"/>
      <c r="BK17" s="399"/>
      <c r="BL17" s="399"/>
      <c r="BM17" s="399"/>
      <c r="BN17" s="400"/>
      <c r="BO17" s="401" t="s">
        <v>122</v>
      </c>
      <c r="BP17" s="401"/>
      <c r="BQ17" s="401"/>
      <c r="BR17" s="401"/>
      <c r="BS17" s="402" t="s">
        <v>122</v>
      </c>
      <c r="BT17" s="402"/>
      <c r="BU17" s="402"/>
      <c r="BV17" s="402"/>
      <c r="BW17" s="402"/>
      <c r="BX17" s="402"/>
      <c r="BY17" s="402"/>
      <c r="BZ17" s="402"/>
      <c r="CA17" s="402"/>
      <c r="CB17" s="406"/>
      <c r="CD17" s="395" t="s">
        <v>255</v>
      </c>
      <c r="CE17" s="396"/>
      <c r="CF17" s="396"/>
      <c r="CG17" s="396"/>
      <c r="CH17" s="396"/>
      <c r="CI17" s="396"/>
      <c r="CJ17" s="396"/>
      <c r="CK17" s="396"/>
      <c r="CL17" s="396"/>
      <c r="CM17" s="396"/>
      <c r="CN17" s="396"/>
      <c r="CO17" s="396"/>
      <c r="CP17" s="396"/>
      <c r="CQ17" s="397"/>
      <c r="CR17" s="398">
        <v>449910</v>
      </c>
      <c r="CS17" s="399"/>
      <c r="CT17" s="399"/>
      <c r="CU17" s="399"/>
      <c r="CV17" s="399"/>
      <c r="CW17" s="399"/>
      <c r="CX17" s="399"/>
      <c r="CY17" s="400"/>
      <c r="CZ17" s="401">
        <v>5.3</v>
      </c>
      <c r="DA17" s="401"/>
      <c r="DB17" s="401"/>
      <c r="DC17" s="401"/>
      <c r="DD17" s="407" t="s">
        <v>122</v>
      </c>
      <c r="DE17" s="399"/>
      <c r="DF17" s="399"/>
      <c r="DG17" s="399"/>
      <c r="DH17" s="399"/>
      <c r="DI17" s="399"/>
      <c r="DJ17" s="399"/>
      <c r="DK17" s="399"/>
      <c r="DL17" s="399"/>
      <c r="DM17" s="399"/>
      <c r="DN17" s="399"/>
      <c r="DO17" s="399"/>
      <c r="DP17" s="400"/>
      <c r="DQ17" s="407">
        <v>447915</v>
      </c>
      <c r="DR17" s="399"/>
      <c r="DS17" s="399"/>
      <c r="DT17" s="399"/>
      <c r="DU17" s="399"/>
      <c r="DV17" s="399"/>
      <c r="DW17" s="399"/>
      <c r="DX17" s="399"/>
      <c r="DY17" s="399"/>
      <c r="DZ17" s="399"/>
      <c r="EA17" s="399"/>
      <c r="EB17" s="399"/>
      <c r="EC17" s="408"/>
    </row>
    <row r="18" spans="2:133" ht="11.25" customHeight="1" x14ac:dyDescent="0.25">
      <c r="B18" s="395" t="s">
        <v>256</v>
      </c>
      <c r="C18" s="396"/>
      <c r="D18" s="396"/>
      <c r="E18" s="396"/>
      <c r="F18" s="396"/>
      <c r="G18" s="396"/>
      <c r="H18" s="396"/>
      <c r="I18" s="396"/>
      <c r="J18" s="396"/>
      <c r="K18" s="396"/>
      <c r="L18" s="396"/>
      <c r="M18" s="396"/>
      <c r="N18" s="396"/>
      <c r="O18" s="396"/>
      <c r="P18" s="396"/>
      <c r="Q18" s="397"/>
      <c r="R18" s="398">
        <v>3248</v>
      </c>
      <c r="S18" s="399"/>
      <c r="T18" s="399"/>
      <c r="U18" s="399"/>
      <c r="V18" s="399"/>
      <c r="W18" s="399"/>
      <c r="X18" s="399"/>
      <c r="Y18" s="400"/>
      <c r="Z18" s="401">
        <v>0</v>
      </c>
      <c r="AA18" s="401"/>
      <c r="AB18" s="401"/>
      <c r="AC18" s="401"/>
      <c r="AD18" s="402">
        <v>3248</v>
      </c>
      <c r="AE18" s="402"/>
      <c r="AF18" s="402"/>
      <c r="AG18" s="402"/>
      <c r="AH18" s="402"/>
      <c r="AI18" s="402"/>
      <c r="AJ18" s="402"/>
      <c r="AK18" s="402"/>
      <c r="AL18" s="403">
        <v>0.1</v>
      </c>
      <c r="AM18" s="404"/>
      <c r="AN18" s="404"/>
      <c r="AO18" s="405"/>
      <c r="AP18" s="395" t="s">
        <v>257</v>
      </c>
      <c r="AQ18" s="396"/>
      <c r="AR18" s="396"/>
      <c r="AS18" s="396"/>
      <c r="AT18" s="396"/>
      <c r="AU18" s="396"/>
      <c r="AV18" s="396"/>
      <c r="AW18" s="396"/>
      <c r="AX18" s="396"/>
      <c r="AY18" s="396"/>
      <c r="AZ18" s="396"/>
      <c r="BA18" s="396"/>
      <c r="BB18" s="396"/>
      <c r="BC18" s="396"/>
      <c r="BD18" s="396"/>
      <c r="BE18" s="396"/>
      <c r="BF18" s="397"/>
      <c r="BG18" s="398" t="s">
        <v>122</v>
      </c>
      <c r="BH18" s="399"/>
      <c r="BI18" s="399"/>
      <c r="BJ18" s="399"/>
      <c r="BK18" s="399"/>
      <c r="BL18" s="399"/>
      <c r="BM18" s="399"/>
      <c r="BN18" s="400"/>
      <c r="BO18" s="401" t="s">
        <v>122</v>
      </c>
      <c r="BP18" s="401"/>
      <c r="BQ18" s="401"/>
      <c r="BR18" s="401"/>
      <c r="BS18" s="402" t="s">
        <v>122</v>
      </c>
      <c r="BT18" s="402"/>
      <c r="BU18" s="402"/>
      <c r="BV18" s="402"/>
      <c r="BW18" s="402"/>
      <c r="BX18" s="402"/>
      <c r="BY18" s="402"/>
      <c r="BZ18" s="402"/>
      <c r="CA18" s="402"/>
      <c r="CB18" s="406"/>
      <c r="CD18" s="395" t="s">
        <v>258</v>
      </c>
      <c r="CE18" s="396"/>
      <c r="CF18" s="396"/>
      <c r="CG18" s="396"/>
      <c r="CH18" s="396"/>
      <c r="CI18" s="396"/>
      <c r="CJ18" s="396"/>
      <c r="CK18" s="396"/>
      <c r="CL18" s="396"/>
      <c r="CM18" s="396"/>
      <c r="CN18" s="396"/>
      <c r="CO18" s="396"/>
      <c r="CP18" s="396"/>
      <c r="CQ18" s="397"/>
      <c r="CR18" s="398" t="s">
        <v>122</v>
      </c>
      <c r="CS18" s="399"/>
      <c r="CT18" s="399"/>
      <c r="CU18" s="399"/>
      <c r="CV18" s="399"/>
      <c r="CW18" s="399"/>
      <c r="CX18" s="399"/>
      <c r="CY18" s="400"/>
      <c r="CZ18" s="401" t="s">
        <v>122</v>
      </c>
      <c r="DA18" s="401"/>
      <c r="DB18" s="401"/>
      <c r="DC18" s="401"/>
      <c r="DD18" s="407" t="s">
        <v>122</v>
      </c>
      <c r="DE18" s="399"/>
      <c r="DF18" s="399"/>
      <c r="DG18" s="399"/>
      <c r="DH18" s="399"/>
      <c r="DI18" s="399"/>
      <c r="DJ18" s="399"/>
      <c r="DK18" s="399"/>
      <c r="DL18" s="399"/>
      <c r="DM18" s="399"/>
      <c r="DN18" s="399"/>
      <c r="DO18" s="399"/>
      <c r="DP18" s="400"/>
      <c r="DQ18" s="407" t="s">
        <v>122</v>
      </c>
      <c r="DR18" s="399"/>
      <c r="DS18" s="399"/>
      <c r="DT18" s="399"/>
      <c r="DU18" s="399"/>
      <c r="DV18" s="399"/>
      <c r="DW18" s="399"/>
      <c r="DX18" s="399"/>
      <c r="DY18" s="399"/>
      <c r="DZ18" s="399"/>
      <c r="EA18" s="399"/>
      <c r="EB18" s="399"/>
      <c r="EC18" s="408"/>
    </row>
    <row r="19" spans="2:133" ht="11.25" customHeight="1" x14ac:dyDescent="0.25">
      <c r="B19" s="395" t="s">
        <v>259</v>
      </c>
      <c r="C19" s="396"/>
      <c r="D19" s="396"/>
      <c r="E19" s="396"/>
      <c r="F19" s="396"/>
      <c r="G19" s="396"/>
      <c r="H19" s="396"/>
      <c r="I19" s="396"/>
      <c r="J19" s="396"/>
      <c r="K19" s="396"/>
      <c r="L19" s="396"/>
      <c r="M19" s="396"/>
      <c r="N19" s="396"/>
      <c r="O19" s="396"/>
      <c r="P19" s="396"/>
      <c r="Q19" s="397"/>
      <c r="R19" s="398">
        <v>2304</v>
      </c>
      <c r="S19" s="399"/>
      <c r="T19" s="399"/>
      <c r="U19" s="399"/>
      <c r="V19" s="399"/>
      <c r="W19" s="399"/>
      <c r="X19" s="399"/>
      <c r="Y19" s="400"/>
      <c r="Z19" s="401">
        <v>0</v>
      </c>
      <c r="AA19" s="401"/>
      <c r="AB19" s="401"/>
      <c r="AC19" s="401"/>
      <c r="AD19" s="402">
        <v>2304</v>
      </c>
      <c r="AE19" s="402"/>
      <c r="AF19" s="402"/>
      <c r="AG19" s="402"/>
      <c r="AH19" s="402"/>
      <c r="AI19" s="402"/>
      <c r="AJ19" s="402"/>
      <c r="AK19" s="402"/>
      <c r="AL19" s="403">
        <v>0.1</v>
      </c>
      <c r="AM19" s="404"/>
      <c r="AN19" s="404"/>
      <c r="AO19" s="405"/>
      <c r="AP19" s="395" t="s">
        <v>260</v>
      </c>
      <c r="AQ19" s="396"/>
      <c r="AR19" s="396"/>
      <c r="AS19" s="396"/>
      <c r="AT19" s="396"/>
      <c r="AU19" s="396"/>
      <c r="AV19" s="396"/>
      <c r="AW19" s="396"/>
      <c r="AX19" s="396"/>
      <c r="AY19" s="396"/>
      <c r="AZ19" s="396"/>
      <c r="BA19" s="396"/>
      <c r="BB19" s="396"/>
      <c r="BC19" s="396"/>
      <c r="BD19" s="396"/>
      <c r="BE19" s="396"/>
      <c r="BF19" s="397"/>
      <c r="BG19" s="398">
        <v>128720</v>
      </c>
      <c r="BH19" s="399"/>
      <c r="BI19" s="399"/>
      <c r="BJ19" s="399"/>
      <c r="BK19" s="399"/>
      <c r="BL19" s="399"/>
      <c r="BM19" s="399"/>
      <c r="BN19" s="400"/>
      <c r="BO19" s="401">
        <v>3.5</v>
      </c>
      <c r="BP19" s="401"/>
      <c r="BQ19" s="401"/>
      <c r="BR19" s="401"/>
      <c r="BS19" s="402" t="s">
        <v>122</v>
      </c>
      <c r="BT19" s="402"/>
      <c r="BU19" s="402"/>
      <c r="BV19" s="402"/>
      <c r="BW19" s="402"/>
      <c r="BX19" s="402"/>
      <c r="BY19" s="402"/>
      <c r="BZ19" s="402"/>
      <c r="CA19" s="402"/>
      <c r="CB19" s="406"/>
      <c r="CD19" s="395" t="s">
        <v>261</v>
      </c>
      <c r="CE19" s="396"/>
      <c r="CF19" s="396"/>
      <c r="CG19" s="396"/>
      <c r="CH19" s="396"/>
      <c r="CI19" s="396"/>
      <c r="CJ19" s="396"/>
      <c r="CK19" s="396"/>
      <c r="CL19" s="396"/>
      <c r="CM19" s="396"/>
      <c r="CN19" s="396"/>
      <c r="CO19" s="396"/>
      <c r="CP19" s="396"/>
      <c r="CQ19" s="397"/>
      <c r="CR19" s="398" t="s">
        <v>122</v>
      </c>
      <c r="CS19" s="399"/>
      <c r="CT19" s="399"/>
      <c r="CU19" s="399"/>
      <c r="CV19" s="399"/>
      <c r="CW19" s="399"/>
      <c r="CX19" s="399"/>
      <c r="CY19" s="400"/>
      <c r="CZ19" s="401" t="s">
        <v>122</v>
      </c>
      <c r="DA19" s="401"/>
      <c r="DB19" s="401"/>
      <c r="DC19" s="401"/>
      <c r="DD19" s="407" t="s">
        <v>122</v>
      </c>
      <c r="DE19" s="399"/>
      <c r="DF19" s="399"/>
      <c r="DG19" s="399"/>
      <c r="DH19" s="399"/>
      <c r="DI19" s="399"/>
      <c r="DJ19" s="399"/>
      <c r="DK19" s="399"/>
      <c r="DL19" s="399"/>
      <c r="DM19" s="399"/>
      <c r="DN19" s="399"/>
      <c r="DO19" s="399"/>
      <c r="DP19" s="400"/>
      <c r="DQ19" s="407" t="s">
        <v>122</v>
      </c>
      <c r="DR19" s="399"/>
      <c r="DS19" s="399"/>
      <c r="DT19" s="399"/>
      <c r="DU19" s="399"/>
      <c r="DV19" s="399"/>
      <c r="DW19" s="399"/>
      <c r="DX19" s="399"/>
      <c r="DY19" s="399"/>
      <c r="DZ19" s="399"/>
      <c r="EA19" s="399"/>
      <c r="EB19" s="399"/>
      <c r="EC19" s="408"/>
    </row>
    <row r="20" spans="2:133" ht="11.25" customHeight="1" x14ac:dyDescent="0.25">
      <c r="B20" s="411" t="s">
        <v>262</v>
      </c>
      <c r="C20" s="412"/>
      <c r="D20" s="412"/>
      <c r="E20" s="412"/>
      <c r="F20" s="412"/>
      <c r="G20" s="412"/>
      <c r="H20" s="412"/>
      <c r="I20" s="412"/>
      <c r="J20" s="412"/>
      <c r="K20" s="412"/>
      <c r="L20" s="412"/>
      <c r="M20" s="412"/>
      <c r="N20" s="412"/>
      <c r="O20" s="412"/>
      <c r="P20" s="412"/>
      <c r="Q20" s="413"/>
      <c r="R20" s="398">
        <v>944</v>
      </c>
      <c r="S20" s="399"/>
      <c r="T20" s="399"/>
      <c r="U20" s="399"/>
      <c r="V20" s="399"/>
      <c r="W20" s="399"/>
      <c r="X20" s="399"/>
      <c r="Y20" s="400"/>
      <c r="Z20" s="401">
        <v>0</v>
      </c>
      <c r="AA20" s="401"/>
      <c r="AB20" s="401"/>
      <c r="AC20" s="401"/>
      <c r="AD20" s="402">
        <v>944</v>
      </c>
      <c r="AE20" s="402"/>
      <c r="AF20" s="402"/>
      <c r="AG20" s="402"/>
      <c r="AH20" s="402"/>
      <c r="AI20" s="402"/>
      <c r="AJ20" s="402"/>
      <c r="AK20" s="402"/>
      <c r="AL20" s="403">
        <v>0</v>
      </c>
      <c r="AM20" s="404"/>
      <c r="AN20" s="404"/>
      <c r="AO20" s="405"/>
      <c r="AP20" s="395" t="s">
        <v>263</v>
      </c>
      <c r="AQ20" s="396"/>
      <c r="AR20" s="396"/>
      <c r="AS20" s="396"/>
      <c r="AT20" s="396"/>
      <c r="AU20" s="396"/>
      <c r="AV20" s="396"/>
      <c r="AW20" s="396"/>
      <c r="AX20" s="396"/>
      <c r="AY20" s="396"/>
      <c r="AZ20" s="396"/>
      <c r="BA20" s="396"/>
      <c r="BB20" s="396"/>
      <c r="BC20" s="396"/>
      <c r="BD20" s="396"/>
      <c r="BE20" s="396"/>
      <c r="BF20" s="397"/>
      <c r="BG20" s="398">
        <v>128720</v>
      </c>
      <c r="BH20" s="399"/>
      <c r="BI20" s="399"/>
      <c r="BJ20" s="399"/>
      <c r="BK20" s="399"/>
      <c r="BL20" s="399"/>
      <c r="BM20" s="399"/>
      <c r="BN20" s="400"/>
      <c r="BO20" s="401">
        <v>3.5</v>
      </c>
      <c r="BP20" s="401"/>
      <c r="BQ20" s="401"/>
      <c r="BR20" s="401"/>
      <c r="BS20" s="402" t="s">
        <v>122</v>
      </c>
      <c r="BT20" s="402"/>
      <c r="BU20" s="402"/>
      <c r="BV20" s="402"/>
      <c r="BW20" s="402"/>
      <c r="BX20" s="402"/>
      <c r="BY20" s="402"/>
      <c r="BZ20" s="402"/>
      <c r="CA20" s="402"/>
      <c r="CB20" s="406"/>
      <c r="CD20" s="395" t="s">
        <v>264</v>
      </c>
      <c r="CE20" s="396"/>
      <c r="CF20" s="396"/>
      <c r="CG20" s="396"/>
      <c r="CH20" s="396"/>
      <c r="CI20" s="396"/>
      <c r="CJ20" s="396"/>
      <c r="CK20" s="396"/>
      <c r="CL20" s="396"/>
      <c r="CM20" s="396"/>
      <c r="CN20" s="396"/>
      <c r="CO20" s="396"/>
      <c r="CP20" s="396"/>
      <c r="CQ20" s="397"/>
      <c r="CR20" s="398">
        <v>8509827</v>
      </c>
      <c r="CS20" s="399"/>
      <c r="CT20" s="399"/>
      <c r="CU20" s="399"/>
      <c r="CV20" s="399"/>
      <c r="CW20" s="399"/>
      <c r="CX20" s="399"/>
      <c r="CY20" s="400"/>
      <c r="CZ20" s="401">
        <v>100</v>
      </c>
      <c r="DA20" s="401"/>
      <c r="DB20" s="401"/>
      <c r="DC20" s="401"/>
      <c r="DD20" s="407">
        <v>1402470</v>
      </c>
      <c r="DE20" s="399"/>
      <c r="DF20" s="399"/>
      <c r="DG20" s="399"/>
      <c r="DH20" s="399"/>
      <c r="DI20" s="399"/>
      <c r="DJ20" s="399"/>
      <c r="DK20" s="399"/>
      <c r="DL20" s="399"/>
      <c r="DM20" s="399"/>
      <c r="DN20" s="399"/>
      <c r="DO20" s="399"/>
      <c r="DP20" s="400"/>
      <c r="DQ20" s="407">
        <v>5695180</v>
      </c>
      <c r="DR20" s="399"/>
      <c r="DS20" s="399"/>
      <c r="DT20" s="399"/>
      <c r="DU20" s="399"/>
      <c r="DV20" s="399"/>
      <c r="DW20" s="399"/>
      <c r="DX20" s="399"/>
      <c r="DY20" s="399"/>
      <c r="DZ20" s="399"/>
      <c r="EA20" s="399"/>
      <c r="EB20" s="399"/>
      <c r="EC20" s="408"/>
    </row>
    <row r="21" spans="2:133" ht="11.25" customHeight="1" x14ac:dyDescent="0.25">
      <c r="B21" s="395" t="s">
        <v>265</v>
      </c>
      <c r="C21" s="396"/>
      <c r="D21" s="396"/>
      <c r="E21" s="396"/>
      <c r="F21" s="396"/>
      <c r="G21" s="396"/>
      <c r="H21" s="396"/>
      <c r="I21" s="396"/>
      <c r="J21" s="396"/>
      <c r="K21" s="396"/>
      <c r="L21" s="396"/>
      <c r="M21" s="396"/>
      <c r="N21" s="396"/>
      <c r="O21" s="396"/>
      <c r="P21" s="396"/>
      <c r="Q21" s="397"/>
      <c r="R21" s="398">
        <v>646409</v>
      </c>
      <c r="S21" s="399"/>
      <c r="T21" s="399"/>
      <c r="U21" s="399"/>
      <c r="V21" s="399"/>
      <c r="W21" s="399"/>
      <c r="X21" s="399"/>
      <c r="Y21" s="400"/>
      <c r="Z21" s="401">
        <v>6.8</v>
      </c>
      <c r="AA21" s="401"/>
      <c r="AB21" s="401"/>
      <c r="AC21" s="401"/>
      <c r="AD21" s="402">
        <v>299517</v>
      </c>
      <c r="AE21" s="402"/>
      <c r="AF21" s="402"/>
      <c r="AG21" s="402"/>
      <c r="AH21" s="402"/>
      <c r="AI21" s="402"/>
      <c r="AJ21" s="402"/>
      <c r="AK21" s="402"/>
      <c r="AL21" s="403">
        <v>6.9</v>
      </c>
      <c r="AM21" s="404"/>
      <c r="AN21" s="404"/>
      <c r="AO21" s="405"/>
      <c r="AP21" s="395" t="s">
        <v>266</v>
      </c>
      <c r="AQ21" s="414"/>
      <c r="AR21" s="414"/>
      <c r="AS21" s="414"/>
      <c r="AT21" s="414"/>
      <c r="AU21" s="414"/>
      <c r="AV21" s="414"/>
      <c r="AW21" s="414"/>
      <c r="AX21" s="414"/>
      <c r="AY21" s="414"/>
      <c r="AZ21" s="414"/>
      <c r="BA21" s="414"/>
      <c r="BB21" s="414"/>
      <c r="BC21" s="414"/>
      <c r="BD21" s="414"/>
      <c r="BE21" s="414"/>
      <c r="BF21" s="415"/>
      <c r="BG21" s="398">
        <v>128720</v>
      </c>
      <c r="BH21" s="399"/>
      <c r="BI21" s="399"/>
      <c r="BJ21" s="399"/>
      <c r="BK21" s="399"/>
      <c r="BL21" s="399"/>
      <c r="BM21" s="399"/>
      <c r="BN21" s="400"/>
      <c r="BO21" s="401">
        <v>3.5</v>
      </c>
      <c r="BP21" s="401"/>
      <c r="BQ21" s="401"/>
      <c r="BR21" s="401"/>
      <c r="BS21" s="402" t="s">
        <v>122</v>
      </c>
      <c r="BT21" s="402"/>
      <c r="BU21" s="402"/>
      <c r="BV21" s="402"/>
      <c r="BW21" s="402"/>
      <c r="BX21" s="402"/>
      <c r="BY21" s="402"/>
      <c r="BZ21" s="402"/>
      <c r="CA21" s="402"/>
      <c r="CB21" s="406"/>
      <c r="CD21" s="419"/>
      <c r="CE21" s="420"/>
      <c r="CF21" s="420"/>
      <c r="CG21" s="420"/>
      <c r="CH21" s="420"/>
      <c r="CI21" s="420"/>
      <c r="CJ21" s="420"/>
      <c r="CK21" s="420"/>
      <c r="CL21" s="420"/>
      <c r="CM21" s="420"/>
      <c r="CN21" s="420"/>
      <c r="CO21" s="420"/>
      <c r="CP21" s="420"/>
      <c r="CQ21" s="421"/>
      <c r="CR21" s="422"/>
      <c r="CS21" s="417"/>
      <c r="CT21" s="417"/>
      <c r="CU21" s="417"/>
      <c r="CV21" s="417"/>
      <c r="CW21" s="417"/>
      <c r="CX21" s="417"/>
      <c r="CY21" s="423"/>
      <c r="CZ21" s="424"/>
      <c r="DA21" s="424"/>
      <c r="DB21" s="424"/>
      <c r="DC21" s="424"/>
      <c r="DD21" s="416"/>
      <c r="DE21" s="417"/>
      <c r="DF21" s="417"/>
      <c r="DG21" s="417"/>
      <c r="DH21" s="417"/>
      <c r="DI21" s="417"/>
      <c r="DJ21" s="417"/>
      <c r="DK21" s="417"/>
      <c r="DL21" s="417"/>
      <c r="DM21" s="417"/>
      <c r="DN21" s="417"/>
      <c r="DO21" s="417"/>
      <c r="DP21" s="423"/>
      <c r="DQ21" s="416"/>
      <c r="DR21" s="417"/>
      <c r="DS21" s="417"/>
      <c r="DT21" s="417"/>
      <c r="DU21" s="417"/>
      <c r="DV21" s="417"/>
      <c r="DW21" s="417"/>
      <c r="DX21" s="417"/>
      <c r="DY21" s="417"/>
      <c r="DZ21" s="417"/>
      <c r="EA21" s="417"/>
      <c r="EB21" s="417"/>
      <c r="EC21" s="418"/>
    </row>
    <row r="22" spans="2:133" ht="11.25" customHeight="1" x14ac:dyDescent="0.25">
      <c r="B22" s="395" t="s">
        <v>267</v>
      </c>
      <c r="C22" s="396"/>
      <c r="D22" s="396"/>
      <c r="E22" s="396"/>
      <c r="F22" s="396"/>
      <c r="G22" s="396"/>
      <c r="H22" s="396"/>
      <c r="I22" s="396"/>
      <c r="J22" s="396"/>
      <c r="K22" s="396"/>
      <c r="L22" s="396"/>
      <c r="M22" s="396"/>
      <c r="N22" s="396"/>
      <c r="O22" s="396"/>
      <c r="P22" s="396"/>
      <c r="Q22" s="397"/>
      <c r="R22" s="398">
        <v>299517</v>
      </c>
      <c r="S22" s="399"/>
      <c r="T22" s="399"/>
      <c r="U22" s="399"/>
      <c r="V22" s="399"/>
      <c r="W22" s="399"/>
      <c r="X22" s="399"/>
      <c r="Y22" s="400"/>
      <c r="Z22" s="401">
        <v>3.2</v>
      </c>
      <c r="AA22" s="401"/>
      <c r="AB22" s="401"/>
      <c r="AC22" s="401"/>
      <c r="AD22" s="402">
        <v>299517</v>
      </c>
      <c r="AE22" s="402"/>
      <c r="AF22" s="402"/>
      <c r="AG22" s="402"/>
      <c r="AH22" s="402"/>
      <c r="AI22" s="402"/>
      <c r="AJ22" s="402"/>
      <c r="AK22" s="402"/>
      <c r="AL22" s="403">
        <v>6.9</v>
      </c>
      <c r="AM22" s="404"/>
      <c r="AN22" s="404"/>
      <c r="AO22" s="405"/>
      <c r="AP22" s="395" t="s">
        <v>268</v>
      </c>
      <c r="AQ22" s="414"/>
      <c r="AR22" s="414"/>
      <c r="AS22" s="414"/>
      <c r="AT22" s="414"/>
      <c r="AU22" s="414"/>
      <c r="AV22" s="414"/>
      <c r="AW22" s="414"/>
      <c r="AX22" s="414"/>
      <c r="AY22" s="414"/>
      <c r="AZ22" s="414"/>
      <c r="BA22" s="414"/>
      <c r="BB22" s="414"/>
      <c r="BC22" s="414"/>
      <c r="BD22" s="414"/>
      <c r="BE22" s="414"/>
      <c r="BF22" s="415"/>
      <c r="BG22" s="398" t="s">
        <v>122</v>
      </c>
      <c r="BH22" s="399"/>
      <c r="BI22" s="399"/>
      <c r="BJ22" s="399"/>
      <c r="BK22" s="399"/>
      <c r="BL22" s="399"/>
      <c r="BM22" s="399"/>
      <c r="BN22" s="400"/>
      <c r="BO22" s="401" t="s">
        <v>122</v>
      </c>
      <c r="BP22" s="401"/>
      <c r="BQ22" s="401"/>
      <c r="BR22" s="401"/>
      <c r="BS22" s="402" t="s">
        <v>122</v>
      </c>
      <c r="BT22" s="402"/>
      <c r="BU22" s="402"/>
      <c r="BV22" s="402"/>
      <c r="BW22" s="402"/>
      <c r="BX22" s="402"/>
      <c r="BY22" s="402"/>
      <c r="BZ22" s="402"/>
      <c r="CA22" s="402"/>
      <c r="CB22" s="406"/>
      <c r="CD22" s="380" t="s">
        <v>269</v>
      </c>
      <c r="CE22" s="381"/>
      <c r="CF22" s="381"/>
      <c r="CG22" s="381"/>
      <c r="CH22" s="381"/>
      <c r="CI22" s="381"/>
      <c r="CJ22" s="381"/>
      <c r="CK22" s="381"/>
      <c r="CL22" s="381"/>
      <c r="CM22" s="381"/>
      <c r="CN22" s="381"/>
      <c r="CO22" s="381"/>
      <c r="CP22" s="381"/>
      <c r="CQ22" s="381"/>
      <c r="CR22" s="381"/>
      <c r="CS22" s="381"/>
      <c r="CT22" s="381"/>
      <c r="CU22" s="381"/>
      <c r="CV22" s="381"/>
      <c r="CW22" s="381"/>
      <c r="CX22" s="381"/>
      <c r="CY22" s="381"/>
      <c r="CZ22" s="381"/>
      <c r="DA22" s="381"/>
      <c r="DB22" s="381"/>
      <c r="DC22" s="381"/>
      <c r="DD22" s="381"/>
      <c r="DE22" s="381"/>
      <c r="DF22" s="381"/>
      <c r="DG22" s="381"/>
      <c r="DH22" s="381"/>
      <c r="DI22" s="381"/>
      <c r="DJ22" s="381"/>
      <c r="DK22" s="381"/>
      <c r="DL22" s="381"/>
      <c r="DM22" s="381"/>
      <c r="DN22" s="381"/>
      <c r="DO22" s="381"/>
      <c r="DP22" s="381"/>
      <c r="DQ22" s="381"/>
      <c r="DR22" s="381"/>
      <c r="DS22" s="381"/>
      <c r="DT22" s="381"/>
      <c r="DU22" s="381"/>
      <c r="DV22" s="381"/>
      <c r="DW22" s="381"/>
      <c r="DX22" s="381"/>
      <c r="DY22" s="381"/>
      <c r="DZ22" s="381"/>
      <c r="EA22" s="381"/>
      <c r="EB22" s="381"/>
      <c r="EC22" s="382"/>
    </row>
    <row r="23" spans="2:133" ht="11.25" customHeight="1" x14ac:dyDescent="0.25">
      <c r="B23" s="395" t="s">
        <v>270</v>
      </c>
      <c r="C23" s="396"/>
      <c r="D23" s="396"/>
      <c r="E23" s="396"/>
      <c r="F23" s="396"/>
      <c r="G23" s="396"/>
      <c r="H23" s="396"/>
      <c r="I23" s="396"/>
      <c r="J23" s="396"/>
      <c r="K23" s="396"/>
      <c r="L23" s="396"/>
      <c r="M23" s="396"/>
      <c r="N23" s="396"/>
      <c r="O23" s="396"/>
      <c r="P23" s="396"/>
      <c r="Q23" s="397"/>
      <c r="R23" s="398">
        <v>346883</v>
      </c>
      <c r="S23" s="399"/>
      <c r="T23" s="399"/>
      <c r="U23" s="399"/>
      <c r="V23" s="399"/>
      <c r="W23" s="399"/>
      <c r="X23" s="399"/>
      <c r="Y23" s="400"/>
      <c r="Z23" s="401">
        <v>3.7</v>
      </c>
      <c r="AA23" s="401"/>
      <c r="AB23" s="401"/>
      <c r="AC23" s="401"/>
      <c r="AD23" s="402" t="s">
        <v>122</v>
      </c>
      <c r="AE23" s="402"/>
      <c r="AF23" s="402"/>
      <c r="AG23" s="402"/>
      <c r="AH23" s="402"/>
      <c r="AI23" s="402"/>
      <c r="AJ23" s="402"/>
      <c r="AK23" s="402"/>
      <c r="AL23" s="403" t="s">
        <v>122</v>
      </c>
      <c r="AM23" s="404"/>
      <c r="AN23" s="404"/>
      <c r="AO23" s="405"/>
      <c r="AP23" s="395" t="s">
        <v>271</v>
      </c>
      <c r="AQ23" s="414"/>
      <c r="AR23" s="414"/>
      <c r="AS23" s="414"/>
      <c r="AT23" s="414"/>
      <c r="AU23" s="414"/>
      <c r="AV23" s="414"/>
      <c r="AW23" s="414"/>
      <c r="AX23" s="414"/>
      <c r="AY23" s="414"/>
      <c r="AZ23" s="414"/>
      <c r="BA23" s="414"/>
      <c r="BB23" s="414"/>
      <c r="BC23" s="414"/>
      <c r="BD23" s="414"/>
      <c r="BE23" s="414"/>
      <c r="BF23" s="415"/>
      <c r="BG23" s="398" t="s">
        <v>122</v>
      </c>
      <c r="BH23" s="399"/>
      <c r="BI23" s="399"/>
      <c r="BJ23" s="399"/>
      <c r="BK23" s="399"/>
      <c r="BL23" s="399"/>
      <c r="BM23" s="399"/>
      <c r="BN23" s="400"/>
      <c r="BO23" s="401" t="s">
        <v>122</v>
      </c>
      <c r="BP23" s="401"/>
      <c r="BQ23" s="401"/>
      <c r="BR23" s="401"/>
      <c r="BS23" s="402" t="s">
        <v>122</v>
      </c>
      <c r="BT23" s="402"/>
      <c r="BU23" s="402"/>
      <c r="BV23" s="402"/>
      <c r="BW23" s="402"/>
      <c r="BX23" s="402"/>
      <c r="BY23" s="402"/>
      <c r="BZ23" s="402"/>
      <c r="CA23" s="402"/>
      <c r="CB23" s="406"/>
      <c r="CD23" s="380" t="s">
        <v>211</v>
      </c>
      <c r="CE23" s="381"/>
      <c r="CF23" s="381"/>
      <c r="CG23" s="381"/>
      <c r="CH23" s="381"/>
      <c r="CI23" s="381"/>
      <c r="CJ23" s="381"/>
      <c r="CK23" s="381"/>
      <c r="CL23" s="381"/>
      <c r="CM23" s="381"/>
      <c r="CN23" s="381"/>
      <c r="CO23" s="381"/>
      <c r="CP23" s="381"/>
      <c r="CQ23" s="382"/>
      <c r="CR23" s="380" t="s">
        <v>272</v>
      </c>
      <c r="CS23" s="381"/>
      <c r="CT23" s="381"/>
      <c r="CU23" s="381"/>
      <c r="CV23" s="381"/>
      <c r="CW23" s="381"/>
      <c r="CX23" s="381"/>
      <c r="CY23" s="382"/>
      <c r="CZ23" s="380" t="s">
        <v>273</v>
      </c>
      <c r="DA23" s="381"/>
      <c r="DB23" s="381"/>
      <c r="DC23" s="382"/>
      <c r="DD23" s="380" t="s">
        <v>274</v>
      </c>
      <c r="DE23" s="381"/>
      <c r="DF23" s="381"/>
      <c r="DG23" s="381"/>
      <c r="DH23" s="381"/>
      <c r="DI23" s="381"/>
      <c r="DJ23" s="381"/>
      <c r="DK23" s="382"/>
      <c r="DL23" s="425" t="s">
        <v>275</v>
      </c>
      <c r="DM23" s="426"/>
      <c r="DN23" s="426"/>
      <c r="DO23" s="426"/>
      <c r="DP23" s="426"/>
      <c r="DQ23" s="426"/>
      <c r="DR23" s="426"/>
      <c r="DS23" s="426"/>
      <c r="DT23" s="426"/>
      <c r="DU23" s="426"/>
      <c r="DV23" s="427"/>
      <c r="DW23" s="380" t="s">
        <v>276</v>
      </c>
      <c r="DX23" s="381"/>
      <c r="DY23" s="381"/>
      <c r="DZ23" s="381"/>
      <c r="EA23" s="381"/>
      <c r="EB23" s="381"/>
      <c r="EC23" s="382"/>
    </row>
    <row r="24" spans="2:133" ht="11.25" customHeight="1" x14ac:dyDescent="0.25">
      <c r="B24" s="395" t="s">
        <v>277</v>
      </c>
      <c r="C24" s="396"/>
      <c r="D24" s="396"/>
      <c r="E24" s="396"/>
      <c r="F24" s="396"/>
      <c r="G24" s="396"/>
      <c r="H24" s="396"/>
      <c r="I24" s="396"/>
      <c r="J24" s="396"/>
      <c r="K24" s="396"/>
      <c r="L24" s="396"/>
      <c r="M24" s="396"/>
      <c r="N24" s="396"/>
      <c r="O24" s="396"/>
      <c r="P24" s="396"/>
      <c r="Q24" s="397"/>
      <c r="R24" s="398">
        <v>9</v>
      </c>
      <c r="S24" s="399"/>
      <c r="T24" s="399"/>
      <c r="U24" s="399"/>
      <c r="V24" s="399"/>
      <c r="W24" s="399"/>
      <c r="X24" s="399"/>
      <c r="Y24" s="400"/>
      <c r="Z24" s="401">
        <v>0</v>
      </c>
      <c r="AA24" s="401"/>
      <c r="AB24" s="401"/>
      <c r="AC24" s="401"/>
      <c r="AD24" s="402" t="s">
        <v>122</v>
      </c>
      <c r="AE24" s="402"/>
      <c r="AF24" s="402"/>
      <c r="AG24" s="402"/>
      <c r="AH24" s="402"/>
      <c r="AI24" s="402"/>
      <c r="AJ24" s="402"/>
      <c r="AK24" s="402"/>
      <c r="AL24" s="403" t="s">
        <v>122</v>
      </c>
      <c r="AM24" s="404"/>
      <c r="AN24" s="404"/>
      <c r="AO24" s="405"/>
      <c r="AP24" s="395" t="s">
        <v>278</v>
      </c>
      <c r="AQ24" s="414"/>
      <c r="AR24" s="414"/>
      <c r="AS24" s="414"/>
      <c r="AT24" s="414"/>
      <c r="AU24" s="414"/>
      <c r="AV24" s="414"/>
      <c r="AW24" s="414"/>
      <c r="AX24" s="414"/>
      <c r="AY24" s="414"/>
      <c r="AZ24" s="414"/>
      <c r="BA24" s="414"/>
      <c r="BB24" s="414"/>
      <c r="BC24" s="414"/>
      <c r="BD24" s="414"/>
      <c r="BE24" s="414"/>
      <c r="BF24" s="415"/>
      <c r="BG24" s="398" t="s">
        <v>122</v>
      </c>
      <c r="BH24" s="399"/>
      <c r="BI24" s="399"/>
      <c r="BJ24" s="399"/>
      <c r="BK24" s="399"/>
      <c r="BL24" s="399"/>
      <c r="BM24" s="399"/>
      <c r="BN24" s="400"/>
      <c r="BO24" s="401" t="s">
        <v>122</v>
      </c>
      <c r="BP24" s="401"/>
      <c r="BQ24" s="401"/>
      <c r="BR24" s="401"/>
      <c r="BS24" s="402" t="s">
        <v>122</v>
      </c>
      <c r="BT24" s="402"/>
      <c r="BU24" s="402"/>
      <c r="BV24" s="402"/>
      <c r="BW24" s="402"/>
      <c r="BX24" s="402"/>
      <c r="BY24" s="402"/>
      <c r="BZ24" s="402"/>
      <c r="CA24" s="402"/>
      <c r="CB24" s="406"/>
      <c r="CD24" s="384" t="s">
        <v>279</v>
      </c>
      <c r="CE24" s="385"/>
      <c r="CF24" s="385"/>
      <c r="CG24" s="385"/>
      <c r="CH24" s="385"/>
      <c r="CI24" s="385"/>
      <c r="CJ24" s="385"/>
      <c r="CK24" s="385"/>
      <c r="CL24" s="385"/>
      <c r="CM24" s="385"/>
      <c r="CN24" s="385"/>
      <c r="CO24" s="385"/>
      <c r="CP24" s="385"/>
      <c r="CQ24" s="386"/>
      <c r="CR24" s="387">
        <v>1908753</v>
      </c>
      <c r="CS24" s="388"/>
      <c r="CT24" s="388"/>
      <c r="CU24" s="388"/>
      <c r="CV24" s="388"/>
      <c r="CW24" s="388"/>
      <c r="CX24" s="388"/>
      <c r="CY24" s="389"/>
      <c r="CZ24" s="392">
        <v>22.4</v>
      </c>
      <c r="DA24" s="393"/>
      <c r="DB24" s="393"/>
      <c r="DC24" s="409"/>
      <c r="DD24" s="433">
        <v>1629043</v>
      </c>
      <c r="DE24" s="388"/>
      <c r="DF24" s="388"/>
      <c r="DG24" s="388"/>
      <c r="DH24" s="388"/>
      <c r="DI24" s="388"/>
      <c r="DJ24" s="388"/>
      <c r="DK24" s="389"/>
      <c r="DL24" s="433">
        <v>1472341</v>
      </c>
      <c r="DM24" s="388"/>
      <c r="DN24" s="388"/>
      <c r="DO24" s="388"/>
      <c r="DP24" s="388"/>
      <c r="DQ24" s="388"/>
      <c r="DR24" s="388"/>
      <c r="DS24" s="388"/>
      <c r="DT24" s="388"/>
      <c r="DU24" s="388"/>
      <c r="DV24" s="389"/>
      <c r="DW24" s="392">
        <v>33.6</v>
      </c>
      <c r="DX24" s="393"/>
      <c r="DY24" s="393"/>
      <c r="DZ24" s="393"/>
      <c r="EA24" s="393"/>
      <c r="EB24" s="393"/>
      <c r="EC24" s="394"/>
    </row>
    <row r="25" spans="2:133" ht="11.25" customHeight="1" x14ac:dyDescent="0.25">
      <c r="B25" s="395" t="s">
        <v>280</v>
      </c>
      <c r="C25" s="396"/>
      <c r="D25" s="396"/>
      <c r="E25" s="396"/>
      <c r="F25" s="396"/>
      <c r="G25" s="396"/>
      <c r="H25" s="396"/>
      <c r="I25" s="396"/>
      <c r="J25" s="396"/>
      <c r="K25" s="396"/>
      <c r="L25" s="396"/>
      <c r="M25" s="396"/>
      <c r="N25" s="396"/>
      <c r="O25" s="396"/>
      <c r="P25" s="396"/>
      <c r="Q25" s="397"/>
      <c r="R25" s="398">
        <v>4690553</v>
      </c>
      <c r="S25" s="399"/>
      <c r="T25" s="399"/>
      <c r="U25" s="399"/>
      <c r="V25" s="399"/>
      <c r="W25" s="399"/>
      <c r="X25" s="399"/>
      <c r="Y25" s="400"/>
      <c r="Z25" s="401">
        <v>49.5</v>
      </c>
      <c r="AA25" s="401"/>
      <c r="AB25" s="401"/>
      <c r="AC25" s="401"/>
      <c r="AD25" s="402">
        <v>4343661</v>
      </c>
      <c r="AE25" s="402"/>
      <c r="AF25" s="402"/>
      <c r="AG25" s="402"/>
      <c r="AH25" s="402"/>
      <c r="AI25" s="402"/>
      <c r="AJ25" s="402"/>
      <c r="AK25" s="402"/>
      <c r="AL25" s="403">
        <v>99.7</v>
      </c>
      <c r="AM25" s="404"/>
      <c r="AN25" s="404"/>
      <c r="AO25" s="405"/>
      <c r="AP25" s="395" t="s">
        <v>281</v>
      </c>
      <c r="AQ25" s="414"/>
      <c r="AR25" s="414"/>
      <c r="AS25" s="414"/>
      <c r="AT25" s="414"/>
      <c r="AU25" s="414"/>
      <c r="AV25" s="414"/>
      <c r="AW25" s="414"/>
      <c r="AX25" s="414"/>
      <c r="AY25" s="414"/>
      <c r="AZ25" s="414"/>
      <c r="BA25" s="414"/>
      <c r="BB25" s="414"/>
      <c r="BC25" s="414"/>
      <c r="BD25" s="414"/>
      <c r="BE25" s="414"/>
      <c r="BF25" s="415"/>
      <c r="BG25" s="398" t="s">
        <v>122</v>
      </c>
      <c r="BH25" s="399"/>
      <c r="BI25" s="399"/>
      <c r="BJ25" s="399"/>
      <c r="BK25" s="399"/>
      <c r="BL25" s="399"/>
      <c r="BM25" s="399"/>
      <c r="BN25" s="400"/>
      <c r="BO25" s="401" t="s">
        <v>122</v>
      </c>
      <c r="BP25" s="401"/>
      <c r="BQ25" s="401"/>
      <c r="BR25" s="401"/>
      <c r="BS25" s="402" t="s">
        <v>122</v>
      </c>
      <c r="BT25" s="402"/>
      <c r="BU25" s="402"/>
      <c r="BV25" s="402"/>
      <c r="BW25" s="402"/>
      <c r="BX25" s="402"/>
      <c r="BY25" s="402"/>
      <c r="BZ25" s="402"/>
      <c r="CA25" s="402"/>
      <c r="CB25" s="406"/>
      <c r="CD25" s="395" t="s">
        <v>282</v>
      </c>
      <c r="CE25" s="396"/>
      <c r="CF25" s="396"/>
      <c r="CG25" s="396"/>
      <c r="CH25" s="396"/>
      <c r="CI25" s="396"/>
      <c r="CJ25" s="396"/>
      <c r="CK25" s="396"/>
      <c r="CL25" s="396"/>
      <c r="CM25" s="396"/>
      <c r="CN25" s="396"/>
      <c r="CO25" s="396"/>
      <c r="CP25" s="396"/>
      <c r="CQ25" s="397"/>
      <c r="CR25" s="398">
        <v>971689</v>
      </c>
      <c r="CS25" s="430"/>
      <c r="CT25" s="430"/>
      <c r="CU25" s="430"/>
      <c r="CV25" s="430"/>
      <c r="CW25" s="430"/>
      <c r="CX25" s="430"/>
      <c r="CY25" s="431"/>
      <c r="CZ25" s="403">
        <v>11.4</v>
      </c>
      <c r="DA25" s="428"/>
      <c r="DB25" s="428"/>
      <c r="DC25" s="432"/>
      <c r="DD25" s="407">
        <v>897064</v>
      </c>
      <c r="DE25" s="430"/>
      <c r="DF25" s="430"/>
      <c r="DG25" s="430"/>
      <c r="DH25" s="430"/>
      <c r="DI25" s="430"/>
      <c r="DJ25" s="430"/>
      <c r="DK25" s="431"/>
      <c r="DL25" s="407">
        <v>839232</v>
      </c>
      <c r="DM25" s="430"/>
      <c r="DN25" s="430"/>
      <c r="DO25" s="430"/>
      <c r="DP25" s="430"/>
      <c r="DQ25" s="430"/>
      <c r="DR25" s="430"/>
      <c r="DS25" s="430"/>
      <c r="DT25" s="430"/>
      <c r="DU25" s="430"/>
      <c r="DV25" s="431"/>
      <c r="DW25" s="403">
        <v>19.100000000000001</v>
      </c>
      <c r="DX25" s="428"/>
      <c r="DY25" s="428"/>
      <c r="DZ25" s="428"/>
      <c r="EA25" s="428"/>
      <c r="EB25" s="428"/>
      <c r="EC25" s="429"/>
    </row>
    <row r="26" spans="2:133" ht="11.25" customHeight="1" x14ac:dyDescent="0.25">
      <c r="B26" s="395" t="s">
        <v>283</v>
      </c>
      <c r="C26" s="396"/>
      <c r="D26" s="396"/>
      <c r="E26" s="396"/>
      <c r="F26" s="396"/>
      <c r="G26" s="396"/>
      <c r="H26" s="396"/>
      <c r="I26" s="396"/>
      <c r="J26" s="396"/>
      <c r="K26" s="396"/>
      <c r="L26" s="396"/>
      <c r="M26" s="396"/>
      <c r="N26" s="396"/>
      <c r="O26" s="396"/>
      <c r="P26" s="396"/>
      <c r="Q26" s="397"/>
      <c r="R26" s="398">
        <v>1104</v>
      </c>
      <c r="S26" s="399"/>
      <c r="T26" s="399"/>
      <c r="U26" s="399"/>
      <c r="V26" s="399"/>
      <c r="W26" s="399"/>
      <c r="X26" s="399"/>
      <c r="Y26" s="400"/>
      <c r="Z26" s="401">
        <v>0</v>
      </c>
      <c r="AA26" s="401"/>
      <c r="AB26" s="401"/>
      <c r="AC26" s="401"/>
      <c r="AD26" s="402">
        <v>1104</v>
      </c>
      <c r="AE26" s="402"/>
      <c r="AF26" s="402"/>
      <c r="AG26" s="402"/>
      <c r="AH26" s="402"/>
      <c r="AI26" s="402"/>
      <c r="AJ26" s="402"/>
      <c r="AK26" s="402"/>
      <c r="AL26" s="403">
        <v>0</v>
      </c>
      <c r="AM26" s="404"/>
      <c r="AN26" s="404"/>
      <c r="AO26" s="405"/>
      <c r="AP26" s="395" t="s">
        <v>284</v>
      </c>
      <c r="AQ26" s="414"/>
      <c r="AR26" s="414"/>
      <c r="AS26" s="414"/>
      <c r="AT26" s="414"/>
      <c r="AU26" s="414"/>
      <c r="AV26" s="414"/>
      <c r="AW26" s="414"/>
      <c r="AX26" s="414"/>
      <c r="AY26" s="414"/>
      <c r="AZ26" s="414"/>
      <c r="BA26" s="414"/>
      <c r="BB26" s="414"/>
      <c r="BC26" s="414"/>
      <c r="BD26" s="414"/>
      <c r="BE26" s="414"/>
      <c r="BF26" s="415"/>
      <c r="BG26" s="398" t="s">
        <v>122</v>
      </c>
      <c r="BH26" s="399"/>
      <c r="BI26" s="399"/>
      <c r="BJ26" s="399"/>
      <c r="BK26" s="399"/>
      <c r="BL26" s="399"/>
      <c r="BM26" s="399"/>
      <c r="BN26" s="400"/>
      <c r="BO26" s="401" t="s">
        <v>122</v>
      </c>
      <c r="BP26" s="401"/>
      <c r="BQ26" s="401"/>
      <c r="BR26" s="401"/>
      <c r="BS26" s="402" t="s">
        <v>122</v>
      </c>
      <c r="BT26" s="402"/>
      <c r="BU26" s="402"/>
      <c r="BV26" s="402"/>
      <c r="BW26" s="402"/>
      <c r="BX26" s="402"/>
      <c r="BY26" s="402"/>
      <c r="BZ26" s="402"/>
      <c r="CA26" s="402"/>
      <c r="CB26" s="406"/>
      <c r="CD26" s="395" t="s">
        <v>285</v>
      </c>
      <c r="CE26" s="396"/>
      <c r="CF26" s="396"/>
      <c r="CG26" s="396"/>
      <c r="CH26" s="396"/>
      <c r="CI26" s="396"/>
      <c r="CJ26" s="396"/>
      <c r="CK26" s="396"/>
      <c r="CL26" s="396"/>
      <c r="CM26" s="396"/>
      <c r="CN26" s="396"/>
      <c r="CO26" s="396"/>
      <c r="CP26" s="396"/>
      <c r="CQ26" s="397"/>
      <c r="CR26" s="398">
        <v>604988</v>
      </c>
      <c r="CS26" s="399"/>
      <c r="CT26" s="399"/>
      <c r="CU26" s="399"/>
      <c r="CV26" s="399"/>
      <c r="CW26" s="399"/>
      <c r="CX26" s="399"/>
      <c r="CY26" s="400"/>
      <c r="CZ26" s="403">
        <v>7.1</v>
      </c>
      <c r="DA26" s="428"/>
      <c r="DB26" s="428"/>
      <c r="DC26" s="432"/>
      <c r="DD26" s="407">
        <v>540854</v>
      </c>
      <c r="DE26" s="399"/>
      <c r="DF26" s="399"/>
      <c r="DG26" s="399"/>
      <c r="DH26" s="399"/>
      <c r="DI26" s="399"/>
      <c r="DJ26" s="399"/>
      <c r="DK26" s="400"/>
      <c r="DL26" s="407" t="s">
        <v>122</v>
      </c>
      <c r="DM26" s="399"/>
      <c r="DN26" s="399"/>
      <c r="DO26" s="399"/>
      <c r="DP26" s="399"/>
      <c r="DQ26" s="399"/>
      <c r="DR26" s="399"/>
      <c r="DS26" s="399"/>
      <c r="DT26" s="399"/>
      <c r="DU26" s="399"/>
      <c r="DV26" s="400"/>
      <c r="DW26" s="403" t="s">
        <v>122</v>
      </c>
      <c r="DX26" s="428"/>
      <c r="DY26" s="428"/>
      <c r="DZ26" s="428"/>
      <c r="EA26" s="428"/>
      <c r="EB26" s="428"/>
      <c r="EC26" s="429"/>
    </row>
    <row r="27" spans="2:133" ht="11.25" customHeight="1" x14ac:dyDescent="0.25">
      <c r="B27" s="395" t="s">
        <v>286</v>
      </c>
      <c r="C27" s="396"/>
      <c r="D27" s="396"/>
      <c r="E27" s="396"/>
      <c r="F27" s="396"/>
      <c r="G27" s="396"/>
      <c r="H27" s="396"/>
      <c r="I27" s="396"/>
      <c r="J27" s="396"/>
      <c r="K27" s="396"/>
      <c r="L27" s="396"/>
      <c r="M27" s="396"/>
      <c r="N27" s="396"/>
      <c r="O27" s="396"/>
      <c r="P27" s="396"/>
      <c r="Q27" s="397"/>
      <c r="R27" s="398">
        <v>4159</v>
      </c>
      <c r="S27" s="399"/>
      <c r="T27" s="399"/>
      <c r="U27" s="399"/>
      <c r="V27" s="399"/>
      <c r="W27" s="399"/>
      <c r="X27" s="399"/>
      <c r="Y27" s="400"/>
      <c r="Z27" s="401">
        <v>0</v>
      </c>
      <c r="AA27" s="401"/>
      <c r="AB27" s="401"/>
      <c r="AC27" s="401"/>
      <c r="AD27" s="402" t="s">
        <v>122</v>
      </c>
      <c r="AE27" s="402"/>
      <c r="AF27" s="402"/>
      <c r="AG27" s="402"/>
      <c r="AH27" s="402"/>
      <c r="AI27" s="402"/>
      <c r="AJ27" s="402"/>
      <c r="AK27" s="402"/>
      <c r="AL27" s="403" t="s">
        <v>122</v>
      </c>
      <c r="AM27" s="404"/>
      <c r="AN27" s="404"/>
      <c r="AO27" s="405"/>
      <c r="AP27" s="395" t="s">
        <v>287</v>
      </c>
      <c r="AQ27" s="396"/>
      <c r="AR27" s="396"/>
      <c r="AS27" s="396"/>
      <c r="AT27" s="396"/>
      <c r="AU27" s="396"/>
      <c r="AV27" s="396"/>
      <c r="AW27" s="396"/>
      <c r="AX27" s="396"/>
      <c r="AY27" s="396"/>
      <c r="AZ27" s="396"/>
      <c r="BA27" s="396"/>
      <c r="BB27" s="396"/>
      <c r="BC27" s="396"/>
      <c r="BD27" s="396"/>
      <c r="BE27" s="396"/>
      <c r="BF27" s="397"/>
      <c r="BG27" s="398">
        <v>3710158</v>
      </c>
      <c r="BH27" s="399"/>
      <c r="BI27" s="399"/>
      <c r="BJ27" s="399"/>
      <c r="BK27" s="399"/>
      <c r="BL27" s="399"/>
      <c r="BM27" s="399"/>
      <c r="BN27" s="400"/>
      <c r="BO27" s="401">
        <v>100</v>
      </c>
      <c r="BP27" s="401"/>
      <c r="BQ27" s="401"/>
      <c r="BR27" s="401"/>
      <c r="BS27" s="402" t="s">
        <v>122</v>
      </c>
      <c r="BT27" s="402"/>
      <c r="BU27" s="402"/>
      <c r="BV27" s="402"/>
      <c r="BW27" s="402"/>
      <c r="BX27" s="402"/>
      <c r="BY27" s="402"/>
      <c r="BZ27" s="402"/>
      <c r="CA27" s="402"/>
      <c r="CB27" s="406"/>
      <c r="CD27" s="395" t="s">
        <v>288</v>
      </c>
      <c r="CE27" s="396"/>
      <c r="CF27" s="396"/>
      <c r="CG27" s="396"/>
      <c r="CH27" s="396"/>
      <c r="CI27" s="396"/>
      <c r="CJ27" s="396"/>
      <c r="CK27" s="396"/>
      <c r="CL27" s="396"/>
      <c r="CM27" s="396"/>
      <c r="CN27" s="396"/>
      <c r="CO27" s="396"/>
      <c r="CP27" s="396"/>
      <c r="CQ27" s="397"/>
      <c r="CR27" s="398">
        <v>487154</v>
      </c>
      <c r="CS27" s="430"/>
      <c r="CT27" s="430"/>
      <c r="CU27" s="430"/>
      <c r="CV27" s="430"/>
      <c r="CW27" s="430"/>
      <c r="CX27" s="430"/>
      <c r="CY27" s="431"/>
      <c r="CZ27" s="403">
        <v>5.7</v>
      </c>
      <c r="DA27" s="428"/>
      <c r="DB27" s="428"/>
      <c r="DC27" s="432"/>
      <c r="DD27" s="407">
        <v>284064</v>
      </c>
      <c r="DE27" s="430"/>
      <c r="DF27" s="430"/>
      <c r="DG27" s="430"/>
      <c r="DH27" s="430"/>
      <c r="DI27" s="430"/>
      <c r="DJ27" s="430"/>
      <c r="DK27" s="431"/>
      <c r="DL27" s="407">
        <v>185194</v>
      </c>
      <c r="DM27" s="430"/>
      <c r="DN27" s="430"/>
      <c r="DO27" s="430"/>
      <c r="DP27" s="430"/>
      <c r="DQ27" s="430"/>
      <c r="DR27" s="430"/>
      <c r="DS27" s="430"/>
      <c r="DT27" s="430"/>
      <c r="DU27" s="430"/>
      <c r="DV27" s="431"/>
      <c r="DW27" s="403">
        <v>4.2</v>
      </c>
      <c r="DX27" s="428"/>
      <c r="DY27" s="428"/>
      <c r="DZ27" s="428"/>
      <c r="EA27" s="428"/>
      <c r="EB27" s="428"/>
      <c r="EC27" s="429"/>
    </row>
    <row r="28" spans="2:133" ht="11.25" customHeight="1" x14ac:dyDescent="0.25">
      <c r="B28" s="395" t="s">
        <v>289</v>
      </c>
      <c r="C28" s="396"/>
      <c r="D28" s="396"/>
      <c r="E28" s="396"/>
      <c r="F28" s="396"/>
      <c r="G28" s="396"/>
      <c r="H28" s="396"/>
      <c r="I28" s="396"/>
      <c r="J28" s="396"/>
      <c r="K28" s="396"/>
      <c r="L28" s="396"/>
      <c r="M28" s="396"/>
      <c r="N28" s="396"/>
      <c r="O28" s="396"/>
      <c r="P28" s="396"/>
      <c r="Q28" s="397"/>
      <c r="R28" s="398">
        <v>47549</v>
      </c>
      <c r="S28" s="399"/>
      <c r="T28" s="399"/>
      <c r="U28" s="399"/>
      <c r="V28" s="399"/>
      <c r="W28" s="399"/>
      <c r="X28" s="399"/>
      <c r="Y28" s="400"/>
      <c r="Z28" s="401">
        <v>0.5</v>
      </c>
      <c r="AA28" s="401"/>
      <c r="AB28" s="401"/>
      <c r="AC28" s="401"/>
      <c r="AD28" s="402">
        <v>5010</v>
      </c>
      <c r="AE28" s="402"/>
      <c r="AF28" s="402"/>
      <c r="AG28" s="402"/>
      <c r="AH28" s="402"/>
      <c r="AI28" s="402"/>
      <c r="AJ28" s="402"/>
      <c r="AK28" s="402"/>
      <c r="AL28" s="403">
        <v>0.1</v>
      </c>
      <c r="AM28" s="404"/>
      <c r="AN28" s="404"/>
      <c r="AO28" s="405"/>
      <c r="AP28" s="395"/>
      <c r="AQ28" s="396"/>
      <c r="AR28" s="396"/>
      <c r="AS28" s="396"/>
      <c r="AT28" s="396"/>
      <c r="AU28" s="396"/>
      <c r="AV28" s="396"/>
      <c r="AW28" s="396"/>
      <c r="AX28" s="396"/>
      <c r="AY28" s="396"/>
      <c r="AZ28" s="396"/>
      <c r="BA28" s="396"/>
      <c r="BB28" s="396"/>
      <c r="BC28" s="396"/>
      <c r="BD28" s="396"/>
      <c r="BE28" s="396"/>
      <c r="BF28" s="397"/>
      <c r="BG28" s="398"/>
      <c r="BH28" s="399"/>
      <c r="BI28" s="399"/>
      <c r="BJ28" s="399"/>
      <c r="BK28" s="399"/>
      <c r="BL28" s="399"/>
      <c r="BM28" s="399"/>
      <c r="BN28" s="400"/>
      <c r="BO28" s="401"/>
      <c r="BP28" s="401"/>
      <c r="BQ28" s="401"/>
      <c r="BR28" s="401"/>
      <c r="BS28" s="407"/>
      <c r="BT28" s="399"/>
      <c r="BU28" s="399"/>
      <c r="BV28" s="399"/>
      <c r="BW28" s="399"/>
      <c r="BX28" s="399"/>
      <c r="BY28" s="399"/>
      <c r="BZ28" s="399"/>
      <c r="CA28" s="399"/>
      <c r="CB28" s="408"/>
      <c r="CD28" s="395" t="s">
        <v>290</v>
      </c>
      <c r="CE28" s="396"/>
      <c r="CF28" s="396"/>
      <c r="CG28" s="396"/>
      <c r="CH28" s="396"/>
      <c r="CI28" s="396"/>
      <c r="CJ28" s="396"/>
      <c r="CK28" s="396"/>
      <c r="CL28" s="396"/>
      <c r="CM28" s="396"/>
      <c r="CN28" s="396"/>
      <c r="CO28" s="396"/>
      <c r="CP28" s="396"/>
      <c r="CQ28" s="397"/>
      <c r="CR28" s="398">
        <v>449910</v>
      </c>
      <c r="CS28" s="399"/>
      <c r="CT28" s="399"/>
      <c r="CU28" s="399"/>
      <c r="CV28" s="399"/>
      <c r="CW28" s="399"/>
      <c r="CX28" s="399"/>
      <c r="CY28" s="400"/>
      <c r="CZ28" s="403">
        <v>5.3</v>
      </c>
      <c r="DA28" s="428"/>
      <c r="DB28" s="428"/>
      <c r="DC28" s="432"/>
      <c r="DD28" s="407">
        <v>447915</v>
      </c>
      <c r="DE28" s="399"/>
      <c r="DF28" s="399"/>
      <c r="DG28" s="399"/>
      <c r="DH28" s="399"/>
      <c r="DI28" s="399"/>
      <c r="DJ28" s="399"/>
      <c r="DK28" s="400"/>
      <c r="DL28" s="407">
        <v>447915</v>
      </c>
      <c r="DM28" s="399"/>
      <c r="DN28" s="399"/>
      <c r="DO28" s="399"/>
      <c r="DP28" s="399"/>
      <c r="DQ28" s="399"/>
      <c r="DR28" s="399"/>
      <c r="DS28" s="399"/>
      <c r="DT28" s="399"/>
      <c r="DU28" s="399"/>
      <c r="DV28" s="400"/>
      <c r="DW28" s="403">
        <v>10.199999999999999</v>
      </c>
      <c r="DX28" s="428"/>
      <c r="DY28" s="428"/>
      <c r="DZ28" s="428"/>
      <c r="EA28" s="428"/>
      <c r="EB28" s="428"/>
      <c r="EC28" s="429"/>
    </row>
    <row r="29" spans="2:133" ht="11.25" customHeight="1" x14ac:dyDescent="0.25">
      <c r="B29" s="395" t="s">
        <v>291</v>
      </c>
      <c r="C29" s="396"/>
      <c r="D29" s="396"/>
      <c r="E29" s="396"/>
      <c r="F29" s="396"/>
      <c r="G29" s="396"/>
      <c r="H29" s="396"/>
      <c r="I29" s="396"/>
      <c r="J29" s="396"/>
      <c r="K29" s="396"/>
      <c r="L29" s="396"/>
      <c r="M29" s="396"/>
      <c r="N29" s="396"/>
      <c r="O29" s="396"/>
      <c r="P29" s="396"/>
      <c r="Q29" s="397"/>
      <c r="R29" s="398">
        <v>6713</v>
      </c>
      <c r="S29" s="399"/>
      <c r="T29" s="399"/>
      <c r="U29" s="399"/>
      <c r="V29" s="399"/>
      <c r="W29" s="399"/>
      <c r="X29" s="399"/>
      <c r="Y29" s="400"/>
      <c r="Z29" s="401">
        <v>0.1</v>
      </c>
      <c r="AA29" s="401"/>
      <c r="AB29" s="401"/>
      <c r="AC29" s="401"/>
      <c r="AD29" s="402" t="s">
        <v>122</v>
      </c>
      <c r="AE29" s="402"/>
      <c r="AF29" s="402"/>
      <c r="AG29" s="402"/>
      <c r="AH29" s="402"/>
      <c r="AI29" s="402"/>
      <c r="AJ29" s="402"/>
      <c r="AK29" s="402"/>
      <c r="AL29" s="403" t="s">
        <v>122</v>
      </c>
      <c r="AM29" s="404"/>
      <c r="AN29" s="404"/>
      <c r="AO29" s="405"/>
      <c r="AP29" s="419"/>
      <c r="AQ29" s="420"/>
      <c r="AR29" s="420"/>
      <c r="AS29" s="420"/>
      <c r="AT29" s="420"/>
      <c r="AU29" s="420"/>
      <c r="AV29" s="420"/>
      <c r="AW29" s="420"/>
      <c r="AX29" s="420"/>
      <c r="AY29" s="420"/>
      <c r="AZ29" s="420"/>
      <c r="BA29" s="420"/>
      <c r="BB29" s="420"/>
      <c r="BC29" s="420"/>
      <c r="BD29" s="420"/>
      <c r="BE29" s="420"/>
      <c r="BF29" s="421"/>
      <c r="BG29" s="398"/>
      <c r="BH29" s="399"/>
      <c r="BI29" s="399"/>
      <c r="BJ29" s="399"/>
      <c r="BK29" s="399"/>
      <c r="BL29" s="399"/>
      <c r="BM29" s="399"/>
      <c r="BN29" s="400"/>
      <c r="BO29" s="401"/>
      <c r="BP29" s="401"/>
      <c r="BQ29" s="401"/>
      <c r="BR29" s="401"/>
      <c r="BS29" s="402"/>
      <c r="BT29" s="402"/>
      <c r="BU29" s="402"/>
      <c r="BV29" s="402"/>
      <c r="BW29" s="402"/>
      <c r="BX29" s="402"/>
      <c r="BY29" s="402"/>
      <c r="BZ29" s="402"/>
      <c r="CA29" s="402"/>
      <c r="CB29" s="406"/>
      <c r="CD29" s="434" t="s">
        <v>292</v>
      </c>
      <c r="CE29" s="435"/>
      <c r="CF29" s="395" t="s">
        <v>66</v>
      </c>
      <c r="CG29" s="396"/>
      <c r="CH29" s="396"/>
      <c r="CI29" s="396"/>
      <c r="CJ29" s="396"/>
      <c r="CK29" s="396"/>
      <c r="CL29" s="396"/>
      <c r="CM29" s="396"/>
      <c r="CN29" s="396"/>
      <c r="CO29" s="396"/>
      <c r="CP29" s="396"/>
      <c r="CQ29" s="397"/>
      <c r="CR29" s="398">
        <v>449910</v>
      </c>
      <c r="CS29" s="430"/>
      <c r="CT29" s="430"/>
      <c r="CU29" s="430"/>
      <c r="CV29" s="430"/>
      <c r="CW29" s="430"/>
      <c r="CX29" s="430"/>
      <c r="CY29" s="431"/>
      <c r="CZ29" s="403">
        <v>5.3</v>
      </c>
      <c r="DA29" s="428"/>
      <c r="DB29" s="428"/>
      <c r="DC29" s="432"/>
      <c r="DD29" s="407">
        <v>447915</v>
      </c>
      <c r="DE29" s="430"/>
      <c r="DF29" s="430"/>
      <c r="DG29" s="430"/>
      <c r="DH29" s="430"/>
      <c r="DI29" s="430"/>
      <c r="DJ29" s="430"/>
      <c r="DK29" s="431"/>
      <c r="DL29" s="407">
        <v>447915</v>
      </c>
      <c r="DM29" s="430"/>
      <c r="DN29" s="430"/>
      <c r="DO29" s="430"/>
      <c r="DP29" s="430"/>
      <c r="DQ29" s="430"/>
      <c r="DR29" s="430"/>
      <c r="DS29" s="430"/>
      <c r="DT29" s="430"/>
      <c r="DU29" s="430"/>
      <c r="DV29" s="431"/>
      <c r="DW29" s="403">
        <v>10.199999999999999</v>
      </c>
      <c r="DX29" s="428"/>
      <c r="DY29" s="428"/>
      <c r="DZ29" s="428"/>
      <c r="EA29" s="428"/>
      <c r="EB29" s="428"/>
      <c r="EC29" s="429"/>
    </row>
    <row r="30" spans="2:133" ht="11.25" customHeight="1" x14ac:dyDescent="0.25">
      <c r="B30" s="395" t="s">
        <v>293</v>
      </c>
      <c r="C30" s="396"/>
      <c r="D30" s="396"/>
      <c r="E30" s="396"/>
      <c r="F30" s="396"/>
      <c r="G30" s="396"/>
      <c r="H30" s="396"/>
      <c r="I30" s="396"/>
      <c r="J30" s="396"/>
      <c r="K30" s="396"/>
      <c r="L30" s="396"/>
      <c r="M30" s="396"/>
      <c r="N30" s="396"/>
      <c r="O30" s="396"/>
      <c r="P30" s="396"/>
      <c r="Q30" s="397"/>
      <c r="R30" s="398">
        <v>951749</v>
      </c>
      <c r="S30" s="399"/>
      <c r="T30" s="399"/>
      <c r="U30" s="399"/>
      <c r="V30" s="399"/>
      <c r="W30" s="399"/>
      <c r="X30" s="399"/>
      <c r="Y30" s="400"/>
      <c r="Z30" s="401">
        <v>10.1</v>
      </c>
      <c r="AA30" s="401"/>
      <c r="AB30" s="401"/>
      <c r="AC30" s="401"/>
      <c r="AD30" s="402" t="s">
        <v>122</v>
      </c>
      <c r="AE30" s="402"/>
      <c r="AF30" s="402"/>
      <c r="AG30" s="402"/>
      <c r="AH30" s="402"/>
      <c r="AI30" s="402"/>
      <c r="AJ30" s="402"/>
      <c r="AK30" s="402"/>
      <c r="AL30" s="403" t="s">
        <v>122</v>
      </c>
      <c r="AM30" s="404"/>
      <c r="AN30" s="404"/>
      <c r="AO30" s="405"/>
      <c r="AP30" s="380" t="s">
        <v>211</v>
      </c>
      <c r="AQ30" s="381"/>
      <c r="AR30" s="381"/>
      <c r="AS30" s="381"/>
      <c r="AT30" s="381"/>
      <c r="AU30" s="381"/>
      <c r="AV30" s="381"/>
      <c r="AW30" s="381"/>
      <c r="AX30" s="381"/>
      <c r="AY30" s="381"/>
      <c r="AZ30" s="381"/>
      <c r="BA30" s="381"/>
      <c r="BB30" s="381"/>
      <c r="BC30" s="381"/>
      <c r="BD30" s="381"/>
      <c r="BE30" s="381"/>
      <c r="BF30" s="382"/>
      <c r="BG30" s="380" t="s">
        <v>294</v>
      </c>
      <c r="BH30" s="440"/>
      <c r="BI30" s="440"/>
      <c r="BJ30" s="440"/>
      <c r="BK30" s="440"/>
      <c r="BL30" s="440"/>
      <c r="BM30" s="440"/>
      <c r="BN30" s="440"/>
      <c r="BO30" s="440"/>
      <c r="BP30" s="440"/>
      <c r="BQ30" s="441"/>
      <c r="BR30" s="380" t="s">
        <v>295</v>
      </c>
      <c r="BS30" s="440"/>
      <c r="BT30" s="440"/>
      <c r="BU30" s="440"/>
      <c r="BV30" s="440"/>
      <c r="BW30" s="440"/>
      <c r="BX30" s="440"/>
      <c r="BY30" s="440"/>
      <c r="BZ30" s="440"/>
      <c r="CA30" s="440"/>
      <c r="CB30" s="441"/>
      <c r="CD30" s="436"/>
      <c r="CE30" s="437"/>
      <c r="CF30" s="395" t="s">
        <v>296</v>
      </c>
      <c r="CG30" s="396"/>
      <c r="CH30" s="396"/>
      <c r="CI30" s="396"/>
      <c r="CJ30" s="396"/>
      <c r="CK30" s="396"/>
      <c r="CL30" s="396"/>
      <c r="CM30" s="396"/>
      <c r="CN30" s="396"/>
      <c r="CO30" s="396"/>
      <c r="CP30" s="396"/>
      <c r="CQ30" s="397"/>
      <c r="CR30" s="398">
        <v>428670</v>
      </c>
      <c r="CS30" s="399"/>
      <c r="CT30" s="399"/>
      <c r="CU30" s="399"/>
      <c r="CV30" s="399"/>
      <c r="CW30" s="399"/>
      <c r="CX30" s="399"/>
      <c r="CY30" s="400"/>
      <c r="CZ30" s="403">
        <v>5</v>
      </c>
      <c r="DA30" s="428"/>
      <c r="DB30" s="428"/>
      <c r="DC30" s="432"/>
      <c r="DD30" s="407">
        <v>426675</v>
      </c>
      <c r="DE30" s="399"/>
      <c r="DF30" s="399"/>
      <c r="DG30" s="399"/>
      <c r="DH30" s="399"/>
      <c r="DI30" s="399"/>
      <c r="DJ30" s="399"/>
      <c r="DK30" s="400"/>
      <c r="DL30" s="407">
        <v>426675</v>
      </c>
      <c r="DM30" s="399"/>
      <c r="DN30" s="399"/>
      <c r="DO30" s="399"/>
      <c r="DP30" s="399"/>
      <c r="DQ30" s="399"/>
      <c r="DR30" s="399"/>
      <c r="DS30" s="399"/>
      <c r="DT30" s="399"/>
      <c r="DU30" s="399"/>
      <c r="DV30" s="400"/>
      <c r="DW30" s="403">
        <v>9.6999999999999993</v>
      </c>
      <c r="DX30" s="428"/>
      <c r="DY30" s="428"/>
      <c r="DZ30" s="428"/>
      <c r="EA30" s="428"/>
      <c r="EB30" s="428"/>
      <c r="EC30" s="429"/>
    </row>
    <row r="31" spans="2:133" ht="11.25" customHeight="1" x14ac:dyDescent="0.25">
      <c r="B31" s="411" t="s">
        <v>297</v>
      </c>
      <c r="C31" s="412"/>
      <c r="D31" s="412"/>
      <c r="E31" s="412"/>
      <c r="F31" s="412"/>
      <c r="G31" s="412"/>
      <c r="H31" s="412"/>
      <c r="I31" s="412"/>
      <c r="J31" s="412"/>
      <c r="K31" s="412"/>
      <c r="L31" s="412"/>
      <c r="M31" s="412"/>
      <c r="N31" s="412"/>
      <c r="O31" s="412"/>
      <c r="P31" s="412"/>
      <c r="Q31" s="413"/>
      <c r="R31" s="398" t="s">
        <v>122</v>
      </c>
      <c r="S31" s="399"/>
      <c r="T31" s="399"/>
      <c r="U31" s="399"/>
      <c r="V31" s="399"/>
      <c r="W31" s="399"/>
      <c r="X31" s="399"/>
      <c r="Y31" s="400"/>
      <c r="Z31" s="401" t="s">
        <v>122</v>
      </c>
      <c r="AA31" s="401"/>
      <c r="AB31" s="401"/>
      <c r="AC31" s="401"/>
      <c r="AD31" s="402" t="s">
        <v>122</v>
      </c>
      <c r="AE31" s="402"/>
      <c r="AF31" s="402"/>
      <c r="AG31" s="402"/>
      <c r="AH31" s="402"/>
      <c r="AI31" s="402"/>
      <c r="AJ31" s="402"/>
      <c r="AK31" s="402"/>
      <c r="AL31" s="403" t="s">
        <v>122</v>
      </c>
      <c r="AM31" s="404"/>
      <c r="AN31" s="404"/>
      <c r="AO31" s="405"/>
      <c r="AP31" s="444" t="s">
        <v>298</v>
      </c>
      <c r="AQ31" s="445"/>
      <c r="AR31" s="445"/>
      <c r="AS31" s="445"/>
      <c r="AT31" s="450" t="s">
        <v>299</v>
      </c>
      <c r="AU31" s="212"/>
      <c r="AV31" s="212"/>
      <c r="AW31" s="212"/>
      <c r="AX31" s="384" t="s">
        <v>177</v>
      </c>
      <c r="AY31" s="385"/>
      <c r="AZ31" s="385"/>
      <c r="BA31" s="385"/>
      <c r="BB31" s="385"/>
      <c r="BC31" s="385"/>
      <c r="BD31" s="385"/>
      <c r="BE31" s="385"/>
      <c r="BF31" s="386"/>
      <c r="BG31" s="454">
        <v>97.8</v>
      </c>
      <c r="BH31" s="442"/>
      <c r="BI31" s="442"/>
      <c r="BJ31" s="442"/>
      <c r="BK31" s="442"/>
      <c r="BL31" s="442"/>
      <c r="BM31" s="393">
        <v>80.8</v>
      </c>
      <c r="BN31" s="442"/>
      <c r="BO31" s="442"/>
      <c r="BP31" s="442"/>
      <c r="BQ31" s="443"/>
      <c r="BR31" s="454">
        <v>97.8</v>
      </c>
      <c r="BS31" s="442"/>
      <c r="BT31" s="442"/>
      <c r="BU31" s="442"/>
      <c r="BV31" s="442"/>
      <c r="BW31" s="442"/>
      <c r="BX31" s="393">
        <v>80.400000000000006</v>
      </c>
      <c r="BY31" s="442"/>
      <c r="BZ31" s="442"/>
      <c r="CA31" s="442"/>
      <c r="CB31" s="443"/>
      <c r="CD31" s="436"/>
      <c r="CE31" s="437"/>
      <c r="CF31" s="395" t="s">
        <v>300</v>
      </c>
      <c r="CG31" s="396"/>
      <c r="CH31" s="396"/>
      <c r="CI31" s="396"/>
      <c r="CJ31" s="396"/>
      <c r="CK31" s="396"/>
      <c r="CL31" s="396"/>
      <c r="CM31" s="396"/>
      <c r="CN31" s="396"/>
      <c r="CO31" s="396"/>
      <c r="CP31" s="396"/>
      <c r="CQ31" s="397"/>
      <c r="CR31" s="398">
        <v>21240</v>
      </c>
      <c r="CS31" s="430"/>
      <c r="CT31" s="430"/>
      <c r="CU31" s="430"/>
      <c r="CV31" s="430"/>
      <c r="CW31" s="430"/>
      <c r="CX31" s="430"/>
      <c r="CY31" s="431"/>
      <c r="CZ31" s="403">
        <v>0.2</v>
      </c>
      <c r="DA31" s="428"/>
      <c r="DB31" s="428"/>
      <c r="DC31" s="432"/>
      <c r="DD31" s="407">
        <v>21240</v>
      </c>
      <c r="DE31" s="430"/>
      <c r="DF31" s="430"/>
      <c r="DG31" s="430"/>
      <c r="DH31" s="430"/>
      <c r="DI31" s="430"/>
      <c r="DJ31" s="430"/>
      <c r="DK31" s="431"/>
      <c r="DL31" s="407">
        <v>21240</v>
      </c>
      <c r="DM31" s="430"/>
      <c r="DN31" s="430"/>
      <c r="DO31" s="430"/>
      <c r="DP31" s="430"/>
      <c r="DQ31" s="430"/>
      <c r="DR31" s="430"/>
      <c r="DS31" s="430"/>
      <c r="DT31" s="430"/>
      <c r="DU31" s="430"/>
      <c r="DV31" s="431"/>
      <c r="DW31" s="403">
        <v>0.5</v>
      </c>
      <c r="DX31" s="428"/>
      <c r="DY31" s="428"/>
      <c r="DZ31" s="428"/>
      <c r="EA31" s="428"/>
      <c r="EB31" s="428"/>
      <c r="EC31" s="429"/>
    </row>
    <row r="32" spans="2:133" ht="11.25" customHeight="1" x14ac:dyDescent="0.25">
      <c r="B32" s="395" t="s">
        <v>301</v>
      </c>
      <c r="C32" s="396"/>
      <c r="D32" s="396"/>
      <c r="E32" s="396"/>
      <c r="F32" s="396"/>
      <c r="G32" s="396"/>
      <c r="H32" s="396"/>
      <c r="I32" s="396"/>
      <c r="J32" s="396"/>
      <c r="K32" s="396"/>
      <c r="L32" s="396"/>
      <c r="M32" s="396"/>
      <c r="N32" s="396"/>
      <c r="O32" s="396"/>
      <c r="P32" s="396"/>
      <c r="Q32" s="397"/>
      <c r="R32" s="398">
        <v>289277</v>
      </c>
      <c r="S32" s="399"/>
      <c r="T32" s="399"/>
      <c r="U32" s="399"/>
      <c r="V32" s="399"/>
      <c r="W32" s="399"/>
      <c r="X32" s="399"/>
      <c r="Y32" s="400"/>
      <c r="Z32" s="401">
        <v>3.1</v>
      </c>
      <c r="AA32" s="401"/>
      <c r="AB32" s="401"/>
      <c r="AC32" s="401"/>
      <c r="AD32" s="402" t="s">
        <v>122</v>
      </c>
      <c r="AE32" s="402"/>
      <c r="AF32" s="402"/>
      <c r="AG32" s="402"/>
      <c r="AH32" s="402"/>
      <c r="AI32" s="402"/>
      <c r="AJ32" s="402"/>
      <c r="AK32" s="402"/>
      <c r="AL32" s="403" t="s">
        <v>122</v>
      </c>
      <c r="AM32" s="404"/>
      <c r="AN32" s="404"/>
      <c r="AO32" s="405"/>
      <c r="AP32" s="446"/>
      <c r="AQ32" s="447"/>
      <c r="AR32" s="447"/>
      <c r="AS32" s="447"/>
      <c r="AT32" s="451"/>
      <c r="AU32" s="208" t="s">
        <v>302</v>
      </c>
      <c r="AX32" s="395" t="s">
        <v>303</v>
      </c>
      <c r="AY32" s="396"/>
      <c r="AZ32" s="396"/>
      <c r="BA32" s="396"/>
      <c r="BB32" s="396"/>
      <c r="BC32" s="396"/>
      <c r="BD32" s="396"/>
      <c r="BE32" s="396"/>
      <c r="BF32" s="397"/>
      <c r="BG32" s="455">
        <v>98.9</v>
      </c>
      <c r="BH32" s="430"/>
      <c r="BI32" s="430"/>
      <c r="BJ32" s="430"/>
      <c r="BK32" s="430"/>
      <c r="BL32" s="430"/>
      <c r="BM32" s="404">
        <v>96.3</v>
      </c>
      <c r="BN32" s="430"/>
      <c r="BO32" s="430"/>
      <c r="BP32" s="430"/>
      <c r="BQ32" s="453"/>
      <c r="BR32" s="455">
        <v>98.8</v>
      </c>
      <c r="BS32" s="430"/>
      <c r="BT32" s="430"/>
      <c r="BU32" s="430"/>
      <c r="BV32" s="430"/>
      <c r="BW32" s="430"/>
      <c r="BX32" s="404">
        <v>95.8</v>
      </c>
      <c r="BY32" s="430"/>
      <c r="BZ32" s="430"/>
      <c r="CA32" s="430"/>
      <c r="CB32" s="453"/>
      <c r="CD32" s="438"/>
      <c r="CE32" s="439"/>
      <c r="CF32" s="395" t="s">
        <v>304</v>
      </c>
      <c r="CG32" s="396"/>
      <c r="CH32" s="396"/>
      <c r="CI32" s="396"/>
      <c r="CJ32" s="396"/>
      <c r="CK32" s="396"/>
      <c r="CL32" s="396"/>
      <c r="CM32" s="396"/>
      <c r="CN32" s="396"/>
      <c r="CO32" s="396"/>
      <c r="CP32" s="396"/>
      <c r="CQ32" s="397"/>
      <c r="CR32" s="398" t="s">
        <v>122</v>
      </c>
      <c r="CS32" s="399"/>
      <c r="CT32" s="399"/>
      <c r="CU32" s="399"/>
      <c r="CV32" s="399"/>
      <c r="CW32" s="399"/>
      <c r="CX32" s="399"/>
      <c r="CY32" s="400"/>
      <c r="CZ32" s="403" t="s">
        <v>122</v>
      </c>
      <c r="DA32" s="428"/>
      <c r="DB32" s="428"/>
      <c r="DC32" s="432"/>
      <c r="DD32" s="407" t="s">
        <v>122</v>
      </c>
      <c r="DE32" s="399"/>
      <c r="DF32" s="399"/>
      <c r="DG32" s="399"/>
      <c r="DH32" s="399"/>
      <c r="DI32" s="399"/>
      <c r="DJ32" s="399"/>
      <c r="DK32" s="400"/>
      <c r="DL32" s="407" t="s">
        <v>122</v>
      </c>
      <c r="DM32" s="399"/>
      <c r="DN32" s="399"/>
      <c r="DO32" s="399"/>
      <c r="DP32" s="399"/>
      <c r="DQ32" s="399"/>
      <c r="DR32" s="399"/>
      <c r="DS32" s="399"/>
      <c r="DT32" s="399"/>
      <c r="DU32" s="399"/>
      <c r="DV32" s="400"/>
      <c r="DW32" s="403" t="s">
        <v>122</v>
      </c>
      <c r="DX32" s="428"/>
      <c r="DY32" s="428"/>
      <c r="DZ32" s="428"/>
      <c r="EA32" s="428"/>
      <c r="EB32" s="428"/>
      <c r="EC32" s="429"/>
    </row>
    <row r="33" spans="2:133" ht="11.25" customHeight="1" x14ac:dyDescent="0.25">
      <c r="B33" s="395" t="s">
        <v>305</v>
      </c>
      <c r="C33" s="396"/>
      <c r="D33" s="396"/>
      <c r="E33" s="396"/>
      <c r="F33" s="396"/>
      <c r="G33" s="396"/>
      <c r="H33" s="396"/>
      <c r="I33" s="396"/>
      <c r="J33" s="396"/>
      <c r="K33" s="396"/>
      <c r="L33" s="396"/>
      <c r="M33" s="396"/>
      <c r="N33" s="396"/>
      <c r="O33" s="396"/>
      <c r="P33" s="396"/>
      <c r="Q33" s="397"/>
      <c r="R33" s="398">
        <v>124183</v>
      </c>
      <c r="S33" s="399"/>
      <c r="T33" s="399"/>
      <c r="U33" s="399"/>
      <c r="V33" s="399"/>
      <c r="W33" s="399"/>
      <c r="X33" s="399"/>
      <c r="Y33" s="400"/>
      <c r="Z33" s="401">
        <v>1.3</v>
      </c>
      <c r="AA33" s="401"/>
      <c r="AB33" s="401"/>
      <c r="AC33" s="401"/>
      <c r="AD33" s="402">
        <v>6212</v>
      </c>
      <c r="AE33" s="402"/>
      <c r="AF33" s="402"/>
      <c r="AG33" s="402"/>
      <c r="AH33" s="402"/>
      <c r="AI33" s="402"/>
      <c r="AJ33" s="402"/>
      <c r="AK33" s="402"/>
      <c r="AL33" s="403">
        <v>0.1</v>
      </c>
      <c r="AM33" s="404"/>
      <c r="AN33" s="404"/>
      <c r="AO33" s="405"/>
      <c r="AP33" s="448"/>
      <c r="AQ33" s="449"/>
      <c r="AR33" s="449"/>
      <c r="AS33" s="449"/>
      <c r="AT33" s="452"/>
      <c r="AU33" s="213"/>
      <c r="AV33" s="213"/>
      <c r="AW33" s="213"/>
      <c r="AX33" s="419" t="s">
        <v>306</v>
      </c>
      <c r="AY33" s="420"/>
      <c r="AZ33" s="420"/>
      <c r="BA33" s="420"/>
      <c r="BB33" s="420"/>
      <c r="BC33" s="420"/>
      <c r="BD33" s="420"/>
      <c r="BE33" s="420"/>
      <c r="BF33" s="421"/>
      <c r="BG33" s="456">
        <v>97.4</v>
      </c>
      <c r="BH33" s="457"/>
      <c r="BI33" s="457"/>
      <c r="BJ33" s="457"/>
      <c r="BK33" s="457"/>
      <c r="BL33" s="457"/>
      <c r="BM33" s="458">
        <v>76.5</v>
      </c>
      <c r="BN33" s="457"/>
      <c r="BO33" s="457"/>
      <c r="BP33" s="457"/>
      <c r="BQ33" s="459"/>
      <c r="BR33" s="456">
        <v>97.4</v>
      </c>
      <c r="BS33" s="457"/>
      <c r="BT33" s="457"/>
      <c r="BU33" s="457"/>
      <c r="BV33" s="457"/>
      <c r="BW33" s="457"/>
      <c r="BX33" s="458">
        <v>76.3</v>
      </c>
      <c r="BY33" s="457"/>
      <c r="BZ33" s="457"/>
      <c r="CA33" s="457"/>
      <c r="CB33" s="459"/>
      <c r="CD33" s="395" t="s">
        <v>307</v>
      </c>
      <c r="CE33" s="396"/>
      <c r="CF33" s="396"/>
      <c r="CG33" s="396"/>
      <c r="CH33" s="396"/>
      <c r="CI33" s="396"/>
      <c r="CJ33" s="396"/>
      <c r="CK33" s="396"/>
      <c r="CL33" s="396"/>
      <c r="CM33" s="396"/>
      <c r="CN33" s="396"/>
      <c r="CO33" s="396"/>
      <c r="CP33" s="396"/>
      <c r="CQ33" s="397"/>
      <c r="CR33" s="398">
        <v>5197119</v>
      </c>
      <c r="CS33" s="430"/>
      <c r="CT33" s="430"/>
      <c r="CU33" s="430"/>
      <c r="CV33" s="430"/>
      <c r="CW33" s="430"/>
      <c r="CX33" s="430"/>
      <c r="CY33" s="431"/>
      <c r="CZ33" s="403">
        <v>61.1</v>
      </c>
      <c r="DA33" s="428"/>
      <c r="DB33" s="428"/>
      <c r="DC33" s="432"/>
      <c r="DD33" s="407">
        <v>3669785</v>
      </c>
      <c r="DE33" s="430"/>
      <c r="DF33" s="430"/>
      <c r="DG33" s="430"/>
      <c r="DH33" s="430"/>
      <c r="DI33" s="430"/>
      <c r="DJ33" s="430"/>
      <c r="DK33" s="431"/>
      <c r="DL33" s="407">
        <v>2689607</v>
      </c>
      <c r="DM33" s="430"/>
      <c r="DN33" s="430"/>
      <c r="DO33" s="430"/>
      <c r="DP33" s="430"/>
      <c r="DQ33" s="430"/>
      <c r="DR33" s="430"/>
      <c r="DS33" s="430"/>
      <c r="DT33" s="430"/>
      <c r="DU33" s="430"/>
      <c r="DV33" s="431"/>
      <c r="DW33" s="403">
        <v>61.3</v>
      </c>
      <c r="DX33" s="428"/>
      <c r="DY33" s="428"/>
      <c r="DZ33" s="428"/>
      <c r="EA33" s="428"/>
      <c r="EB33" s="428"/>
      <c r="EC33" s="429"/>
    </row>
    <row r="34" spans="2:133" ht="11.25" customHeight="1" x14ac:dyDescent="0.25">
      <c r="B34" s="395" t="s">
        <v>308</v>
      </c>
      <c r="C34" s="396"/>
      <c r="D34" s="396"/>
      <c r="E34" s="396"/>
      <c r="F34" s="396"/>
      <c r="G34" s="396"/>
      <c r="H34" s="396"/>
      <c r="I34" s="396"/>
      <c r="J34" s="396"/>
      <c r="K34" s="396"/>
      <c r="L34" s="396"/>
      <c r="M34" s="396"/>
      <c r="N34" s="396"/>
      <c r="O34" s="396"/>
      <c r="P34" s="396"/>
      <c r="Q34" s="397"/>
      <c r="R34" s="398">
        <v>900108</v>
      </c>
      <c r="S34" s="399"/>
      <c r="T34" s="399"/>
      <c r="U34" s="399"/>
      <c r="V34" s="399"/>
      <c r="W34" s="399"/>
      <c r="X34" s="399"/>
      <c r="Y34" s="400"/>
      <c r="Z34" s="401">
        <v>9.5</v>
      </c>
      <c r="AA34" s="401"/>
      <c r="AB34" s="401"/>
      <c r="AC34" s="401"/>
      <c r="AD34" s="402" t="s">
        <v>122</v>
      </c>
      <c r="AE34" s="402"/>
      <c r="AF34" s="402"/>
      <c r="AG34" s="402"/>
      <c r="AH34" s="402"/>
      <c r="AI34" s="402"/>
      <c r="AJ34" s="402"/>
      <c r="AK34" s="402"/>
      <c r="AL34" s="403" t="s">
        <v>122</v>
      </c>
      <c r="AM34" s="404"/>
      <c r="AN34" s="404"/>
      <c r="AO34" s="405"/>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395" t="s">
        <v>309</v>
      </c>
      <c r="CE34" s="396"/>
      <c r="CF34" s="396"/>
      <c r="CG34" s="396"/>
      <c r="CH34" s="396"/>
      <c r="CI34" s="396"/>
      <c r="CJ34" s="396"/>
      <c r="CK34" s="396"/>
      <c r="CL34" s="396"/>
      <c r="CM34" s="396"/>
      <c r="CN34" s="396"/>
      <c r="CO34" s="396"/>
      <c r="CP34" s="396"/>
      <c r="CQ34" s="397"/>
      <c r="CR34" s="398">
        <v>1315937</v>
      </c>
      <c r="CS34" s="399"/>
      <c r="CT34" s="399"/>
      <c r="CU34" s="399"/>
      <c r="CV34" s="399"/>
      <c r="CW34" s="399"/>
      <c r="CX34" s="399"/>
      <c r="CY34" s="400"/>
      <c r="CZ34" s="403">
        <v>15.5</v>
      </c>
      <c r="DA34" s="428"/>
      <c r="DB34" s="428"/>
      <c r="DC34" s="432"/>
      <c r="DD34" s="407">
        <v>1093181</v>
      </c>
      <c r="DE34" s="399"/>
      <c r="DF34" s="399"/>
      <c r="DG34" s="399"/>
      <c r="DH34" s="399"/>
      <c r="DI34" s="399"/>
      <c r="DJ34" s="399"/>
      <c r="DK34" s="400"/>
      <c r="DL34" s="407">
        <v>756643</v>
      </c>
      <c r="DM34" s="399"/>
      <c r="DN34" s="399"/>
      <c r="DO34" s="399"/>
      <c r="DP34" s="399"/>
      <c r="DQ34" s="399"/>
      <c r="DR34" s="399"/>
      <c r="DS34" s="399"/>
      <c r="DT34" s="399"/>
      <c r="DU34" s="399"/>
      <c r="DV34" s="400"/>
      <c r="DW34" s="403">
        <v>17.3</v>
      </c>
      <c r="DX34" s="428"/>
      <c r="DY34" s="428"/>
      <c r="DZ34" s="428"/>
      <c r="EA34" s="428"/>
      <c r="EB34" s="428"/>
      <c r="EC34" s="429"/>
    </row>
    <row r="35" spans="2:133" ht="11.25" customHeight="1" x14ac:dyDescent="0.25">
      <c r="B35" s="395" t="s">
        <v>310</v>
      </c>
      <c r="C35" s="396"/>
      <c r="D35" s="396"/>
      <c r="E35" s="396"/>
      <c r="F35" s="396"/>
      <c r="G35" s="396"/>
      <c r="H35" s="396"/>
      <c r="I35" s="396"/>
      <c r="J35" s="396"/>
      <c r="K35" s="396"/>
      <c r="L35" s="396"/>
      <c r="M35" s="396"/>
      <c r="N35" s="396"/>
      <c r="O35" s="396"/>
      <c r="P35" s="396"/>
      <c r="Q35" s="397"/>
      <c r="R35" s="398">
        <v>1002589</v>
      </c>
      <c r="S35" s="399"/>
      <c r="T35" s="399"/>
      <c r="U35" s="399"/>
      <c r="V35" s="399"/>
      <c r="W35" s="399"/>
      <c r="X35" s="399"/>
      <c r="Y35" s="400"/>
      <c r="Z35" s="401">
        <v>10.6</v>
      </c>
      <c r="AA35" s="401"/>
      <c r="AB35" s="401"/>
      <c r="AC35" s="401"/>
      <c r="AD35" s="402" t="s">
        <v>122</v>
      </c>
      <c r="AE35" s="402"/>
      <c r="AF35" s="402"/>
      <c r="AG35" s="402"/>
      <c r="AH35" s="402"/>
      <c r="AI35" s="402"/>
      <c r="AJ35" s="402"/>
      <c r="AK35" s="402"/>
      <c r="AL35" s="403" t="s">
        <v>122</v>
      </c>
      <c r="AM35" s="404"/>
      <c r="AN35" s="404"/>
      <c r="AO35" s="405"/>
      <c r="AP35" s="216"/>
      <c r="AQ35" s="380" t="s">
        <v>311</v>
      </c>
      <c r="AR35" s="381"/>
      <c r="AS35" s="381"/>
      <c r="AT35" s="381"/>
      <c r="AU35" s="381"/>
      <c r="AV35" s="381"/>
      <c r="AW35" s="381"/>
      <c r="AX35" s="381"/>
      <c r="AY35" s="381"/>
      <c r="AZ35" s="381"/>
      <c r="BA35" s="381"/>
      <c r="BB35" s="381"/>
      <c r="BC35" s="381"/>
      <c r="BD35" s="381"/>
      <c r="BE35" s="381"/>
      <c r="BF35" s="382"/>
      <c r="BG35" s="380" t="s">
        <v>312</v>
      </c>
      <c r="BH35" s="381"/>
      <c r="BI35" s="381"/>
      <c r="BJ35" s="381"/>
      <c r="BK35" s="381"/>
      <c r="BL35" s="381"/>
      <c r="BM35" s="381"/>
      <c r="BN35" s="381"/>
      <c r="BO35" s="381"/>
      <c r="BP35" s="381"/>
      <c r="BQ35" s="381"/>
      <c r="BR35" s="381"/>
      <c r="BS35" s="381"/>
      <c r="BT35" s="381"/>
      <c r="BU35" s="381"/>
      <c r="BV35" s="381"/>
      <c r="BW35" s="381"/>
      <c r="BX35" s="381"/>
      <c r="BY35" s="381"/>
      <c r="BZ35" s="381"/>
      <c r="CA35" s="381"/>
      <c r="CB35" s="382"/>
      <c r="CD35" s="395" t="s">
        <v>313</v>
      </c>
      <c r="CE35" s="396"/>
      <c r="CF35" s="396"/>
      <c r="CG35" s="396"/>
      <c r="CH35" s="396"/>
      <c r="CI35" s="396"/>
      <c r="CJ35" s="396"/>
      <c r="CK35" s="396"/>
      <c r="CL35" s="396"/>
      <c r="CM35" s="396"/>
      <c r="CN35" s="396"/>
      <c r="CO35" s="396"/>
      <c r="CP35" s="396"/>
      <c r="CQ35" s="397"/>
      <c r="CR35" s="398">
        <v>464377</v>
      </c>
      <c r="CS35" s="430"/>
      <c r="CT35" s="430"/>
      <c r="CU35" s="430"/>
      <c r="CV35" s="430"/>
      <c r="CW35" s="430"/>
      <c r="CX35" s="430"/>
      <c r="CY35" s="431"/>
      <c r="CZ35" s="403">
        <v>5.5</v>
      </c>
      <c r="DA35" s="428"/>
      <c r="DB35" s="428"/>
      <c r="DC35" s="432"/>
      <c r="DD35" s="407">
        <v>304519</v>
      </c>
      <c r="DE35" s="430"/>
      <c r="DF35" s="430"/>
      <c r="DG35" s="430"/>
      <c r="DH35" s="430"/>
      <c r="DI35" s="430"/>
      <c r="DJ35" s="430"/>
      <c r="DK35" s="431"/>
      <c r="DL35" s="407">
        <v>219606</v>
      </c>
      <c r="DM35" s="430"/>
      <c r="DN35" s="430"/>
      <c r="DO35" s="430"/>
      <c r="DP35" s="430"/>
      <c r="DQ35" s="430"/>
      <c r="DR35" s="430"/>
      <c r="DS35" s="430"/>
      <c r="DT35" s="430"/>
      <c r="DU35" s="430"/>
      <c r="DV35" s="431"/>
      <c r="DW35" s="403">
        <v>5</v>
      </c>
      <c r="DX35" s="428"/>
      <c r="DY35" s="428"/>
      <c r="DZ35" s="428"/>
      <c r="EA35" s="428"/>
      <c r="EB35" s="428"/>
      <c r="EC35" s="429"/>
    </row>
    <row r="36" spans="2:133" ht="11.25" customHeight="1" x14ac:dyDescent="0.25">
      <c r="B36" s="395" t="s">
        <v>314</v>
      </c>
      <c r="C36" s="396"/>
      <c r="D36" s="396"/>
      <c r="E36" s="396"/>
      <c r="F36" s="396"/>
      <c r="G36" s="396"/>
      <c r="H36" s="396"/>
      <c r="I36" s="396"/>
      <c r="J36" s="396"/>
      <c r="K36" s="396"/>
      <c r="L36" s="396"/>
      <c r="M36" s="396"/>
      <c r="N36" s="396"/>
      <c r="O36" s="396"/>
      <c r="P36" s="396"/>
      <c r="Q36" s="397"/>
      <c r="R36" s="398">
        <v>754976</v>
      </c>
      <c r="S36" s="399"/>
      <c r="T36" s="399"/>
      <c r="U36" s="399"/>
      <c r="V36" s="399"/>
      <c r="W36" s="399"/>
      <c r="X36" s="399"/>
      <c r="Y36" s="400"/>
      <c r="Z36" s="401">
        <v>8</v>
      </c>
      <c r="AA36" s="401"/>
      <c r="AB36" s="401"/>
      <c r="AC36" s="401"/>
      <c r="AD36" s="402" t="s">
        <v>122</v>
      </c>
      <c r="AE36" s="402"/>
      <c r="AF36" s="402"/>
      <c r="AG36" s="402"/>
      <c r="AH36" s="402"/>
      <c r="AI36" s="402"/>
      <c r="AJ36" s="402"/>
      <c r="AK36" s="402"/>
      <c r="AL36" s="403" t="s">
        <v>122</v>
      </c>
      <c r="AM36" s="404"/>
      <c r="AN36" s="404"/>
      <c r="AO36" s="405"/>
      <c r="AP36" s="216"/>
      <c r="AQ36" s="464" t="s">
        <v>315</v>
      </c>
      <c r="AR36" s="465"/>
      <c r="AS36" s="465"/>
      <c r="AT36" s="465"/>
      <c r="AU36" s="465"/>
      <c r="AV36" s="465"/>
      <c r="AW36" s="465"/>
      <c r="AX36" s="465"/>
      <c r="AY36" s="466"/>
      <c r="AZ36" s="387">
        <v>1165542</v>
      </c>
      <c r="BA36" s="388"/>
      <c r="BB36" s="388"/>
      <c r="BC36" s="388"/>
      <c r="BD36" s="388"/>
      <c r="BE36" s="388"/>
      <c r="BF36" s="460"/>
      <c r="BG36" s="384" t="s">
        <v>316</v>
      </c>
      <c r="BH36" s="385"/>
      <c r="BI36" s="385"/>
      <c r="BJ36" s="385"/>
      <c r="BK36" s="385"/>
      <c r="BL36" s="385"/>
      <c r="BM36" s="385"/>
      <c r="BN36" s="385"/>
      <c r="BO36" s="385"/>
      <c r="BP36" s="385"/>
      <c r="BQ36" s="385"/>
      <c r="BR36" s="385"/>
      <c r="BS36" s="385"/>
      <c r="BT36" s="385"/>
      <c r="BU36" s="386"/>
      <c r="BV36" s="387">
        <v>36724</v>
      </c>
      <c r="BW36" s="388"/>
      <c r="BX36" s="388"/>
      <c r="BY36" s="388"/>
      <c r="BZ36" s="388"/>
      <c r="CA36" s="388"/>
      <c r="CB36" s="460"/>
      <c r="CD36" s="395" t="s">
        <v>317</v>
      </c>
      <c r="CE36" s="396"/>
      <c r="CF36" s="396"/>
      <c r="CG36" s="396"/>
      <c r="CH36" s="396"/>
      <c r="CI36" s="396"/>
      <c r="CJ36" s="396"/>
      <c r="CK36" s="396"/>
      <c r="CL36" s="396"/>
      <c r="CM36" s="396"/>
      <c r="CN36" s="396"/>
      <c r="CO36" s="396"/>
      <c r="CP36" s="396"/>
      <c r="CQ36" s="397"/>
      <c r="CR36" s="398">
        <v>1678561</v>
      </c>
      <c r="CS36" s="399"/>
      <c r="CT36" s="399"/>
      <c r="CU36" s="399"/>
      <c r="CV36" s="399"/>
      <c r="CW36" s="399"/>
      <c r="CX36" s="399"/>
      <c r="CY36" s="400"/>
      <c r="CZ36" s="403">
        <v>19.7</v>
      </c>
      <c r="DA36" s="428"/>
      <c r="DB36" s="428"/>
      <c r="DC36" s="432"/>
      <c r="DD36" s="407">
        <v>1535875</v>
      </c>
      <c r="DE36" s="399"/>
      <c r="DF36" s="399"/>
      <c r="DG36" s="399"/>
      <c r="DH36" s="399"/>
      <c r="DI36" s="399"/>
      <c r="DJ36" s="399"/>
      <c r="DK36" s="400"/>
      <c r="DL36" s="407">
        <v>1145587</v>
      </c>
      <c r="DM36" s="399"/>
      <c r="DN36" s="399"/>
      <c r="DO36" s="399"/>
      <c r="DP36" s="399"/>
      <c r="DQ36" s="399"/>
      <c r="DR36" s="399"/>
      <c r="DS36" s="399"/>
      <c r="DT36" s="399"/>
      <c r="DU36" s="399"/>
      <c r="DV36" s="400"/>
      <c r="DW36" s="403">
        <v>26.1</v>
      </c>
      <c r="DX36" s="428"/>
      <c r="DY36" s="428"/>
      <c r="DZ36" s="428"/>
      <c r="EA36" s="428"/>
      <c r="EB36" s="428"/>
      <c r="EC36" s="429"/>
    </row>
    <row r="37" spans="2:133" ht="11.25" customHeight="1" x14ac:dyDescent="0.25">
      <c r="B37" s="395" t="s">
        <v>318</v>
      </c>
      <c r="C37" s="396"/>
      <c r="D37" s="396"/>
      <c r="E37" s="396"/>
      <c r="F37" s="396"/>
      <c r="G37" s="396"/>
      <c r="H37" s="396"/>
      <c r="I37" s="396"/>
      <c r="J37" s="396"/>
      <c r="K37" s="396"/>
      <c r="L37" s="396"/>
      <c r="M37" s="396"/>
      <c r="N37" s="396"/>
      <c r="O37" s="396"/>
      <c r="P37" s="396"/>
      <c r="Q37" s="397"/>
      <c r="R37" s="398">
        <v>174281</v>
      </c>
      <c r="S37" s="399"/>
      <c r="T37" s="399"/>
      <c r="U37" s="399"/>
      <c r="V37" s="399"/>
      <c r="W37" s="399"/>
      <c r="X37" s="399"/>
      <c r="Y37" s="400"/>
      <c r="Z37" s="401">
        <v>1.8</v>
      </c>
      <c r="AA37" s="401"/>
      <c r="AB37" s="401"/>
      <c r="AC37" s="401"/>
      <c r="AD37" s="402" t="s">
        <v>122</v>
      </c>
      <c r="AE37" s="402"/>
      <c r="AF37" s="402"/>
      <c r="AG37" s="402"/>
      <c r="AH37" s="402"/>
      <c r="AI37" s="402"/>
      <c r="AJ37" s="402"/>
      <c r="AK37" s="402"/>
      <c r="AL37" s="403" t="s">
        <v>122</v>
      </c>
      <c r="AM37" s="404"/>
      <c r="AN37" s="404"/>
      <c r="AO37" s="405"/>
      <c r="AQ37" s="461" t="s">
        <v>319</v>
      </c>
      <c r="AR37" s="462"/>
      <c r="AS37" s="462"/>
      <c r="AT37" s="462"/>
      <c r="AU37" s="462"/>
      <c r="AV37" s="462"/>
      <c r="AW37" s="462"/>
      <c r="AX37" s="462"/>
      <c r="AY37" s="463"/>
      <c r="AZ37" s="398">
        <v>417076</v>
      </c>
      <c r="BA37" s="399"/>
      <c r="BB37" s="399"/>
      <c r="BC37" s="399"/>
      <c r="BD37" s="430"/>
      <c r="BE37" s="430"/>
      <c r="BF37" s="453"/>
      <c r="BG37" s="395" t="s">
        <v>320</v>
      </c>
      <c r="BH37" s="396"/>
      <c r="BI37" s="396"/>
      <c r="BJ37" s="396"/>
      <c r="BK37" s="396"/>
      <c r="BL37" s="396"/>
      <c r="BM37" s="396"/>
      <c r="BN37" s="396"/>
      <c r="BO37" s="396"/>
      <c r="BP37" s="396"/>
      <c r="BQ37" s="396"/>
      <c r="BR37" s="396"/>
      <c r="BS37" s="396"/>
      <c r="BT37" s="396"/>
      <c r="BU37" s="397"/>
      <c r="BV37" s="398">
        <v>28123</v>
      </c>
      <c r="BW37" s="399"/>
      <c r="BX37" s="399"/>
      <c r="BY37" s="399"/>
      <c r="BZ37" s="399"/>
      <c r="CA37" s="399"/>
      <c r="CB37" s="408"/>
      <c r="CD37" s="395" t="s">
        <v>321</v>
      </c>
      <c r="CE37" s="396"/>
      <c r="CF37" s="396"/>
      <c r="CG37" s="396"/>
      <c r="CH37" s="396"/>
      <c r="CI37" s="396"/>
      <c r="CJ37" s="396"/>
      <c r="CK37" s="396"/>
      <c r="CL37" s="396"/>
      <c r="CM37" s="396"/>
      <c r="CN37" s="396"/>
      <c r="CO37" s="396"/>
      <c r="CP37" s="396"/>
      <c r="CQ37" s="397"/>
      <c r="CR37" s="398">
        <v>17896</v>
      </c>
      <c r="CS37" s="430"/>
      <c r="CT37" s="430"/>
      <c r="CU37" s="430"/>
      <c r="CV37" s="430"/>
      <c r="CW37" s="430"/>
      <c r="CX37" s="430"/>
      <c r="CY37" s="431"/>
      <c r="CZ37" s="403">
        <v>0.2</v>
      </c>
      <c r="DA37" s="428"/>
      <c r="DB37" s="428"/>
      <c r="DC37" s="432"/>
      <c r="DD37" s="407">
        <v>17896</v>
      </c>
      <c r="DE37" s="430"/>
      <c r="DF37" s="430"/>
      <c r="DG37" s="430"/>
      <c r="DH37" s="430"/>
      <c r="DI37" s="430"/>
      <c r="DJ37" s="430"/>
      <c r="DK37" s="431"/>
      <c r="DL37" s="407">
        <v>17896</v>
      </c>
      <c r="DM37" s="430"/>
      <c r="DN37" s="430"/>
      <c r="DO37" s="430"/>
      <c r="DP37" s="430"/>
      <c r="DQ37" s="430"/>
      <c r="DR37" s="430"/>
      <c r="DS37" s="430"/>
      <c r="DT37" s="430"/>
      <c r="DU37" s="430"/>
      <c r="DV37" s="431"/>
      <c r="DW37" s="403">
        <v>0.4</v>
      </c>
      <c r="DX37" s="428"/>
      <c r="DY37" s="428"/>
      <c r="DZ37" s="428"/>
      <c r="EA37" s="428"/>
      <c r="EB37" s="428"/>
      <c r="EC37" s="429"/>
    </row>
    <row r="38" spans="2:133" ht="11.25" customHeight="1" x14ac:dyDescent="0.25">
      <c r="B38" s="395" t="s">
        <v>322</v>
      </c>
      <c r="C38" s="396"/>
      <c r="D38" s="396"/>
      <c r="E38" s="396"/>
      <c r="F38" s="396"/>
      <c r="G38" s="396"/>
      <c r="H38" s="396"/>
      <c r="I38" s="396"/>
      <c r="J38" s="396"/>
      <c r="K38" s="396"/>
      <c r="L38" s="396"/>
      <c r="M38" s="396"/>
      <c r="N38" s="396"/>
      <c r="O38" s="396"/>
      <c r="P38" s="396"/>
      <c r="Q38" s="397"/>
      <c r="R38" s="398">
        <v>521781</v>
      </c>
      <c r="S38" s="399"/>
      <c r="T38" s="399"/>
      <c r="U38" s="399"/>
      <c r="V38" s="399"/>
      <c r="W38" s="399"/>
      <c r="X38" s="399"/>
      <c r="Y38" s="400"/>
      <c r="Z38" s="401">
        <v>5.5</v>
      </c>
      <c r="AA38" s="401"/>
      <c r="AB38" s="401"/>
      <c r="AC38" s="401"/>
      <c r="AD38" s="402" t="s">
        <v>122</v>
      </c>
      <c r="AE38" s="402"/>
      <c r="AF38" s="402"/>
      <c r="AG38" s="402"/>
      <c r="AH38" s="402"/>
      <c r="AI38" s="402"/>
      <c r="AJ38" s="402"/>
      <c r="AK38" s="402"/>
      <c r="AL38" s="403" t="s">
        <v>122</v>
      </c>
      <c r="AM38" s="404"/>
      <c r="AN38" s="404"/>
      <c r="AO38" s="405"/>
      <c r="AQ38" s="461" t="s">
        <v>323</v>
      </c>
      <c r="AR38" s="462"/>
      <c r="AS38" s="462"/>
      <c r="AT38" s="462"/>
      <c r="AU38" s="462"/>
      <c r="AV38" s="462"/>
      <c r="AW38" s="462"/>
      <c r="AX38" s="462"/>
      <c r="AY38" s="463"/>
      <c r="AZ38" s="398">
        <v>377820</v>
      </c>
      <c r="BA38" s="399"/>
      <c r="BB38" s="399"/>
      <c r="BC38" s="399"/>
      <c r="BD38" s="430"/>
      <c r="BE38" s="430"/>
      <c r="BF38" s="453"/>
      <c r="BG38" s="395" t="s">
        <v>324</v>
      </c>
      <c r="BH38" s="396"/>
      <c r="BI38" s="396"/>
      <c r="BJ38" s="396"/>
      <c r="BK38" s="396"/>
      <c r="BL38" s="396"/>
      <c r="BM38" s="396"/>
      <c r="BN38" s="396"/>
      <c r="BO38" s="396"/>
      <c r="BP38" s="396"/>
      <c r="BQ38" s="396"/>
      <c r="BR38" s="396"/>
      <c r="BS38" s="396"/>
      <c r="BT38" s="396"/>
      <c r="BU38" s="397"/>
      <c r="BV38" s="398">
        <v>1599</v>
      </c>
      <c r="BW38" s="399"/>
      <c r="BX38" s="399"/>
      <c r="BY38" s="399"/>
      <c r="BZ38" s="399"/>
      <c r="CA38" s="399"/>
      <c r="CB38" s="408"/>
      <c r="CD38" s="395" t="s">
        <v>325</v>
      </c>
      <c r="CE38" s="396"/>
      <c r="CF38" s="396"/>
      <c r="CG38" s="396"/>
      <c r="CH38" s="396"/>
      <c r="CI38" s="396"/>
      <c r="CJ38" s="396"/>
      <c r="CK38" s="396"/>
      <c r="CL38" s="396"/>
      <c r="CM38" s="396"/>
      <c r="CN38" s="396"/>
      <c r="CO38" s="396"/>
      <c r="CP38" s="396"/>
      <c r="CQ38" s="397"/>
      <c r="CR38" s="398">
        <v>786074</v>
      </c>
      <c r="CS38" s="399"/>
      <c r="CT38" s="399"/>
      <c r="CU38" s="399"/>
      <c r="CV38" s="399"/>
      <c r="CW38" s="399"/>
      <c r="CX38" s="399"/>
      <c r="CY38" s="400"/>
      <c r="CZ38" s="403">
        <v>9.1999999999999993</v>
      </c>
      <c r="DA38" s="428"/>
      <c r="DB38" s="428"/>
      <c r="DC38" s="432"/>
      <c r="DD38" s="407">
        <v>715307</v>
      </c>
      <c r="DE38" s="399"/>
      <c r="DF38" s="399"/>
      <c r="DG38" s="399"/>
      <c r="DH38" s="399"/>
      <c r="DI38" s="399"/>
      <c r="DJ38" s="399"/>
      <c r="DK38" s="400"/>
      <c r="DL38" s="407">
        <v>567771</v>
      </c>
      <c r="DM38" s="399"/>
      <c r="DN38" s="399"/>
      <c r="DO38" s="399"/>
      <c r="DP38" s="399"/>
      <c r="DQ38" s="399"/>
      <c r="DR38" s="399"/>
      <c r="DS38" s="399"/>
      <c r="DT38" s="399"/>
      <c r="DU38" s="399"/>
      <c r="DV38" s="400"/>
      <c r="DW38" s="403">
        <v>12.9</v>
      </c>
      <c r="DX38" s="428"/>
      <c r="DY38" s="428"/>
      <c r="DZ38" s="428"/>
      <c r="EA38" s="428"/>
      <c r="EB38" s="428"/>
      <c r="EC38" s="429"/>
    </row>
    <row r="39" spans="2:133" ht="11.25" customHeight="1" x14ac:dyDescent="0.25">
      <c r="B39" s="395" t="s">
        <v>326</v>
      </c>
      <c r="C39" s="396"/>
      <c r="D39" s="396"/>
      <c r="E39" s="396"/>
      <c r="F39" s="396"/>
      <c r="G39" s="396"/>
      <c r="H39" s="396"/>
      <c r="I39" s="396"/>
      <c r="J39" s="396"/>
      <c r="K39" s="396"/>
      <c r="L39" s="396"/>
      <c r="M39" s="396"/>
      <c r="N39" s="396"/>
      <c r="O39" s="396"/>
      <c r="P39" s="396"/>
      <c r="Q39" s="397"/>
      <c r="R39" s="398" t="s">
        <v>122</v>
      </c>
      <c r="S39" s="399"/>
      <c r="T39" s="399"/>
      <c r="U39" s="399"/>
      <c r="V39" s="399"/>
      <c r="W39" s="399"/>
      <c r="X39" s="399"/>
      <c r="Y39" s="400"/>
      <c r="Z39" s="401" t="s">
        <v>122</v>
      </c>
      <c r="AA39" s="401"/>
      <c r="AB39" s="401"/>
      <c r="AC39" s="401"/>
      <c r="AD39" s="402" t="s">
        <v>122</v>
      </c>
      <c r="AE39" s="402"/>
      <c r="AF39" s="402"/>
      <c r="AG39" s="402"/>
      <c r="AH39" s="402"/>
      <c r="AI39" s="402"/>
      <c r="AJ39" s="402"/>
      <c r="AK39" s="402"/>
      <c r="AL39" s="403" t="s">
        <v>122</v>
      </c>
      <c r="AM39" s="404"/>
      <c r="AN39" s="404"/>
      <c r="AO39" s="405"/>
      <c r="AQ39" s="461" t="s">
        <v>327</v>
      </c>
      <c r="AR39" s="462"/>
      <c r="AS39" s="462"/>
      <c r="AT39" s="462"/>
      <c r="AU39" s="462"/>
      <c r="AV39" s="462"/>
      <c r="AW39" s="462"/>
      <c r="AX39" s="462"/>
      <c r="AY39" s="463"/>
      <c r="AZ39" s="398">
        <v>1648</v>
      </c>
      <c r="BA39" s="399"/>
      <c r="BB39" s="399"/>
      <c r="BC39" s="399"/>
      <c r="BD39" s="430"/>
      <c r="BE39" s="430"/>
      <c r="BF39" s="453"/>
      <c r="BG39" s="395" t="s">
        <v>328</v>
      </c>
      <c r="BH39" s="396"/>
      <c r="BI39" s="396"/>
      <c r="BJ39" s="396"/>
      <c r="BK39" s="396"/>
      <c r="BL39" s="396"/>
      <c r="BM39" s="396"/>
      <c r="BN39" s="396"/>
      <c r="BO39" s="396"/>
      <c r="BP39" s="396"/>
      <c r="BQ39" s="396"/>
      <c r="BR39" s="396"/>
      <c r="BS39" s="396"/>
      <c r="BT39" s="396"/>
      <c r="BU39" s="397"/>
      <c r="BV39" s="398">
        <v>2206</v>
      </c>
      <c r="BW39" s="399"/>
      <c r="BX39" s="399"/>
      <c r="BY39" s="399"/>
      <c r="BZ39" s="399"/>
      <c r="CA39" s="399"/>
      <c r="CB39" s="408"/>
      <c r="CD39" s="395" t="s">
        <v>329</v>
      </c>
      <c r="CE39" s="396"/>
      <c r="CF39" s="396"/>
      <c r="CG39" s="396"/>
      <c r="CH39" s="396"/>
      <c r="CI39" s="396"/>
      <c r="CJ39" s="396"/>
      <c r="CK39" s="396"/>
      <c r="CL39" s="396"/>
      <c r="CM39" s="396"/>
      <c r="CN39" s="396"/>
      <c r="CO39" s="396"/>
      <c r="CP39" s="396"/>
      <c r="CQ39" s="397"/>
      <c r="CR39" s="398">
        <v>927167</v>
      </c>
      <c r="CS39" s="430"/>
      <c r="CT39" s="430"/>
      <c r="CU39" s="430"/>
      <c r="CV39" s="430"/>
      <c r="CW39" s="430"/>
      <c r="CX39" s="430"/>
      <c r="CY39" s="431"/>
      <c r="CZ39" s="403">
        <v>10.9</v>
      </c>
      <c r="DA39" s="428"/>
      <c r="DB39" s="428"/>
      <c r="DC39" s="432"/>
      <c r="DD39" s="407">
        <v>20903</v>
      </c>
      <c r="DE39" s="430"/>
      <c r="DF39" s="430"/>
      <c r="DG39" s="430"/>
      <c r="DH39" s="430"/>
      <c r="DI39" s="430"/>
      <c r="DJ39" s="430"/>
      <c r="DK39" s="431"/>
      <c r="DL39" s="407" t="s">
        <v>122</v>
      </c>
      <c r="DM39" s="430"/>
      <c r="DN39" s="430"/>
      <c r="DO39" s="430"/>
      <c r="DP39" s="430"/>
      <c r="DQ39" s="430"/>
      <c r="DR39" s="430"/>
      <c r="DS39" s="430"/>
      <c r="DT39" s="430"/>
      <c r="DU39" s="430"/>
      <c r="DV39" s="431"/>
      <c r="DW39" s="403" t="s">
        <v>122</v>
      </c>
      <c r="DX39" s="428"/>
      <c r="DY39" s="428"/>
      <c r="DZ39" s="428"/>
      <c r="EA39" s="428"/>
      <c r="EB39" s="428"/>
      <c r="EC39" s="429"/>
    </row>
    <row r="40" spans="2:133" ht="11.25" customHeight="1" x14ac:dyDescent="0.25">
      <c r="B40" s="395" t="s">
        <v>330</v>
      </c>
      <c r="C40" s="396"/>
      <c r="D40" s="396"/>
      <c r="E40" s="396"/>
      <c r="F40" s="396"/>
      <c r="G40" s="396"/>
      <c r="H40" s="396"/>
      <c r="I40" s="396"/>
      <c r="J40" s="396"/>
      <c r="K40" s="396"/>
      <c r="L40" s="396"/>
      <c r="M40" s="396"/>
      <c r="N40" s="396"/>
      <c r="O40" s="396"/>
      <c r="P40" s="396"/>
      <c r="Q40" s="397"/>
      <c r="R40" s="398">
        <v>28781</v>
      </c>
      <c r="S40" s="399"/>
      <c r="T40" s="399"/>
      <c r="U40" s="399"/>
      <c r="V40" s="399"/>
      <c r="W40" s="399"/>
      <c r="X40" s="399"/>
      <c r="Y40" s="400"/>
      <c r="Z40" s="401">
        <v>0.3</v>
      </c>
      <c r="AA40" s="401"/>
      <c r="AB40" s="401"/>
      <c r="AC40" s="401"/>
      <c r="AD40" s="402" t="s">
        <v>122</v>
      </c>
      <c r="AE40" s="402"/>
      <c r="AF40" s="402"/>
      <c r="AG40" s="402"/>
      <c r="AH40" s="402"/>
      <c r="AI40" s="402"/>
      <c r="AJ40" s="402"/>
      <c r="AK40" s="402"/>
      <c r="AL40" s="403" t="s">
        <v>122</v>
      </c>
      <c r="AM40" s="404"/>
      <c r="AN40" s="404"/>
      <c r="AO40" s="405"/>
      <c r="AQ40" s="461" t="s">
        <v>331</v>
      </c>
      <c r="AR40" s="462"/>
      <c r="AS40" s="462"/>
      <c r="AT40" s="462"/>
      <c r="AU40" s="462"/>
      <c r="AV40" s="462"/>
      <c r="AW40" s="462"/>
      <c r="AX40" s="462"/>
      <c r="AY40" s="463"/>
      <c r="AZ40" s="398" t="s">
        <v>122</v>
      </c>
      <c r="BA40" s="399"/>
      <c r="BB40" s="399"/>
      <c r="BC40" s="399"/>
      <c r="BD40" s="430"/>
      <c r="BE40" s="430"/>
      <c r="BF40" s="453"/>
      <c r="BG40" s="446" t="s">
        <v>332</v>
      </c>
      <c r="BH40" s="447"/>
      <c r="BI40" s="447"/>
      <c r="BJ40" s="447"/>
      <c r="BK40" s="447"/>
      <c r="BL40" s="217"/>
      <c r="BM40" s="396" t="s">
        <v>333</v>
      </c>
      <c r="BN40" s="396"/>
      <c r="BO40" s="396"/>
      <c r="BP40" s="396"/>
      <c r="BQ40" s="396"/>
      <c r="BR40" s="396"/>
      <c r="BS40" s="396"/>
      <c r="BT40" s="396"/>
      <c r="BU40" s="397"/>
      <c r="BV40" s="398">
        <v>85</v>
      </c>
      <c r="BW40" s="399"/>
      <c r="BX40" s="399"/>
      <c r="BY40" s="399"/>
      <c r="BZ40" s="399"/>
      <c r="CA40" s="399"/>
      <c r="CB40" s="408"/>
      <c r="CD40" s="395" t="s">
        <v>334</v>
      </c>
      <c r="CE40" s="396"/>
      <c r="CF40" s="396"/>
      <c r="CG40" s="396"/>
      <c r="CH40" s="396"/>
      <c r="CI40" s="396"/>
      <c r="CJ40" s="396"/>
      <c r="CK40" s="396"/>
      <c r="CL40" s="396"/>
      <c r="CM40" s="396"/>
      <c r="CN40" s="396"/>
      <c r="CO40" s="396"/>
      <c r="CP40" s="396"/>
      <c r="CQ40" s="397"/>
      <c r="CR40" s="398">
        <v>25003</v>
      </c>
      <c r="CS40" s="399"/>
      <c r="CT40" s="399"/>
      <c r="CU40" s="399"/>
      <c r="CV40" s="399"/>
      <c r="CW40" s="399"/>
      <c r="CX40" s="399"/>
      <c r="CY40" s="400"/>
      <c r="CZ40" s="403">
        <v>0.3</v>
      </c>
      <c r="DA40" s="428"/>
      <c r="DB40" s="428"/>
      <c r="DC40" s="432"/>
      <c r="DD40" s="407" t="s">
        <v>122</v>
      </c>
      <c r="DE40" s="399"/>
      <c r="DF40" s="399"/>
      <c r="DG40" s="399"/>
      <c r="DH40" s="399"/>
      <c r="DI40" s="399"/>
      <c r="DJ40" s="399"/>
      <c r="DK40" s="400"/>
      <c r="DL40" s="407" t="s">
        <v>122</v>
      </c>
      <c r="DM40" s="399"/>
      <c r="DN40" s="399"/>
      <c r="DO40" s="399"/>
      <c r="DP40" s="399"/>
      <c r="DQ40" s="399"/>
      <c r="DR40" s="399"/>
      <c r="DS40" s="399"/>
      <c r="DT40" s="399"/>
      <c r="DU40" s="399"/>
      <c r="DV40" s="400"/>
      <c r="DW40" s="403" t="s">
        <v>122</v>
      </c>
      <c r="DX40" s="428"/>
      <c r="DY40" s="428"/>
      <c r="DZ40" s="428"/>
      <c r="EA40" s="428"/>
      <c r="EB40" s="428"/>
      <c r="EC40" s="429"/>
    </row>
    <row r="41" spans="2:133" ht="11.25" customHeight="1" x14ac:dyDescent="0.25">
      <c r="B41" s="419" t="s">
        <v>335</v>
      </c>
      <c r="C41" s="420"/>
      <c r="D41" s="420"/>
      <c r="E41" s="420"/>
      <c r="F41" s="420"/>
      <c r="G41" s="420"/>
      <c r="H41" s="420"/>
      <c r="I41" s="420"/>
      <c r="J41" s="420"/>
      <c r="K41" s="420"/>
      <c r="L41" s="420"/>
      <c r="M41" s="420"/>
      <c r="N41" s="420"/>
      <c r="O41" s="420"/>
      <c r="P41" s="420"/>
      <c r="Q41" s="421"/>
      <c r="R41" s="470">
        <v>9469022</v>
      </c>
      <c r="S41" s="471"/>
      <c r="T41" s="471"/>
      <c r="U41" s="471"/>
      <c r="V41" s="471"/>
      <c r="W41" s="471"/>
      <c r="X41" s="471"/>
      <c r="Y41" s="475"/>
      <c r="Z41" s="476">
        <v>100</v>
      </c>
      <c r="AA41" s="476"/>
      <c r="AB41" s="476"/>
      <c r="AC41" s="476"/>
      <c r="AD41" s="477">
        <v>4355987</v>
      </c>
      <c r="AE41" s="477"/>
      <c r="AF41" s="477"/>
      <c r="AG41" s="477"/>
      <c r="AH41" s="477"/>
      <c r="AI41" s="477"/>
      <c r="AJ41" s="477"/>
      <c r="AK41" s="477"/>
      <c r="AL41" s="478">
        <v>100</v>
      </c>
      <c r="AM41" s="458"/>
      <c r="AN41" s="458"/>
      <c r="AO41" s="479"/>
      <c r="AQ41" s="461" t="s">
        <v>336</v>
      </c>
      <c r="AR41" s="462"/>
      <c r="AS41" s="462"/>
      <c r="AT41" s="462"/>
      <c r="AU41" s="462"/>
      <c r="AV41" s="462"/>
      <c r="AW41" s="462"/>
      <c r="AX41" s="462"/>
      <c r="AY41" s="463"/>
      <c r="AZ41" s="398">
        <v>92088</v>
      </c>
      <c r="BA41" s="399"/>
      <c r="BB41" s="399"/>
      <c r="BC41" s="399"/>
      <c r="BD41" s="430"/>
      <c r="BE41" s="430"/>
      <c r="BF41" s="453"/>
      <c r="BG41" s="446"/>
      <c r="BH41" s="447"/>
      <c r="BI41" s="447"/>
      <c r="BJ41" s="447"/>
      <c r="BK41" s="447"/>
      <c r="BL41" s="217"/>
      <c r="BM41" s="396" t="s">
        <v>337</v>
      </c>
      <c r="BN41" s="396"/>
      <c r="BO41" s="396"/>
      <c r="BP41" s="396"/>
      <c r="BQ41" s="396"/>
      <c r="BR41" s="396"/>
      <c r="BS41" s="396"/>
      <c r="BT41" s="396"/>
      <c r="BU41" s="397"/>
      <c r="BV41" s="398" t="s">
        <v>122</v>
      </c>
      <c r="BW41" s="399"/>
      <c r="BX41" s="399"/>
      <c r="BY41" s="399"/>
      <c r="BZ41" s="399"/>
      <c r="CA41" s="399"/>
      <c r="CB41" s="408"/>
      <c r="CD41" s="395" t="s">
        <v>338</v>
      </c>
      <c r="CE41" s="396"/>
      <c r="CF41" s="396"/>
      <c r="CG41" s="396"/>
      <c r="CH41" s="396"/>
      <c r="CI41" s="396"/>
      <c r="CJ41" s="396"/>
      <c r="CK41" s="396"/>
      <c r="CL41" s="396"/>
      <c r="CM41" s="396"/>
      <c r="CN41" s="396"/>
      <c r="CO41" s="396"/>
      <c r="CP41" s="396"/>
      <c r="CQ41" s="397"/>
      <c r="CR41" s="398" t="s">
        <v>122</v>
      </c>
      <c r="CS41" s="430"/>
      <c r="CT41" s="430"/>
      <c r="CU41" s="430"/>
      <c r="CV41" s="430"/>
      <c r="CW41" s="430"/>
      <c r="CX41" s="430"/>
      <c r="CY41" s="431"/>
      <c r="CZ41" s="403" t="s">
        <v>122</v>
      </c>
      <c r="DA41" s="428"/>
      <c r="DB41" s="428"/>
      <c r="DC41" s="432"/>
      <c r="DD41" s="407" t="s">
        <v>122</v>
      </c>
      <c r="DE41" s="430"/>
      <c r="DF41" s="430"/>
      <c r="DG41" s="430"/>
      <c r="DH41" s="430"/>
      <c r="DI41" s="430"/>
      <c r="DJ41" s="430"/>
      <c r="DK41" s="431"/>
      <c r="DL41" s="481"/>
      <c r="DM41" s="482"/>
      <c r="DN41" s="482"/>
      <c r="DO41" s="482"/>
      <c r="DP41" s="482"/>
      <c r="DQ41" s="482"/>
      <c r="DR41" s="482"/>
      <c r="DS41" s="482"/>
      <c r="DT41" s="482"/>
      <c r="DU41" s="482"/>
      <c r="DV41" s="483"/>
      <c r="DW41" s="472"/>
      <c r="DX41" s="473"/>
      <c r="DY41" s="473"/>
      <c r="DZ41" s="473"/>
      <c r="EA41" s="473"/>
      <c r="EB41" s="473"/>
      <c r="EC41" s="474"/>
    </row>
    <row r="42" spans="2:133" ht="11.25" customHeight="1" x14ac:dyDescent="0.25">
      <c r="AQ42" s="467" t="s">
        <v>339</v>
      </c>
      <c r="AR42" s="468"/>
      <c r="AS42" s="468"/>
      <c r="AT42" s="468"/>
      <c r="AU42" s="468"/>
      <c r="AV42" s="468"/>
      <c r="AW42" s="468"/>
      <c r="AX42" s="468"/>
      <c r="AY42" s="469"/>
      <c r="AZ42" s="470">
        <v>276910</v>
      </c>
      <c r="BA42" s="471"/>
      <c r="BB42" s="471"/>
      <c r="BC42" s="471"/>
      <c r="BD42" s="457"/>
      <c r="BE42" s="457"/>
      <c r="BF42" s="459"/>
      <c r="BG42" s="448"/>
      <c r="BH42" s="449"/>
      <c r="BI42" s="449"/>
      <c r="BJ42" s="449"/>
      <c r="BK42" s="449"/>
      <c r="BL42" s="218"/>
      <c r="BM42" s="420" t="s">
        <v>340</v>
      </c>
      <c r="BN42" s="420"/>
      <c r="BO42" s="420"/>
      <c r="BP42" s="420"/>
      <c r="BQ42" s="420"/>
      <c r="BR42" s="420"/>
      <c r="BS42" s="420"/>
      <c r="BT42" s="420"/>
      <c r="BU42" s="421"/>
      <c r="BV42" s="470">
        <v>317</v>
      </c>
      <c r="BW42" s="471"/>
      <c r="BX42" s="471"/>
      <c r="BY42" s="471"/>
      <c r="BZ42" s="471"/>
      <c r="CA42" s="471"/>
      <c r="CB42" s="480"/>
      <c r="CD42" s="395" t="s">
        <v>341</v>
      </c>
      <c r="CE42" s="396"/>
      <c r="CF42" s="396"/>
      <c r="CG42" s="396"/>
      <c r="CH42" s="396"/>
      <c r="CI42" s="396"/>
      <c r="CJ42" s="396"/>
      <c r="CK42" s="396"/>
      <c r="CL42" s="396"/>
      <c r="CM42" s="396"/>
      <c r="CN42" s="396"/>
      <c r="CO42" s="396"/>
      <c r="CP42" s="396"/>
      <c r="CQ42" s="397"/>
      <c r="CR42" s="398">
        <v>1403955</v>
      </c>
      <c r="CS42" s="430"/>
      <c r="CT42" s="430"/>
      <c r="CU42" s="430"/>
      <c r="CV42" s="430"/>
      <c r="CW42" s="430"/>
      <c r="CX42" s="430"/>
      <c r="CY42" s="431"/>
      <c r="CZ42" s="403">
        <v>16.5</v>
      </c>
      <c r="DA42" s="428"/>
      <c r="DB42" s="428"/>
      <c r="DC42" s="432"/>
      <c r="DD42" s="407">
        <v>396352</v>
      </c>
      <c r="DE42" s="430"/>
      <c r="DF42" s="430"/>
      <c r="DG42" s="430"/>
      <c r="DH42" s="430"/>
      <c r="DI42" s="430"/>
      <c r="DJ42" s="430"/>
      <c r="DK42" s="431"/>
      <c r="DL42" s="481"/>
      <c r="DM42" s="482"/>
      <c r="DN42" s="482"/>
      <c r="DO42" s="482"/>
      <c r="DP42" s="482"/>
      <c r="DQ42" s="482"/>
      <c r="DR42" s="482"/>
      <c r="DS42" s="482"/>
      <c r="DT42" s="482"/>
      <c r="DU42" s="482"/>
      <c r="DV42" s="483"/>
      <c r="DW42" s="472"/>
      <c r="DX42" s="473"/>
      <c r="DY42" s="473"/>
      <c r="DZ42" s="473"/>
      <c r="EA42" s="473"/>
      <c r="EB42" s="473"/>
      <c r="EC42" s="474"/>
    </row>
    <row r="43" spans="2:133" ht="11.25" customHeight="1" x14ac:dyDescent="0.25">
      <c r="B43" s="208" t="s">
        <v>342</v>
      </c>
      <c r="CD43" s="395" t="s">
        <v>343</v>
      </c>
      <c r="CE43" s="396"/>
      <c r="CF43" s="396"/>
      <c r="CG43" s="396"/>
      <c r="CH43" s="396"/>
      <c r="CI43" s="396"/>
      <c r="CJ43" s="396"/>
      <c r="CK43" s="396"/>
      <c r="CL43" s="396"/>
      <c r="CM43" s="396"/>
      <c r="CN43" s="396"/>
      <c r="CO43" s="396"/>
      <c r="CP43" s="396"/>
      <c r="CQ43" s="397"/>
      <c r="CR43" s="398">
        <v>36139</v>
      </c>
      <c r="CS43" s="430"/>
      <c r="CT43" s="430"/>
      <c r="CU43" s="430"/>
      <c r="CV43" s="430"/>
      <c r="CW43" s="430"/>
      <c r="CX43" s="430"/>
      <c r="CY43" s="431"/>
      <c r="CZ43" s="403">
        <v>0.4</v>
      </c>
      <c r="DA43" s="428"/>
      <c r="DB43" s="428"/>
      <c r="DC43" s="432"/>
      <c r="DD43" s="407">
        <v>36139</v>
      </c>
      <c r="DE43" s="430"/>
      <c r="DF43" s="430"/>
      <c r="DG43" s="430"/>
      <c r="DH43" s="430"/>
      <c r="DI43" s="430"/>
      <c r="DJ43" s="430"/>
      <c r="DK43" s="431"/>
      <c r="DL43" s="481"/>
      <c r="DM43" s="482"/>
      <c r="DN43" s="482"/>
      <c r="DO43" s="482"/>
      <c r="DP43" s="482"/>
      <c r="DQ43" s="482"/>
      <c r="DR43" s="482"/>
      <c r="DS43" s="482"/>
      <c r="DT43" s="482"/>
      <c r="DU43" s="482"/>
      <c r="DV43" s="483"/>
      <c r="DW43" s="472"/>
      <c r="DX43" s="473"/>
      <c r="DY43" s="473"/>
      <c r="DZ43" s="473"/>
      <c r="EA43" s="473"/>
      <c r="EB43" s="473"/>
      <c r="EC43" s="474"/>
    </row>
    <row r="44" spans="2:133" ht="11.25" customHeight="1" x14ac:dyDescent="0.25">
      <c r="B44" s="484" t="s">
        <v>344</v>
      </c>
      <c r="C44" s="484"/>
      <c r="D44" s="484"/>
      <c r="E44" s="484"/>
      <c r="F44" s="484"/>
      <c r="G44" s="484"/>
      <c r="H44" s="484"/>
      <c r="I44" s="4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4"/>
      <c r="AK44" s="484"/>
      <c r="AL44" s="484"/>
      <c r="AM44" s="484"/>
      <c r="AN44" s="484"/>
      <c r="AO44" s="484"/>
      <c r="AP44" s="484"/>
      <c r="AQ44" s="484"/>
      <c r="AR44" s="484"/>
      <c r="AS44" s="484"/>
      <c r="AT44" s="484"/>
      <c r="AU44" s="484"/>
      <c r="AV44" s="484"/>
      <c r="AW44" s="484"/>
      <c r="AX44" s="484"/>
      <c r="AY44" s="484"/>
      <c r="AZ44" s="484"/>
      <c r="BA44" s="484"/>
      <c r="BB44" s="484"/>
      <c r="BC44" s="484"/>
      <c r="BD44" s="484"/>
      <c r="BE44" s="484"/>
      <c r="BF44" s="484"/>
      <c r="BG44" s="484"/>
      <c r="BH44" s="484"/>
      <c r="BI44" s="484"/>
      <c r="BJ44" s="484"/>
      <c r="BK44" s="484"/>
      <c r="BL44" s="484"/>
      <c r="BM44" s="484"/>
      <c r="BN44" s="484"/>
      <c r="BO44" s="484"/>
      <c r="BP44" s="484"/>
      <c r="BQ44" s="484"/>
      <c r="BR44" s="484"/>
      <c r="BS44" s="484"/>
      <c r="BT44" s="484"/>
      <c r="BU44" s="484"/>
      <c r="BV44" s="484"/>
      <c r="BW44" s="484"/>
      <c r="BX44" s="484"/>
      <c r="BY44" s="484"/>
      <c r="BZ44" s="484"/>
      <c r="CA44" s="484"/>
      <c r="CB44" s="484"/>
      <c r="CC44" s="485"/>
      <c r="CD44" s="434" t="s">
        <v>292</v>
      </c>
      <c r="CE44" s="435"/>
      <c r="CF44" s="395" t="s">
        <v>345</v>
      </c>
      <c r="CG44" s="396"/>
      <c r="CH44" s="396"/>
      <c r="CI44" s="396"/>
      <c r="CJ44" s="396"/>
      <c r="CK44" s="396"/>
      <c r="CL44" s="396"/>
      <c r="CM44" s="396"/>
      <c r="CN44" s="396"/>
      <c r="CO44" s="396"/>
      <c r="CP44" s="396"/>
      <c r="CQ44" s="397"/>
      <c r="CR44" s="398">
        <v>1402470</v>
      </c>
      <c r="CS44" s="399"/>
      <c r="CT44" s="399"/>
      <c r="CU44" s="399"/>
      <c r="CV44" s="399"/>
      <c r="CW44" s="399"/>
      <c r="CX44" s="399"/>
      <c r="CY44" s="400"/>
      <c r="CZ44" s="403">
        <v>16.5</v>
      </c>
      <c r="DA44" s="404"/>
      <c r="DB44" s="404"/>
      <c r="DC44" s="410"/>
      <c r="DD44" s="407">
        <v>394867</v>
      </c>
      <c r="DE44" s="399"/>
      <c r="DF44" s="399"/>
      <c r="DG44" s="399"/>
      <c r="DH44" s="399"/>
      <c r="DI44" s="399"/>
      <c r="DJ44" s="399"/>
      <c r="DK44" s="400"/>
      <c r="DL44" s="481"/>
      <c r="DM44" s="482"/>
      <c r="DN44" s="482"/>
      <c r="DO44" s="482"/>
      <c r="DP44" s="482"/>
      <c r="DQ44" s="482"/>
      <c r="DR44" s="482"/>
      <c r="DS44" s="482"/>
      <c r="DT44" s="482"/>
      <c r="DU44" s="482"/>
      <c r="DV44" s="483"/>
      <c r="DW44" s="472"/>
      <c r="DX44" s="473"/>
      <c r="DY44" s="473"/>
      <c r="DZ44" s="473"/>
      <c r="EA44" s="473"/>
      <c r="EB44" s="473"/>
      <c r="EC44" s="474"/>
    </row>
    <row r="45" spans="2:133" ht="11.25" customHeight="1" x14ac:dyDescent="0.25">
      <c r="B45" s="484" t="s">
        <v>346</v>
      </c>
      <c r="C45" s="484"/>
      <c r="D45" s="484"/>
      <c r="E45" s="484"/>
      <c r="F45" s="484"/>
      <c r="G45" s="484"/>
      <c r="H45" s="484"/>
      <c r="I45" s="484"/>
      <c r="J45" s="484"/>
      <c r="K45" s="484"/>
      <c r="L45" s="484"/>
      <c r="M45" s="484"/>
      <c r="N45" s="484"/>
      <c r="O45" s="484"/>
      <c r="P45" s="484"/>
      <c r="Q45" s="484"/>
      <c r="R45" s="484"/>
      <c r="S45" s="484"/>
      <c r="T45" s="484"/>
      <c r="U45" s="484"/>
      <c r="V45" s="484"/>
      <c r="W45" s="484"/>
      <c r="X45" s="484"/>
      <c r="Y45" s="484"/>
      <c r="Z45" s="484"/>
      <c r="AA45" s="484"/>
      <c r="AB45" s="484"/>
      <c r="AC45" s="484"/>
      <c r="AD45" s="484"/>
      <c r="AE45" s="484"/>
      <c r="AF45" s="484"/>
      <c r="AG45" s="484"/>
      <c r="AH45" s="484"/>
      <c r="AI45" s="484"/>
      <c r="AJ45" s="484"/>
      <c r="AK45" s="484"/>
      <c r="AL45" s="484"/>
      <c r="AM45" s="484"/>
      <c r="AN45" s="484"/>
      <c r="AO45" s="484"/>
      <c r="AP45" s="484"/>
      <c r="AQ45" s="484"/>
      <c r="AR45" s="484"/>
      <c r="AS45" s="484"/>
      <c r="AT45" s="484"/>
      <c r="AU45" s="484"/>
      <c r="AV45" s="484"/>
      <c r="AW45" s="484"/>
      <c r="AX45" s="484"/>
      <c r="AY45" s="484"/>
      <c r="AZ45" s="484"/>
      <c r="BA45" s="484"/>
      <c r="BB45" s="484"/>
      <c r="BC45" s="484"/>
      <c r="BD45" s="484"/>
      <c r="BE45" s="484"/>
      <c r="BF45" s="484"/>
      <c r="BG45" s="484"/>
      <c r="BH45" s="484"/>
      <c r="BI45" s="484"/>
      <c r="BJ45" s="484"/>
      <c r="BK45" s="484"/>
      <c r="BL45" s="484"/>
      <c r="BM45" s="484"/>
      <c r="BN45" s="484"/>
      <c r="BO45" s="484"/>
      <c r="BP45" s="484"/>
      <c r="BQ45" s="484"/>
      <c r="BR45" s="484"/>
      <c r="BS45" s="484"/>
      <c r="BT45" s="484"/>
      <c r="BU45" s="484"/>
      <c r="BV45" s="484"/>
      <c r="BW45" s="484"/>
      <c r="BX45" s="484"/>
      <c r="BY45" s="484"/>
      <c r="BZ45" s="484"/>
      <c r="CA45" s="484"/>
      <c r="CB45" s="484"/>
      <c r="CC45" s="485"/>
      <c r="CD45" s="436"/>
      <c r="CE45" s="437"/>
      <c r="CF45" s="395" t="s">
        <v>347</v>
      </c>
      <c r="CG45" s="396"/>
      <c r="CH45" s="396"/>
      <c r="CI45" s="396"/>
      <c r="CJ45" s="396"/>
      <c r="CK45" s="396"/>
      <c r="CL45" s="396"/>
      <c r="CM45" s="396"/>
      <c r="CN45" s="396"/>
      <c r="CO45" s="396"/>
      <c r="CP45" s="396"/>
      <c r="CQ45" s="397"/>
      <c r="CR45" s="398">
        <v>809369</v>
      </c>
      <c r="CS45" s="430"/>
      <c r="CT45" s="430"/>
      <c r="CU45" s="430"/>
      <c r="CV45" s="430"/>
      <c r="CW45" s="430"/>
      <c r="CX45" s="430"/>
      <c r="CY45" s="431"/>
      <c r="CZ45" s="403">
        <v>9.5</v>
      </c>
      <c r="DA45" s="428"/>
      <c r="DB45" s="428"/>
      <c r="DC45" s="432"/>
      <c r="DD45" s="407">
        <v>31361</v>
      </c>
      <c r="DE45" s="430"/>
      <c r="DF45" s="430"/>
      <c r="DG45" s="430"/>
      <c r="DH45" s="430"/>
      <c r="DI45" s="430"/>
      <c r="DJ45" s="430"/>
      <c r="DK45" s="431"/>
      <c r="DL45" s="481"/>
      <c r="DM45" s="482"/>
      <c r="DN45" s="482"/>
      <c r="DO45" s="482"/>
      <c r="DP45" s="482"/>
      <c r="DQ45" s="482"/>
      <c r="DR45" s="482"/>
      <c r="DS45" s="482"/>
      <c r="DT45" s="482"/>
      <c r="DU45" s="482"/>
      <c r="DV45" s="483"/>
      <c r="DW45" s="472"/>
      <c r="DX45" s="473"/>
      <c r="DY45" s="473"/>
      <c r="DZ45" s="473"/>
      <c r="EA45" s="473"/>
      <c r="EB45" s="473"/>
      <c r="EC45" s="474"/>
    </row>
    <row r="46" spans="2:133" ht="11.25" customHeight="1" x14ac:dyDescent="0.25">
      <c r="B46" s="219"/>
      <c r="CD46" s="436"/>
      <c r="CE46" s="437"/>
      <c r="CF46" s="395" t="s">
        <v>348</v>
      </c>
      <c r="CG46" s="396"/>
      <c r="CH46" s="396"/>
      <c r="CI46" s="396"/>
      <c r="CJ46" s="396"/>
      <c r="CK46" s="396"/>
      <c r="CL46" s="396"/>
      <c r="CM46" s="396"/>
      <c r="CN46" s="396"/>
      <c r="CO46" s="396"/>
      <c r="CP46" s="396"/>
      <c r="CQ46" s="397"/>
      <c r="CR46" s="398">
        <v>591421</v>
      </c>
      <c r="CS46" s="399"/>
      <c r="CT46" s="399"/>
      <c r="CU46" s="399"/>
      <c r="CV46" s="399"/>
      <c r="CW46" s="399"/>
      <c r="CX46" s="399"/>
      <c r="CY46" s="400"/>
      <c r="CZ46" s="403">
        <v>6.9</v>
      </c>
      <c r="DA46" s="404"/>
      <c r="DB46" s="404"/>
      <c r="DC46" s="410"/>
      <c r="DD46" s="407">
        <v>361826</v>
      </c>
      <c r="DE46" s="399"/>
      <c r="DF46" s="399"/>
      <c r="DG46" s="399"/>
      <c r="DH46" s="399"/>
      <c r="DI46" s="399"/>
      <c r="DJ46" s="399"/>
      <c r="DK46" s="400"/>
      <c r="DL46" s="481"/>
      <c r="DM46" s="482"/>
      <c r="DN46" s="482"/>
      <c r="DO46" s="482"/>
      <c r="DP46" s="482"/>
      <c r="DQ46" s="482"/>
      <c r="DR46" s="482"/>
      <c r="DS46" s="482"/>
      <c r="DT46" s="482"/>
      <c r="DU46" s="482"/>
      <c r="DV46" s="483"/>
      <c r="DW46" s="472"/>
      <c r="DX46" s="473"/>
      <c r="DY46" s="473"/>
      <c r="DZ46" s="473"/>
      <c r="EA46" s="473"/>
      <c r="EB46" s="473"/>
      <c r="EC46" s="474"/>
    </row>
    <row r="47" spans="2:133" ht="11.25" customHeight="1" x14ac:dyDescent="0.25">
      <c r="B47" s="219"/>
      <c r="CD47" s="436"/>
      <c r="CE47" s="437"/>
      <c r="CF47" s="395" t="s">
        <v>349</v>
      </c>
      <c r="CG47" s="396"/>
      <c r="CH47" s="396"/>
      <c r="CI47" s="396"/>
      <c r="CJ47" s="396"/>
      <c r="CK47" s="396"/>
      <c r="CL47" s="396"/>
      <c r="CM47" s="396"/>
      <c r="CN47" s="396"/>
      <c r="CO47" s="396"/>
      <c r="CP47" s="396"/>
      <c r="CQ47" s="397"/>
      <c r="CR47" s="398">
        <v>1485</v>
      </c>
      <c r="CS47" s="430"/>
      <c r="CT47" s="430"/>
      <c r="CU47" s="430"/>
      <c r="CV47" s="430"/>
      <c r="CW47" s="430"/>
      <c r="CX47" s="430"/>
      <c r="CY47" s="431"/>
      <c r="CZ47" s="403">
        <v>0</v>
      </c>
      <c r="DA47" s="428"/>
      <c r="DB47" s="428"/>
      <c r="DC47" s="432"/>
      <c r="DD47" s="407">
        <v>1485</v>
      </c>
      <c r="DE47" s="430"/>
      <c r="DF47" s="430"/>
      <c r="DG47" s="430"/>
      <c r="DH47" s="430"/>
      <c r="DI47" s="430"/>
      <c r="DJ47" s="430"/>
      <c r="DK47" s="431"/>
      <c r="DL47" s="481"/>
      <c r="DM47" s="482"/>
      <c r="DN47" s="482"/>
      <c r="DO47" s="482"/>
      <c r="DP47" s="482"/>
      <c r="DQ47" s="482"/>
      <c r="DR47" s="482"/>
      <c r="DS47" s="482"/>
      <c r="DT47" s="482"/>
      <c r="DU47" s="482"/>
      <c r="DV47" s="483"/>
      <c r="DW47" s="472"/>
      <c r="DX47" s="473"/>
      <c r="DY47" s="473"/>
      <c r="DZ47" s="473"/>
      <c r="EA47" s="473"/>
      <c r="EB47" s="473"/>
      <c r="EC47" s="474"/>
    </row>
    <row r="48" spans="2:133" ht="10.5" x14ac:dyDescent="0.25">
      <c r="B48" s="219"/>
      <c r="CD48" s="438"/>
      <c r="CE48" s="439"/>
      <c r="CF48" s="395" t="s">
        <v>350</v>
      </c>
      <c r="CG48" s="396"/>
      <c r="CH48" s="396"/>
      <c r="CI48" s="396"/>
      <c r="CJ48" s="396"/>
      <c r="CK48" s="396"/>
      <c r="CL48" s="396"/>
      <c r="CM48" s="396"/>
      <c r="CN48" s="396"/>
      <c r="CO48" s="396"/>
      <c r="CP48" s="396"/>
      <c r="CQ48" s="397"/>
      <c r="CR48" s="398" t="s">
        <v>122</v>
      </c>
      <c r="CS48" s="399"/>
      <c r="CT48" s="399"/>
      <c r="CU48" s="399"/>
      <c r="CV48" s="399"/>
      <c r="CW48" s="399"/>
      <c r="CX48" s="399"/>
      <c r="CY48" s="400"/>
      <c r="CZ48" s="403" t="s">
        <v>122</v>
      </c>
      <c r="DA48" s="404"/>
      <c r="DB48" s="404"/>
      <c r="DC48" s="410"/>
      <c r="DD48" s="407" t="s">
        <v>122</v>
      </c>
      <c r="DE48" s="399"/>
      <c r="DF48" s="399"/>
      <c r="DG48" s="399"/>
      <c r="DH48" s="399"/>
      <c r="DI48" s="399"/>
      <c r="DJ48" s="399"/>
      <c r="DK48" s="400"/>
      <c r="DL48" s="481"/>
      <c r="DM48" s="482"/>
      <c r="DN48" s="482"/>
      <c r="DO48" s="482"/>
      <c r="DP48" s="482"/>
      <c r="DQ48" s="482"/>
      <c r="DR48" s="482"/>
      <c r="DS48" s="482"/>
      <c r="DT48" s="482"/>
      <c r="DU48" s="482"/>
      <c r="DV48" s="483"/>
      <c r="DW48" s="472"/>
      <c r="DX48" s="473"/>
      <c r="DY48" s="473"/>
      <c r="DZ48" s="473"/>
      <c r="EA48" s="473"/>
      <c r="EB48" s="473"/>
      <c r="EC48" s="474"/>
    </row>
    <row r="49" spans="2:133" ht="11.25" customHeight="1" x14ac:dyDescent="0.25">
      <c r="B49" s="219"/>
      <c r="CD49" s="419" t="s">
        <v>351</v>
      </c>
      <c r="CE49" s="420"/>
      <c r="CF49" s="420"/>
      <c r="CG49" s="420"/>
      <c r="CH49" s="420"/>
      <c r="CI49" s="420"/>
      <c r="CJ49" s="420"/>
      <c r="CK49" s="420"/>
      <c r="CL49" s="420"/>
      <c r="CM49" s="420"/>
      <c r="CN49" s="420"/>
      <c r="CO49" s="420"/>
      <c r="CP49" s="420"/>
      <c r="CQ49" s="421"/>
      <c r="CR49" s="470">
        <v>8509827</v>
      </c>
      <c r="CS49" s="457"/>
      <c r="CT49" s="457"/>
      <c r="CU49" s="457"/>
      <c r="CV49" s="457"/>
      <c r="CW49" s="457"/>
      <c r="CX49" s="457"/>
      <c r="CY49" s="486"/>
      <c r="CZ49" s="478">
        <v>100</v>
      </c>
      <c r="DA49" s="487"/>
      <c r="DB49" s="487"/>
      <c r="DC49" s="488"/>
      <c r="DD49" s="489">
        <v>5695180</v>
      </c>
      <c r="DE49" s="457"/>
      <c r="DF49" s="457"/>
      <c r="DG49" s="457"/>
      <c r="DH49" s="457"/>
      <c r="DI49" s="457"/>
      <c r="DJ49" s="457"/>
      <c r="DK49" s="486"/>
      <c r="DL49" s="490"/>
      <c r="DM49" s="491"/>
      <c r="DN49" s="491"/>
      <c r="DO49" s="491"/>
      <c r="DP49" s="491"/>
      <c r="DQ49" s="491"/>
      <c r="DR49" s="491"/>
      <c r="DS49" s="491"/>
      <c r="DT49" s="491"/>
      <c r="DU49" s="491"/>
      <c r="DV49" s="492"/>
      <c r="DW49" s="493"/>
      <c r="DX49" s="494"/>
      <c r="DY49" s="494"/>
      <c r="DZ49" s="494"/>
      <c r="EA49" s="494"/>
      <c r="EB49" s="494"/>
      <c r="EC49" s="495"/>
    </row>
  </sheetData>
  <sheetProtection algorithmName="SHA-512" hashValue="eDSckQSefAnW1d5MEbZcHbiYrV5s3gGp+m59BvejYULhADmdaDM81RUJws2Vafy2d6b/BgoehgievCPE/biJHA==" saltValue="YewJiZK2am0oPc0lMMlL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AU77" sqref="AU77:AY77"/>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56" t="s">
        <v>534</v>
      </c>
      <c r="D34" s="1156"/>
      <c r="E34" s="1157"/>
      <c r="F34" s="32">
        <v>9.7100000000000009</v>
      </c>
      <c r="G34" s="33">
        <v>10.54</v>
      </c>
      <c r="H34" s="33">
        <v>11.5</v>
      </c>
      <c r="I34" s="33">
        <v>17</v>
      </c>
      <c r="J34" s="34">
        <v>15.92</v>
      </c>
      <c r="K34" s="22"/>
      <c r="L34" s="22"/>
      <c r="M34" s="22"/>
      <c r="N34" s="22"/>
      <c r="O34" s="22"/>
      <c r="P34" s="22"/>
    </row>
    <row r="35" spans="1:16" ht="39" customHeight="1" x14ac:dyDescent="0.25">
      <c r="A35" s="22"/>
      <c r="B35" s="35"/>
      <c r="C35" s="1152" t="s">
        <v>535</v>
      </c>
      <c r="D35" s="1152"/>
      <c r="E35" s="1153"/>
      <c r="F35" s="36">
        <v>10.23</v>
      </c>
      <c r="G35" s="37">
        <v>14.54</v>
      </c>
      <c r="H35" s="37">
        <v>15.41</v>
      </c>
      <c r="I35" s="37">
        <v>12.39</v>
      </c>
      <c r="J35" s="38">
        <v>15.27</v>
      </c>
      <c r="K35" s="22"/>
      <c r="L35" s="22"/>
      <c r="M35" s="22"/>
      <c r="N35" s="22"/>
      <c r="O35" s="22"/>
      <c r="P35" s="22"/>
    </row>
    <row r="36" spans="1:16" ht="39" customHeight="1" x14ac:dyDescent="0.25">
      <c r="A36" s="22"/>
      <c r="B36" s="35"/>
      <c r="C36" s="1152" t="s">
        <v>536</v>
      </c>
      <c r="D36" s="1152"/>
      <c r="E36" s="1153"/>
      <c r="F36" s="36">
        <v>10.94</v>
      </c>
      <c r="G36" s="37">
        <v>9.43</v>
      </c>
      <c r="H36" s="37">
        <v>8.24</v>
      </c>
      <c r="I36" s="37">
        <v>9.4</v>
      </c>
      <c r="J36" s="38">
        <v>11.35</v>
      </c>
      <c r="K36" s="22"/>
      <c r="L36" s="22"/>
      <c r="M36" s="22"/>
      <c r="N36" s="22"/>
      <c r="O36" s="22"/>
      <c r="P36" s="22"/>
    </row>
    <row r="37" spans="1:16" ht="39" customHeight="1" x14ac:dyDescent="0.25">
      <c r="A37" s="22"/>
      <c r="B37" s="35"/>
      <c r="C37" s="1152" t="s">
        <v>537</v>
      </c>
      <c r="D37" s="1152"/>
      <c r="E37" s="1153"/>
      <c r="F37" s="36">
        <v>1.35</v>
      </c>
      <c r="G37" s="37">
        <v>1.3</v>
      </c>
      <c r="H37" s="37">
        <v>1.03</v>
      </c>
      <c r="I37" s="37">
        <v>1.48</v>
      </c>
      <c r="J37" s="38">
        <v>1.49</v>
      </c>
      <c r="K37" s="22"/>
      <c r="L37" s="22"/>
      <c r="M37" s="22"/>
      <c r="N37" s="22"/>
      <c r="O37" s="22"/>
      <c r="P37" s="22"/>
    </row>
    <row r="38" spans="1:16" ht="39" customHeight="1" x14ac:dyDescent="0.25">
      <c r="A38" s="22"/>
      <c r="B38" s="35"/>
      <c r="C38" s="1152" t="s">
        <v>538</v>
      </c>
      <c r="D38" s="1152"/>
      <c r="E38" s="1153"/>
      <c r="F38" s="36">
        <v>0.69</v>
      </c>
      <c r="G38" s="37">
        <v>0.89</v>
      </c>
      <c r="H38" s="37">
        <v>0.92</v>
      </c>
      <c r="I38" s="37">
        <v>0.96</v>
      </c>
      <c r="J38" s="38">
        <v>1.46</v>
      </c>
      <c r="K38" s="22"/>
      <c r="L38" s="22"/>
      <c r="M38" s="22"/>
      <c r="N38" s="22"/>
      <c r="O38" s="22"/>
      <c r="P38" s="22"/>
    </row>
    <row r="39" spans="1:16" ht="39" customHeight="1" x14ac:dyDescent="0.25">
      <c r="A39" s="22"/>
      <c r="B39" s="35"/>
      <c r="C39" s="1152" t="s">
        <v>539</v>
      </c>
      <c r="D39" s="1152"/>
      <c r="E39" s="1153"/>
      <c r="F39" s="36">
        <v>0.65</v>
      </c>
      <c r="G39" s="37">
        <v>0.5</v>
      </c>
      <c r="H39" s="37">
        <v>0.59</v>
      </c>
      <c r="I39" s="37">
        <v>0.32</v>
      </c>
      <c r="J39" s="38">
        <v>0.86</v>
      </c>
      <c r="K39" s="22"/>
      <c r="L39" s="22"/>
      <c r="M39" s="22"/>
      <c r="N39" s="22"/>
      <c r="O39" s="22"/>
      <c r="P39" s="22"/>
    </row>
    <row r="40" spans="1:16" ht="39" customHeight="1" x14ac:dyDescent="0.25">
      <c r="A40" s="22"/>
      <c r="B40" s="35"/>
      <c r="C40" s="1152" t="s">
        <v>540</v>
      </c>
      <c r="D40" s="1152"/>
      <c r="E40" s="1153"/>
      <c r="F40" s="36">
        <v>0.05</v>
      </c>
      <c r="G40" s="37">
        <v>0.03</v>
      </c>
      <c r="H40" s="37">
        <v>0.05</v>
      </c>
      <c r="I40" s="37">
        <v>0.04</v>
      </c>
      <c r="J40" s="38">
        <v>7.0000000000000007E-2</v>
      </c>
      <c r="K40" s="22"/>
      <c r="L40" s="22"/>
      <c r="M40" s="22"/>
      <c r="N40" s="22"/>
      <c r="O40" s="22"/>
      <c r="P40" s="22"/>
    </row>
    <row r="41" spans="1:16" ht="39" customHeight="1" x14ac:dyDescent="0.25">
      <c r="A41" s="22"/>
      <c r="B41" s="35"/>
      <c r="C41" s="1152"/>
      <c r="D41" s="1152"/>
      <c r="E41" s="1153"/>
      <c r="F41" s="36"/>
      <c r="G41" s="37"/>
      <c r="H41" s="37"/>
      <c r="I41" s="37"/>
      <c r="J41" s="38"/>
      <c r="K41" s="22"/>
      <c r="L41" s="22"/>
      <c r="M41" s="22"/>
      <c r="N41" s="22"/>
      <c r="O41" s="22"/>
      <c r="P41" s="22"/>
    </row>
    <row r="42" spans="1:16" ht="39" customHeight="1" x14ac:dyDescent="0.25">
      <c r="A42" s="22"/>
      <c r="B42" s="39"/>
      <c r="C42" s="1152" t="s">
        <v>541</v>
      </c>
      <c r="D42" s="1152"/>
      <c r="E42" s="1153"/>
      <c r="F42" s="36" t="s">
        <v>488</v>
      </c>
      <c r="G42" s="37" t="s">
        <v>488</v>
      </c>
      <c r="H42" s="37" t="s">
        <v>488</v>
      </c>
      <c r="I42" s="37" t="s">
        <v>488</v>
      </c>
      <c r="J42" s="38" t="s">
        <v>488</v>
      </c>
      <c r="K42" s="22"/>
      <c r="L42" s="22"/>
      <c r="M42" s="22"/>
      <c r="N42" s="22"/>
      <c r="O42" s="22"/>
      <c r="P42" s="22"/>
    </row>
    <row r="43" spans="1:16" ht="39" customHeight="1" thickBot="1" x14ac:dyDescent="0.3">
      <c r="A43" s="22"/>
      <c r="B43" s="40"/>
      <c r="C43" s="1154" t="s">
        <v>542</v>
      </c>
      <c r="D43" s="1154"/>
      <c r="E43" s="1155"/>
      <c r="F43" s="41" t="s">
        <v>488</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LNtBL+bmTeg5hHccxAaX04+KWPGHz0MAldpabPFGbUoy56SVtyJFi+x/AR9CqOIZ3Hd1lcVea6lZsSaitN5wkw==" saltValue="X1FcuqZZnx94o3+o/riJ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AU77" sqref="AU77:AY77"/>
    </sheetView>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58" t="s">
        <v>9</v>
      </c>
      <c r="C45" s="1159"/>
      <c r="D45" s="56"/>
      <c r="E45" s="1164" t="s">
        <v>10</v>
      </c>
      <c r="F45" s="1164"/>
      <c r="G45" s="1164"/>
      <c r="H45" s="1164"/>
      <c r="I45" s="1164"/>
      <c r="J45" s="1165"/>
      <c r="K45" s="57">
        <v>351</v>
      </c>
      <c r="L45" s="58">
        <v>368</v>
      </c>
      <c r="M45" s="58">
        <v>385</v>
      </c>
      <c r="N45" s="58">
        <v>415</v>
      </c>
      <c r="O45" s="59">
        <v>450</v>
      </c>
      <c r="P45" s="46"/>
      <c r="Q45" s="46"/>
      <c r="R45" s="46"/>
      <c r="S45" s="46"/>
      <c r="T45" s="46"/>
      <c r="U45" s="46"/>
    </row>
    <row r="46" spans="1:21" ht="30.75" customHeight="1" x14ac:dyDescent="0.25">
      <c r="A46" s="46"/>
      <c r="B46" s="1160"/>
      <c r="C46" s="1161"/>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25">
      <c r="A47" s="46"/>
      <c r="B47" s="1160"/>
      <c r="C47" s="1161"/>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25">
      <c r="A48" s="46"/>
      <c r="B48" s="1160"/>
      <c r="C48" s="1161"/>
      <c r="D48" s="60"/>
      <c r="E48" s="1166" t="s">
        <v>13</v>
      </c>
      <c r="F48" s="1166"/>
      <c r="G48" s="1166"/>
      <c r="H48" s="1166"/>
      <c r="I48" s="1166"/>
      <c r="J48" s="1167"/>
      <c r="K48" s="61">
        <v>466</v>
      </c>
      <c r="L48" s="62">
        <v>479</v>
      </c>
      <c r="M48" s="62">
        <v>428</v>
      </c>
      <c r="N48" s="62">
        <v>381</v>
      </c>
      <c r="O48" s="63">
        <v>376</v>
      </c>
      <c r="P48" s="46"/>
      <c r="Q48" s="46"/>
      <c r="R48" s="46"/>
      <c r="S48" s="46"/>
      <c r="T48" s="46"/>
      <c r="U48" s="46"/>
    </row>
    <row r="49" spans="1:21" ht="30.75" customHeight="1" x14ac:dyDescent="0.25">
      <c r="A49" s="46"/>
      <c r="B49" s="1160"/>
      <c r="C49" s="1161"/>
      <c r="D49" s="60"/>
      <c r="E49" s="1166" t="s">
        <v>14</v>
      </c>
      <c r="F49" s="1166"/>
      <c r="G49" s="1166"/>
      <c r="H49" s="1166"/>
      <c r="I49" s="1166"/>
      <c r="J49" s="1167"/>
      <c r="K49" s="61">
        <v>8</v>
      </c>
      <c r="L49" s="62">
        <v>8</v>
      </c>
      <c r="M49" s="62">
        <v>8</v>
      </c>
      <c r="N49" s="62">
        <v>5</v>
      </c>
      <c r="O49" s="63">
        <v>2</v>
      </c>
      <c r="P49" s="46"/>
      <c r="Q49" s="46"/>
      <c r="R49" s="46"/>
      <c r="S49" s="46"/>
      <c r="T49" s="46"/>
      <c r="U49" s="46"/>
    </row>
    <row r="50" spans="1:21" ht="30.75" customHeight="1" x14ac:dyDescent="0.25">
      <c r="A50" s="46"/>
      <c r="B50" s="1160"/>
      <c r="C50" s="1161"/>
      <c r="D50" s="60"/>
      <c r="E50" s="1166" t="s">
        <v>15</v>
      </c>
      <c r="F50" s="1166"/>
      <c r="G50" s="1166"/>
      <c r="H50" s="1166"/>
      <c r="I50" s="1166"/>
      <c r="J50" s="1167"/>
      <c r="K50" s="61">
        <v>1</v>
      </c>
      <c r="L50" s="62" t="s">
        <v>488</v>
      </c>
      <c r="M50" s="62" t="s">
        <v>488</v>
      </c>
      <c r="N50" s="62" t="s">
        <v>488</v>
      </c>
      <c r="O50" s="63" t="s">
        <v>488</v>
      </c>
      <c r="P50" s="46"/>
      <c r="Q50" s="46"/>
      <c r="R50" s="46"/>
      <c r="S50" s="46"/>
      <c r="T50" s="46"/>
      <c r="U50" s="46"/>
    </row>
    <row r="51" spans="1:21" ht="30.75" customHeight="1" x14ac:dyDescent="0.25">
      <c r="A51" s="46"/>
      <c r="B51" s="1162"/>
      <c r="C51" s="1163"/>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x14ac:dyDescent="0.25">
      <c r="A52" s="46"/>
      <c r="B52" s="1168" t="s">
        <v>17</v>
      </c>
      <c r="C52" s="1169"/>
      <c r="D52" s="64"/>
      <c r="E52" s="1166" t="s">
        <v>18</v>
      </c>
      <c r="F52" s="1166"/>
      <c r="G52" s="1166"/>
      <c r="H52" s="1166"/>
      <c r="I52" s="1166"/>
      <c r="J52" s="1167"/>
      <c r="K52" s="61">
        <v>598</v>
      </c>
      <c r="L52" s="62">
        <v>586</v>
      </c>
      <c r="M52" s="62">
        <v>556</v>
      </c>
      <c r="N52" s="62">
        <v>521</v>
      </c>
      <c r="O52" s="63">
        <v>455</v>
      </c>
      <c r="P52" s="46"/>
      <c r="Q52" s="46"/>
      <c r="R52" s="46"/>
      <c r="S52" s="46"/>
      <c r="T52" s="46"/>
      <c r="U52" s="46"/>
    </row>
    <row r="53" spans="1:21" ht="30.75" customHeight="1" thickBot="1" x14ac:dyDescent="0.3">
      <c r="A53" s="46"/>
      <c r="B53" s="1170" t="s">
        <v>19</v>
      </c>
      <c r="C53" s="1171"/>
      <c r="D53" s="65"/>
      <c r="E53" s="1172" t="s">
        <v>20</v>
      </c>
      <c r="F53" s="1172"/>
      <c r="G53" s="1172"/>
      <c r="H53" s="1172"/>
      <c r="I53" s="1172"/>
      <c r="J53" s="1173"/>
      <c r="K53" s="66">
        <v>228</v>
      </c>
      <c r="L53" s="67">
        <v>269</v>
      </c>
      <c r="M53" s="67">
        <v>265</v>
      </c>
      <c r="N53" s="67">
        <v>280</v>
      </c>
      <c r="O53" s="68">
        <v>373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74" t="s">
        <v>24</v>
      </c>
      <c r="C58" s="1175"/>
      <c r="D58" s="1180" t="s">
        <v>25</v>
      </c>
      <c r="E58" s="1181"/>
      <c r="F58" s="1181"/>
      <c r="G58" s="1181"/>
      <c r="H58" s="1181"/>
      <c r="I58" s="1181"/>
      <c r="J58" s="1182"/>
      <c r="K58" s="81"/>
      <c r="L58" s="82"/>
      <c r="M58" s="82"/>
      <c r="N58" s="82"/>
      <c r="O58" s="83"/>
    </row>
    <row r="59" spans="1:21" ht="31.5" customHeight="1" x14ac:dyDescent="0.25">
      <c r="B59" s="1176"/>
      <c r="C59" s="1177"/>
      <c r="D59" s="1183" t="s">
        <v>26</v>
      </c>
      <c r="E59" s="1184"/>
      <c r="F59" s="1184"/>
      <c r="G59" s="1184"/>
      <c r="H59" s="1184"/>
      <c r="I59" s="1184"/>
      <c r="J59" s="1185"/>
      <c r="K59" s="84"/>
      <c r="L59" s="85"/>
      <c r="M59" s="85"/>
      <c r="N59" s="85"/>
      <c r="O59" s="86"/>
    </row>
    <row r="60" spans="1:21" ht="31.5" customHeight="1" thickBot="1" x14ac:dyDescent="0.3">
      <c r="B60" s="1178"/>
      <c r="C60" s="1179"/>
      <c r="D60" s="1186" t="s">
        <v>27</v>
      </c>
      <c r="E60" s="1187"/>
      <c r="F60" s="1187"/>
      <c r="G60" s="1187"/>
      <c r="H60" s="1187"/>
      <c r="I60" s="1187"/>
      <c r="J60" s="118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BtZFdnZwQFG27UCnJunW7IpPigF67PP4HkkEz7hhXaYHfPu3g0YfCHQM07CXrsD4ldiTthwPylkgDagll8R0g==" saltValue="WIhbz8K7B7mfGw72v+C0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AU77" sqref="AU77:AY77"/>
    </sheetView>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89" t="s">
        <v>30</v>
      </c>
      <c r="C41" s="1190"/>
      <c r="D41" s="103"/>
      <c r="E41" s="1195" t="s">
        <v>31</v>
      </c>
      <c r="F41" s="1195"/>
      <c r="G41" s="1195"/>
      <c r="H41" s="1196"/>
      <c r="I41" s="342">
        <v>4094</v>
      </c>
      <c r="J41" s="343">
        <v>4274</v>
      </c>
      <c r="K41" s="343">
        <v>4481</v>
      </c>
      <c r="L41" s="343">
        <v>4892</v>
      </c>
      <c r="M41" s="344">
        <v>4985</v>
      </c>
    </row>
    <row r="42" spans="2:13" ht="27.75" customHeight="1" x14ac:dyDescent="0.25">
      <c r="B42" s="1191"/>
      <c r="C42" s="1192"/>
      <c r="D42" s="104"/>
      <c r="E42" s="1197" t="s">
        <v>32</v>
      </c>
      <c r="F42" s="1197"/>
      <c r="G42" s="1197"/>
      <c r="H42" s="1198"/>
      <c r="I42" s="345" t="s">
        <v>488</v>
      </c>
      <c r="J42" s="346" t="s">
        <v>488</v>
      </c>
      <c r="K42" s="346" t="s">
        <v>488</v>
      </c>
      <c r="L42" s="346" t="s">
        <v>488</v>
      </c>
      <c r="M42" s="347" t="s">
        <v>488</v>
      </c>
    </row>
    <row r="43" spans="2:13" ht="27.75" customHeight="1" x14ac:dyDescent="0.25">
      <c r="B43" s="1191"/>
      <c r="C43" s="1192"/>
      <c r="D43" s="104"/>
      <c r="E43" s="1197" t="s">
        <v>33</v>
      </c>
      <c r="F43" s="1197"/>
      <c r="G43" s="1197"/>
      <c r="H43" s="1198"/>
      <c r="I43" s="345">
        <v>2861</v>
      </c>
      <c r="J43" s="346">
        <v>2527</v>
      </c>
      <c r="K43" s="346">
        <v>2437</v>
      </c>
      <c r="L43" s="346">
        <v>2317</v>
      </c>
      <c r="M43" s="347">
        <v>2011</v>
      </c>
    </row>
    <row r="44" spans="2:13" ht="27.75" customHeight="1" x14ac:dyDescent="0.25">
      <c r="B44" s="1191"/>
      <c r="C44" s="1192"/>
      <c r="D44" s="104"/>
      <c r="E44" s="1197" t="s">
        <v>34</v>
      </c>
      <c r="F44" s="1197"/>
      <c r="G44" s="1197"/>
      <c r="H44" s="1198"/>
      <c r="I44" s="345">
        <v>47</v>
      </c>
      <c r="J44" s="346">
        <v>39</v>
      </c>
      <c r="K44" s="346">
        <v>31</v>
      </c>
      <c r="L44" s="346">
        <v>26</v>
      </c>
      <c r="M44" s="347">
        <v>22</v>
      </c>
    </row>
    <row r="45" spans="2:13" ht="27.75" customHeight="1" x14ac:dyDescent="0.25">
      <c r="B45" s="1191"/>
      <c r="C45" s="1192"/>
      <c r="D45" s="104"/>
      <c r="E45" s="1197" t="s">
        <v>35</v>
      </c>
      <c r="F45" s="1197"/>
      <c r="G45" s="1197"/>
      <c r="H45" s="1198"/>
      <c r="I45" s="345">
        <v>1201</v>
      </c>
      <c r="J45" s="346">
        <v>1168</v>
      </c>
      <c r="K45" s="346">
        <v>1141</v>
      </c>
      <c r="L45" s="346">
        <v>1175</v>
      </c>
      <c r="M45" s="347">
        <v>1091</v>
      </c>
    </row>
    <row r="46" spans="2:13" ht="27.75" customHeight="1" x14ac:dyDescent="0.25">
      <c r="B46" s="1191"/>
      <c r="C46" s="1192"/>
      <c r="D46" s="105"/>
      <c r="E46" s="1197" t="s">
        <v>36</v>
      </c>
      <c r="F46" s="1197"/>
      <c r="G46" s="1197"/>
      <c r="H46" s="1198"/>
      <c r="I46" s="345" t="s">
        <v>488</v>
      </c>
      <c r="J46" s="346" t="s">
        <v>488</v>
      </c>
      <c r="K46" s="346" t="s">
        <v>488</v>
      </c>
      <c r="L46" s="346" t="s">
        <v>488</v>
      </c>
      <c r="M46" s="347" t="s">
        <v>488</v>
      </c>
    </row>
    <row r="47" spans="2:13" ht="27.75" customHeight="1" x14ac:dyDescent="0.25">
      <c r="B47" s="1191"/>
      <c r="C47" s="1192"/>
      <c r="D47" s="106"/>
      <c r="E47" s="1199" t="s">
        <v>37</v>
      </c>
      <c r="F47" s="1200"/>
      <c r="G47" s="1200"/>
      <c r="H47" s="1201"/>
      <c r="I47" s="345" t="s">
        <v>488</v>
      </c>
      <c r="J47" s="346" t="s">
        <v>488</v>
      </c>
      <c r="K47" s="346" t="s">
        <v>488</v>
      </c>
      <c r="L47" s="346" t="s">
        <v>488</v>
      </c>
      <c r="M47" s="347" t="s">
        <v>488</v>
      </c>
    </row>
    <row r="48" spans="2:13" ht="27.75" customHeight="1" x14ac:dyDescent="0.25">
      <c r="B48" s="1191"/>
      <c r="C48" s="1192"/>
      <c r="D48" s="104"/>
      <c r="E48" s="1197" t="s">
        <v>38</v>
      </c>
      <c r="F48" s="1197"/>
      <c r="G48" s="1197"/>
      <c r="H48" s="1198"/>
      <c r="I48" s="345" t="s">
        <v>488</v>
      </c>
      <c r="J48" s="346" t="s">
        <v>488</v>
      </c>
      <c r="K48" s="346" t="s">
        <v>488</v>
      </c>
      <c r="L48" s="346" t="s">
        <v>488</v>
      </c>
      <c r="M48" s="347" t="s">
        <v>488</v>
      </c>
    </row>
    <row r="49" spans="2:13" ht="27.75" customHeight="1" x14ac:dyDescent="0.25">
      <c r="B49" s="1193"/>
      <c r="C49" s="1194"/>
      <c r="D49" s="104"/>
      <c r="E49" s="1197" t="s">
        <v>39</v>
      </c>
      <c r="F49" s="1197"/>
      <c r="G49" s="1197"/>
      <c r="H49" s="1198"/>
      <c r="I49" s="345" t="s">
        <v>488</v>
      </c>
      <c r="J49" s="346" t="s">
        <v>488</v>
      </c>
      <c r="K49" s="346" t="s">
        <v>488</v>
      </c>
      <c r="L49" s="346" t="s">
        <v>488</v>
      </c>
      <c r="M49" s="347" t="s">
        <v>488</v>
      </c>
    </row>
    <row r="50" spans="2:13" ht="27.75" customHeight="1" x14ac:dyDescent="0.25">
      <c r="B50" s="1202" t="s">
        <v>40</v>
      </c>
      <c r="C50" s="1203"/>
      <c r="D50" s="107"/>
      <c r="E50" s="1197" t="s">
        <v>41</v>
      </c>
      <c r="F50" s="1197"/>
      <c r="G50" s="1197"/>
      <c r="H50" s="1198"/>
      <c r="I50" s="345">
        <v>2276</v>
      </c>
      <c r="J50" s="346">
        <v>2008</v>
      </c>
      <c r="K50" s="346">
        <v>2269</v>
      </c>
      <c r="L50" s="346">
        <v>2550</v>
      </c>
      <c r="M50" s="347">
        <v>2497</v>
      </c>
    </row>
    <row r="51" spans="2:13" ht="27.75" customHeight="1" x14ac:dyDescent="0.25">
      <c r="B51" s="1191"/>
      <c r="C51" s="1192"/>
      <c r="D51" s="104"/>
      <c r="E51" s="1197" t="s">
        <v>42</v>
      </c>
      <c r="F51" s="1197"/>
      <c r="G51" s="1197"/>
      <c r="H51" s="1198"/>
      <c r="I51" s="345">
        <v>19</v>
      </c>
      <c r="J51" s="346">
        <v>12</v>
      </c>
      <c r="K51" s="346">
        <v>6</v>
      </c>
      <c r="L51" s="346">
        <v>2</v>
      </c>
      <c r="M51" s="347">
        <v>0</v>
      </c>
    </row>
    <row r="52" spans="2:13" ht="27.75" customHeight="1" x14ac:dyDescent="0.25">
      <c r="B52" s="1193"/>
      <c r="C52" s="1194"/>
      <c r="D52" s="104"/>
      <c r="E52" s="1197" t="s">
        <v>43</v>
      </c>
      <c r="F52" s="1197"/>
      <c r="G52" s="1197"/>
      <c r="H52" s="1198"/>
      <c r="I52" s="345">
        <v>4946</v>
      </c>
      <c r="J52" s="346">
        <v>4708</v>
      </c>
      <c r="K52" s="346">
        <v>4712</v>
      </c>
      <c r="L52" s="346">
        <v>4716</v>
      </c>
      <c r="M52" s="347">
        <v>4523</v>
      </c>
    </row>
    <row r="53" spans="2:13" ht="27.75" customHeight="1" thickBot="1" x14ac:dyDescent="0.3">
      <c r="B53" s="1204" t="s">
        <v>19</v>
      </c>
      <c r="C53" s="1205"/>
      <c r="D53" s="108"/>
      <c r="E53" s="1206" t="s">
        <v>44</v>
      </c>
      <c r="F53" s="1206"/>
      <c r="G53" s="1206"/>
      <c r="H53" s="1207"/>
      <c r="I53" s="348">
        <v>962</v>
      </c>
      <c r="J53" s="349">
        <v>1281</v>
      </c>
      <c r="K53" s="349">
        <v>1104</v>
      </c>
      <c r="L53" s="349">
        <v>1142</v>
      </c>
      <c r="M53" s="350">
        <v>1089</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hyCt0Lq5mM0lnsEbmMhvNjriVIzZzxAhctv05FavSyqt9j4NfQN6mMpcALXJA10W8eFfNidEE+Xl/0Y+bTmyZQ==" saltValue="WLTp1gdPF0cbN5XO7AnG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U77" sqref="AU77:AY77"/>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216" t="s">
        <v>46</v>
      </c>
      <c r="D55" s="1216"/>
      <c r="E55" s="1217"/>
      <c r="F55" s="120">
        <v>1217</v>
      </c>
      <c r="G55" s="120">
        <v>1361</v>
      </c>
      <c r="H55" s="121">
        <v>1222</v>
      </c>
    </row>
    <row r="56" spans="2:8" ht="52.5" customHeight="1" x14ac:dyDescent="0.25">
      <c r="B56" s="122"/>
      <c r="C56" s="1218" t="s">
        <v>47</v>
      </c>
      <c r="D56" s="1218"/>
      <c r="E56" s="1219"/>
      <c r="F56" s="123">
        <v>54</v>
      </c>
      <c r="G56" s="123">
        <v>54</v>
      </c>
      <c r="H56" s="124">
        <v>66</v>
      </c>
    </row>
    <row r="57" spans="2:8" ht="53.25" customHeight="1" x14ac:dyDescent="0.25">
      <c r="B57" s="122"/>
      <c r="C57" s="1220" t="s">
        <v>48</v>
      </c>
      <c r="D57" s="1220"/>
      <c r="E57" s="1221"/>
      <c r="F57" s="125">
        <v>722</v>
      </c>
      <c r="G57" s="125">
        <v>838</v>
      </c>
      <c r="H57" s="126">
        <v>894</v>
      </c>
    </row>
    <row r="58" spans="2:8" ht="45.75" customHeight="1" x14ac:dyDescent="0.25">
      <c r="B58" s="127"/>
      <c r="C58" s="1208" t="s">
        <v>558</v>
      </c>
      <c r="D58" s="1209"/>
      <c r="E58" s="1210"/>
      <c r="F58" s="128">
        <v>475</v>
      </c>
      <c r="G58" s="128">
        <v>588</v>
      </c>
      <c r="H58" s="129">
        <v>637</v>
      </c>
    </row>
    <row r="59" spans="2:8" ht="45.75" customHeight="1" x14ac:dyDescent="0.25">
      <c r="B59" s="127"/>
      <c r="C59" s="1208" t="s">
        <v>559</v>
      </c>
      <c r="D59" s="1209"/>
      <c r="E59" s="1210"/>
      <c r="F59" s="128">
        <v>101</v>
      </c>
      <c r="G59" s="128">
        <v>102</v>
      </c>
      <c r="H59" s="129">
        <v>102</v>
      </c>
    </row>
    <row r="60" spans="2:8" ht="45.75" customHeight="1" x14ac:dyDescent="0.25">
      <c r="B60" s="127"/>
      <c r="C60" s="1208" t="s">
        <v>562</v>
      </c>
      <c r="D60" s="1209"/>
      <c r="E60" s="1210"/>
      <c r="F60" s="128">
        <v>100</v>
      </c>
      <c r="G60" s="128">
        <v>100</v>
      </c>
      <c r="H60" s="129">
        <v>100</v>
      </c>
    </row>
    <row r="61" spans="2:8" ht="45.75" customHeight="1" x14ac:dyDescent="0.25">
      <c r="B61" s="127"/>
      <c r="C61" s="1208" t="s">
        <v>560</v>
      </c>
      <c r="D61" s="1209"/>
      <c r="E61" s="1210"/>
      <c r="F61" s="128">
        <v>22</v>
      </c>
      <c r="G61" s="128">
        <v>27</v>
      </c>
      <c r="H61" s="129">
        <v>31</v>
      </c>
    </row>
    <row r="62" spans="2:8" ht="45.75" customHeight="1" thickBot="1" x14ac:dyDescent="0.3">
      <c r="B62" s="130"/>
      <c r="C62" s="1211" t="s">
        <v>561</v>
      </c>
      <c r="D62" s="1212"/>
      <c r="E62" s="1213"/>
      <c r="F62" s="131">
        <v>16</v>
      </c>
      <c r="G62" s="131">
        <v>16</v>
      </c>
      <c r="H62" s="132">
        <v>15</v>
      </c>
    </row>
    <row r="63" spans="2:8" ht="52.5" customHeight="1" thickBot="1" x14ac:dyDescent="0.3">
      <c r="B63" s="133"/>
      <c r="C63" s="1214" t="s">
        <v>49</v>
      </c>
      <c r="D63" s="1214"/>
      <c r="E63" s="1215"/>
      <c r="F63" s="134">
        <v>1993</v>
      </c>
      <c r="G63" s="134">
        <v>2254</v>
      </c>
      <c r="H63" s="135">
        <v>2182</v>
      </c>
    </row>
    <row r="64" spans="2:8" ht="12.75" x14ac:dyDescent="0.25"/>
  </sheetData>
  <sheetProtection algorithmName="SHA-512" hashValue="yUHcZ6WII5Ff/Pv38BO2RcobWvU12F5GKBKLlx/PZC1DMNUojKZi+o+26kQqtBNq1u5oYa81+zDLTYXmNLBAbQ==" saltValue="8+xg1bYfWN1MOYX4Gu7m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24FC6-DE8C-4A92-84F0-FAF35DE8CBAA}">
  <sheetPr>
    <pageSetUpPr fitToPage="1"/>
  </sheetPr>
  <dimension ref="A1:DE85"/>
  <sheetViews>
    <sheetView showGridLines="0" zoomScaleNormal="100" zoomScaleSheetLayoutView="55" workbookViewId="0">
      <selection activeCell="A83" sqref="A83:CG1048576"/>
    </sheetView>
  </sheetViews>
  <sheetFormatPr defaultColWidth="0" defaultRowHeight="0"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76"/>
      <c r="B1" s="375"/>
      <c r="DD1" s="255"/>
      <c r="DE1" s="255"/>
    </row>
    <row r="2" spans="1:109" ht="25.5" customHeight="1" x14ac:dyDescent="0.2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2.75" x14ac:dyDescent="0.2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2.75" x14ac:dyDescent="0.2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2.75" x14ac:dyDescent="0.2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2.75" x14ac:dyDescent="0.2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2.75" x14ac:dyDescent="0.2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2.75" x14ac:dyDescent="0.2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2.75" x14ac:dyDescent="0.2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2.75" x14ac:dyDescent="0.2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2.75" x14ac:dyDescent="0.2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2.75" x14ac:dyDescent="0.2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2.75" x14ac:dyDescent="0.2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2.75" x14ac:dyDescent="0.2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2.75" x14ac:dyDescent="0.2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2.75" x14ac:dyDescent="0.2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2.75" x14ac:dyDescent="0.2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2.75" x14ac:dyDescent="0.25">
      <c r="DD19" s="255"/>
      <c r="DE19" s="255"/>
    </row>
    <row r="20" spans="1:109" ht="12.75" x14ac:dyDescent="0.25">
      <c r="DD20" s="255"/>
      <c r="DE20" s="255"/>
    </row>
    <row r="21" spans="1:109" ht="17.25" customHeight="1" x14ac:dyDescent="0.2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64"/>
      <c r="DD40" s="364"/>
      <c r="DE40" s="255"/>
    </row>
    <row r="41" spans="2:109" ht="16.149999999999999" x14ac:dyDescent="0.2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61"/>
      <c r="I42" s="360"/>
      <c r="J42" s="360"/>
      <c r="K42" s="360"/>
      <c r="AM42" s="361"/>
      <c r="AN42" s="361" t="s">
        <v>570</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5">
      <c r="B43" s="259"/>
      <c r="AN43" s="1234" t="s">
        <v>573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2.75" x14ac:dyDescent="0.25">
      <c r="B44" s="259"/>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2.75" x14ac:dyDescent="0.25">
      <c r="B45" s="259"/>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2.75" x14ac:dyDescent="0.25">
      <c r="B46" s="259"/>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2.75" x14ac:dyDescent="0.25">
      <c r="B47" s="259"/>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2.75" x14ac:dyDescent="0.2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2.75" x14ac:dyDescent="0.25">
      <c r="B49" s="259"/>
      <c r="AN49" s="255" t="s">
        <v>568</v>
      </c>
    </row>
    <row r="50" spans="1:109" ht="12.75" x14ac:dyDescent="0.25">
      <c r="B50" s="259"/>
      <c r="G50" s="1228"/>
      <c r="H50" s="1228"/>
      <c r="I50" s="1228"/>
      <c r="J50" s="1228"/>
      <c r="K50" s="354"/>
      <c r="L50" s="354"/>
      <c r="M50" s="353"/>
      <c r="N50" s="353"/>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24" t="s">
        <v>526</v>
      </c>
      <c r="BQ50" s="1224"/>
      <c r="BR50" s="1224"/>
      <c r="BS50" s="1224"/>
      <c r="BT50" s="1224"/>
      <c r="BU50" s="1224"/>
      <c r="BV50" s="1224"/>
      <c r="BW50" s="1224"/>
      <c r="BX50" s="1224" t="s">
        <v>527</v>
      </c>
      <c r="BY50" s="1224"/>
      <c r="BZ50" s="1224"/>
      <c r="CA50" s="1224"/>
      <c r="CB50" s="1224"/>
      <c r="CC50" s="1224"/>
      <c r="CD50" s="1224"/>
      <c r="CE50" s="1224"/>
      <c r="CF50" s="1224" t="s">
        <v>528</v>
      </c>
      <c r="CG50" s="1224"/>
      <c r="CH50" s="1224"/>
      <c r="CI50" s="1224"/>
      <c r="CJ50" s="1224"/>
      <c r="CK50" s="1224"/>
      <c r="CL50" s="1224"/>
      <c r="CM50" s="1224"/>
      <c r="CN50" s="1224" t="s">
        <v>529</v>
      </c>
      <c r="CO50" s="1224"/>
      <c r="CP50" s="1224"/>
      <c r="CQ50" s="1224"/>
      <c r="CR50" s="1224"/>
      <c r="CS50" s="1224"/>
      <c r="CT50" s="1224"/>
      <c r="CU50" s="1224"/>
      <c r="CV50" s="1224" t="s">
        <v>530</v>
      </c>
      <c r="CW50" s="1224"/>
      <c r="CX50" s="1224"/>
      <c r="CY50" s="1224"/>
      <c r="CZ50" s="1224"/>
      <c r="DA50" s="1224"/>
      <c r="DB50" s="1224"/>
      <c r="DC50" s="1224"/>
    </row>
    <row r="51" spans="1:109" ht="13.5" customHeight="1" x14ac:dyDescent="0.25">
      <c r="B51" s="259"/>
      <c r="G51" s="1233"/>
      <c r="H51" s="1233"/>
      <c r="I51" s="1243"/>
      <c r="J51" s="1243"/>
      <c r="K51" s="1229"/>
      <c r="L51" s="1229"/>
      <c r="M51" s="1229"/>
      <c r="N51" s="1229"/>
      <c r="AM51" s="352"/>
      <c r="AN51" s="1225" t="s">
        <v>567</v>
      </c>
      <c r="AO51" s="1225"/>
      <c r="AP51" s="1225"/>
      <c r="AQ51" s="1225"/>
      <c r="AR51" s="1225"/>
      <c r="AS51" s="1225"/>
      <c r="AT51" s="1225"/>
      <c r="AU51" s="1225"/>
      <c r="AV51" s="1225"/>
      <c r="AW51" s="1225"/>
      <c r="AX51" s="1225"/>
      <c r="AY51" s="1225"/>
      <c r="AZ51" s="1225"/>
      <c r="BA51" s="1225"/>
      <c r="BB51" s="1225" t="s">
        <v>565</v>
      </c>
      <c r="BC51" s="1225"/>
      <c r="BD51" s="1225"/>
      <c r="BE51" s="1225"/>
      <c r="BF51" s="1225"/>
      <c r="BG51" s="1225"/>
      <c r="BH51" s="1225"/>
      <c r="BI51" s="1225"/>
      <c r="BJ51" s="1225"/>
      <c r="BK51" s="1225"/>
      <c r="BL51" s="1225"/>
      <c r="BM51" s="1225"/>
      <c r="BN51" s="1225"/>
      <c r="BO51" s="1225"/>
      <c r="BP51" s="1222">
        <v>28.2</v>
      </c>
      <c r="BQ51" s="1222"/>
      <c r="BR51" s="1222"/>
      <c r="BS51" s="1222"/>
      <c r="BT51" s="1222"/>
      <c r="BU51" s="1222"/>
      <c r="BV51" s="1222"/>
      <c r="BW51" s="1222"/>
      <c r="BX51" s="1222">
        <v>35.700000000000003</v>
      </c>
      <c r="BY51" s="1222"/>
      <c r="BZ51" s="1222"/>
      <c r="CA51" s="1222"/>
      <c r="CB51" s="1222"/>
      <c r="CC51" s="1222"/>
      <c r="CD51" s="1222"/>
      <c r="CE51" s="1222"/>
      <c r="CF51" s="1222">
        <v>28.6</v>
      </c>
      <c r="CG51" s="1222"/>
      <c r="CH51" s="1222"/>
      <c r="CI51" s="1222"/>
      <c r="CJ51" s="1222"/>
      <c r="CK51" s="1222"/>
      <c r="CL51" s="1222"/>
      <c r="CM51" s="1222"/>
      <c r="CN51" s="1222">
        <v>30.3</v>
      </c>
      <c r="CO51" s="1222"/>
      <c r="CP51" s="1222"/>
      <c r="CQ51" s="1222"/>
      <c r="CR51" s="1222"/>
      <c r="CS51" s="1222"/>
      <c r="CT51" s="1222"/>
      <c r="CU51" s="1222"/>
      <c r="CV51" s="1222">
        <v>28.8</v>
      </c>
      <c r="CW51" s="1222"/>
      <c r="CX51" s="1222"/>
      <c r="CY51" s="1222"/>
      <c r="CZ51" s="1222"/>
      <c r="DA51" s="1222"/>
      <c r="DB51" s="1222"/>
      <c r="DC51" s="1222"/>
    </row>
    <row r="52" spans="1:109" ht="12.75" x14ac:dyDescent="0.25">
      <c r="B52" s="259"/>
      <c r="G52" s="1233"/>
      <c r="H52" s="1233"/>
      <c r="I52" s="1243"/>
      <c r="J52" s="1243"/>
      <c r="K52" s="1229"/>
      <c r="L52" s="1229"/>
      <c r="M52" s="1229"/>
      <c r="N52" s="1229"/>
      <c r="AM52" s="352"/>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ht="12.75" x14ac:dyDescent="0.25">
      <c r="A53" s="360"/>
      <c r="B53" s="259"/>
      <c r="G53" s="1233"/>
      <c r="H53" s="1233"/>
      <c r="I53" s="1228"/>
      <c r="J53" s="1228"/>
      <c r="K53" s="1229"/>
      <c r="L53" s="1229"/>
      <c r="M53" s="1229"/>
      <c r="N53" s="1229"/>
      <c r="AM53" s="352"/>
      <c r="AN53" s="1225"/>
      <c r="AO53" s="1225"/>
      <c r="AP53" s="1225"/>
      <c r="AQ53" s="1225"/>
      <c r="AR53" s="1225"/>
      <c r="AS53" s="1225"/>
      <c r="AT53" s="1225"/>
      <c r="AU53" s="1225"/>
      <c r="AV53" s="1225"/>
      <c r="AW53" s="1225"/>
      <c r="AX53" s="1225"/>
      <c r="AY53" s="1225"/>
      <c r="AZ53" s="1225"/>
      <c r="BA53" s="1225"/>
      <c r="BB53" s="1225" t="s">
        <v>572</v>
      </c>
      <c r="BC53" s="1225"/>
      <c r="BD53" s="1225"/>
      <c r="BE53" s="1225"/>
      <c r="BF53" s="1225"/>
      <c r="BG53" s="1225"/>
      <c r="BH53" s="1225"/>
      <c r="BI53" s="1225"/>
      <c r="BJ53" s="1225"/>
      <c r="BK53" s="1225"/>
      <c r="BL53" s="1225"/>
      <c r="BM53" s="1225"/>
      <c r="BN53" s="1225"/>
      <c r="BO53" s="1225"/>
      <c r="BP53" s="1222">
        <v>58.7</v>
      </c>
      <c r="BQ53" s="1222"/>
      <c r="BR53" s="1222"/>
      <c r="BS53" s="1222"/>
      <c r="BT53" s="1222"/>
      <c r="BU53" s="1222"/>
      <c r="BV53" s="1222"/>
      <c r="BW53" s="1222"/>
      <c r="BX53" s="1222">
        <v>60.3</v>
      </c>
      <c r="BY53" s="1222"/>
      <c r="BZ53" s="1222"/>
      <c r="CA53" s="1222"/>
      <c r="CB53" s="1222"/>
      <c r="CC53" s="1222"/>
      <c r="CD53" s="1222"/>
      <c r="CE53" s="1222"/>
      <c r="CF53" s="1222">
        <v>61.7</v>
      </c>
      <c r="CG53" s="1222"/>
      <c r="CH53" s="1222"/>
      <c r="CI53" s="1222"/>
      <c r="CJ53" s="1222"/>
      <c r="CK53" s="1222"/>
      <c r="CL53" s="1222"/>
      <c r="CM53" s="1222"/>
      <c r="CN53" s="1222">
        <v>62.9</v>
      </c>
      <c r="CO53" s="1222"/>
      <c r="CP53" s="1222"/>
      <c r="CQ53" s="1222"/>
      <c r="CR53" s="1222"/>
      <c r="CS53" s="1222"/>
      <c r="CT53" s="1222"/>
      <c r="CU53" s="1222"/>
      <c r="CV53" s="1222">
        <v>63.2</v>
      </c>
      <c r="CW53" s="1222"/>
      <c r="CX53" s="1222"/>
      <c r="CY53" s="1222"/>
      <c r="CZ53" s="1222"/>
      <c r="DA53" s="1222"/>
      <c r="DB53" s="1222"/>
      <c r="DC53" s="1222"/>
    </row>
    <row r="54" spans="1:109" ht="12.75" x14ac:dyDescent="0.25">
      <c r="A54" s="360"/>
      <c r="B54" s="259"/>
      <c r="G54" s="1233"/>
      <c r="H54" s="1233"/>
      <c r="I54" s="1228"/>
      <c r="J54" s="1228"/>
      <c r="K54" s="1229"/>
      <c r="L54" s="1229"/>
      <c r="M54" s="1229"/>
      <c r="N54" s="1229"/>
      <c r="AM54" s="352"/>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ht="12.75" x14ac:dyDescent="0.25">
      <c r="A55" s="360"/>
      <c r="B55" s="259"/>
      <c r="G55" s="1228"/>
      <c r="H55" s="1228"/>
      <c r="I55" s="1228"/>
      <c r="J55" s="1228"/>
      <c r="K55" s="1229"/>
      <c r="L55" s="1229"/>
      <c r="M55" s="1229"/>
      <c r="N55" s="1229"/>
      <c r="AN55" s="1224" t="s">
        <v>566</v>
      </c>
      <c r="AO55" s="1224"/>
      <c r="AP55" s="1224"/>
      <c r="AQ55" s="1224"/>
      <c r="AR55" s="1224"/>
      <c r="AS55" s="1224"/>
      <c r="AT55" s="1224"/>
      <c r="AU55" s="1224"/>
      <c r="AV55" s="1224"/>
      <c r="AW55" s="1224"/>
      <c r="AX55" s="1224"/>
      <c r="AY55" s="1224"/>
      <c r="AZ55" s="1224"/>
      <c r="BA55" s="1224"/>
      <c r="BB55" s="1225" t="s">
        <v>565</v>
      </c>
      <c r="BC55" s="1225"/>
      <c r="BD55" s="1225"/>
      <c r="BE55" s="1225"/>
      <c r="BF55" s="1225"/>
      <c r="BG55" s="1225"/>
      <c r="BH55" s="1225"/>
      <c r="BI55" s="1225"/>
      <c r="BJ55" s="1225"/>
      <c r="BK55" s="1225"/>
      <c r="BL55" s="1225"/>
      <c r="BM55" s="1225"/>
      <c r="BN55" s="1225"/>
      <c r="BO55" s="1225"/>
      <c r="BP55" s="1222">
        <v>3</v>
      </c>
      <c r="BQ55" s="1222"/>
      <c r="BR55" s="1222"/>
      <c r="BS55" s="1222"/>
      <c r="BT55" s="1222"/>
      <c r="BU55" s="1222"/>
      <c r="BV55" s="1222"/>
      <c r="BW55" s="1222"/>
      <c r="BX55" s="1222">
        <v>3.4</v>
      </c>
      <c r="BY55" s="1222"/>
      <c r="BZ55" s="1222"/>
      <c r="CA55" s="1222"/>
      <c r="CB55" s="1222"/>
      <c r="CC55" s="1222"/>
      <c r="CD55" s="1222"/>
      <c r="CE55" s="1222"/>
      <c r="CF55" s="1222">
        <v>0</v>
      </c>
      <c r="CG55" s="1222"/>
      <c r="CH55" s="1222"/>
      <c r="CI55" s="1222"/>
      <c r="CJ55" s="1222"/>
      <c r="CK55" s="1222"/>
      <c r="CL55" s="1222"/>
      <c r="CM55" s="1222"/>
      <c r="CN55" s="1222">
        <v>0</v>
      </c>
      <c r="CO55" s="1222"/>
      <c r="CP55" s="1222"/>
      <c r="CQ55" s="1222"/>
      <c r="CR55" s="1222"/>
      <c r="CS55" s="1222"/>
      <c r="CT55" s="1222"/>
      <c r="CU55" s="1222"/>
      <c r="CV55" s="1222">
        <v>0</v>
      </c>
      <c r="CW55" s="1222"/>
      <c r="CX55" s="1222"/>
      <c r="CY55" s="1222"/>
      <c r="CZ55" s="1222"/>
      <c r="DA55" s="1222"/>
      <c r="DB55" s="1222"/>
      <c r="DC55" s="1222"/>
    </row>
    <row r="56" spans="1:109" ht="12.75" x14ac:dyDescent="0.25">
      <c r="A56" s="360"/>
      <c r="B56" s="259"/>
      <c r="G56" s="1228"/>
      <c r="H56" s="1228"/>
      <c r="I56" s="1228"/>
      <c r="J56" s="1228"/>
      <c r="K56" s="1229"/>
      <c r="L56" s="1229"/>
      <c r="M56" s="1229"/>
      <c r="N56" s="1229"/>
      <c r="AN56" s="1224"/>
      <c r="AO56" s="1224"/>
      <c r="AP56" s="1224"/>
      <c r="AQ56" s="1224"/>
      <c r="AR56" s="1224"/>
      <c r="AS56" s="1224"/>
      <c r="AT56" s="1224"/>
      <c r="AU56" s="1224"/>
      <c r="AV56" s="1224"/>
      <c r="AW56" s="1224"/>
      <c r="AX56" s="1224"/>
      <c r="AY56" s="1224"/>
      <c r="AZ56" s="1224"/>
      <c r="BA56" s="1224"/>
      <c r="BB56" s="1225"/>
      <c r="BC56" s="1225"/>
      <c r="BD56" s="1225"/>
      <c r="BE56" s="1225"/>
      <c r="BF56" s="1225"/>
      <c r="BG56" s="1225"/>
      <c r="BH56" s="1225"/>
      <c r="BI56" s="1225"/>
      <c r="BJ56" s="1225"/>
      <c r="BK56" s="1225"/>
      <c r="BL56" s="1225"/>
      <c r="BM56" s="1225"/>
      <c r="BN56" s="1225"/>
      <c r="BO56" s="1225"/>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360" customFormat="1" ht="12.75" x14ac:dyDescent="0.25">
      <c r="B57" s="365"/>
      <c r="G57" s="1228"/>
      <c r="H57" s="1228"/>
      <c r="I57" s="1226"/>
      <c r="J57" s="1226"/>
      <c r="K57" s="1229"/>
      <c r="L57" s="1229"/>
      <c r="M57" s="1229"/>
      <c r="N57" s="1229"/>
      <c r="AM57" s="255"/>
      <c r="AN57" s="1224"/>
      <c r="AO57" s="1224"/>
      <c r="AP57" s="1224"/>
      <c r="AQ57" s="1224"/>
      <c r="AR57" s="1224"/>
      <c r="AS57" s="1224"/>
      <c r="AT57" s="1224"/>
      <c r="AU57" s="1224"/>
      <c r="AV57" s="1224"/>
      <c r="AW57" s="1224"/>
      <c r="AX57" s="1224"/>
      <c r="AY57" s="1224"/>
      <c r="AZ57" s="1224"/>
      <c r="BA57" s="1224"/>
      <c r="BB57" s="1225" t="s">
        <v>572</v>
      </c>
      <c r="BC57" s="1225"/>
      <c r="BD57" s="1225"/>
      <c r="BE57" s="1225"/>
      <c r="BF57" s="1225"/>
      <c r="BG57" s="1225"/>
      <c r="BH57" s="1225"/>
      <c r="BI57" s="1225"/>
      <c r="BJ57" s="1225"/>
      <c r="BK57" s="1225"/>
      <c r="BL57" s="1225"/>
      <c r="BM57" s="1225"/>
      <c r="BN57" s="1225"/>
      <c r="BO57" s="1225"/>
      <c r="BP57" s="1222">
        <v>63.3</v>
      </c>
      <c r="BQ57" s="1222"/>
      <c r="BR57" s="1222"/>
      <c r="BS57" s="1222"/>
      <c r="BT57" s="1222"/>
      <c r="BU57" s="1222"/>
      <c r="BV57" s="1222"/>
      <c r="BW57" s="1222"/>
      <c r="BX57" s="1222">
        <v>62.8</v>
      </c>
      <c r="BY57" s="1222"/>
      <c r="BZ57" s="1222"/>
      <c r="CA57" s="1222"/>
      <c r="CB57" s="1222"/>
      <c r="CC57" s="1222"/>
      <c r="CD57" s="1222"/>
      <c r="CE57" s="1222"/>
      <c r="CF57" s="1222">
        <v>62.7</v>
      </c>
      <c r="CG57" s="1222"/>
      <c r="CH57" s="1222"/>
      <c r="CI57" s="1222"/>
      <c r="CJ57" s="1222"/>
      <c r="CK57" s="1222"/>
      <c r="CL57" s="1222"/>
      <c r="CM57" s="1222"/>
      <c r="CN57" s="1222">
        <v>63.1</v>
      </c>
      <c r="CO57" s="1222"/>
      <c r="CP57" s="1222"/>
      <c r="CQ57" s="1222"/>
      <c r="CR57" s="1222"/>
      <c r="CS57" s="1222"/>
      <c r="CT57" s="1222"/>
      <c r="CU57" s="1222"/>
      <c r="CV57" s="1222">
        <v>63.8</v>
      </c>
      <c r="CW57" s="1222"/>
      <c r="CX57" s="1222"/>
      <c r="CY57" s="1222"/>
      <c r="CZ57" s="1222"/>
      <c r="DA57" s="1222"/>
      <c r="DB57" s="1222"/>
      <c r="DC57" s="1222"/>
      <c r="DD57" s="370"/>
      <c r="DE57" s="365"/>
    </row>
    <row r="58" spans="1:109" s="360" customFormat="1" ht="12.75" x14ac:dyDescent="0.25">
      <c r="A58" s="255"/>
      <c r="B58" s="365"/>
      <c r="G58" s="1228"/>
      <c r="H58" s="1228"/>
      <c r="I58" s="1226"/>
      <c r="J58" s="1226"/>
      <c r="K58" s="1229"/>
      <c r="L58" s="1229"/>
      <c r="M58" s="1229"/>
      <c r="N58" s="1229"/>
      <c r="AM58" s="255"/>
      <c r="AN58" s="1224"/>
      <c r="AO58" s="1224"/>
      <c r="AP58" s="1224"/>
      <c r="AQ58" s="1224"/>
      <c r="AR58" s="1224"/>
      <c r="AS58" s="1224"/>
      <c r="AT58" s="1224"/>
      <c r="AU58" s="1224"/>
      <c r="AV58" s="1224"/>
      <c r="AW58" s="1224"/>
      <c r="AX58" s="1224"/>
      <c r="AY58" s="1224"/>
      <c r="AZ58" s="1224"/>
      <c r="BA58" s="1224"/>
      <c r="BB58" s="1225"/>
      <c r="BC58" s="1225"/>
      <c r="BD58" s="1225"/>
      <c r="BE58" s="1225"/>
      <c r="BF58" s="1225"/>
      <c r="BG58" s="1225"/>
      <c r="BH58" s="1225"/>
      <c r="BI58" s="1225"/>
      <c r="BJ58" s="1225"/>
      <c r="BK58" s="1225"/>
      <c r="BL58" s="1225"/>
      <c r="BM58" s="1225"/>
      <c r="BN58" s="1225"/>
      <c r="BO58" s="1225"/>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370"/>
      <c r="DE58" s="365"/>
    </row>
    <row r="59" spans="1:109" s="360" customFormat="1" ht="12.75" x14ac:dyDescent="0.2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2.75" x14ac:dyDescent="0.2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2.75" x14ac:dyDescent="0.2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2.75" x14ac:dyDescent="0.2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149999999999999" x14ac:dyDescent="0.25">
      <c r="B63" s="312" t="s">
        <v>571</v>
      </c>
    </row>
    <row r="64" spans="1:109" ht="12.75" x14ac:dyDescent="0.25">
      <c r="B64" s="259"/>
      <c r="G64" s="361"/>
      <c r="I64" s="363"/>
      <c r="J64" s="363"/>
      <c r="K64" s="363"/>
      <c r="L64" s="363"/>
      <c r="M64" s="363"/>
      <c r="N64" s="362"/>
      <c r="AM64" s="361"/>
      <c r="AN64" s="361" t="s">
        <v>570</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2.75" x14ac:dyDescent="0.25">
      <c r="B65" s="259"/>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2.75" x14ac:dyDescent="0.25">
      <c r="B66" s="259"/>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2.75" x14ac:dyDescent="0.25">
      <c r="B67" s="259"/>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2.75" x14ac:dyDescent="0.25">
      <c r="B68" s="259"/>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2.75" x14ac:dyDescent="0.25">
      <c r="B69" s="259"/>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2.75" x14ac:dyDescent="0.2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2.75" x14ac:dyDescent="0.25">
      <c r="B71" s="259"/>
      <c r="G71" s="355"/>
      <c r="I71" s="358"/>
      <c r="J71" s="357"/>
      <c r="K71" s="357"/>
      <c r="L71" s="356"/>
      <c r="M71" s="357"/>
      <c r="N71" s="356"/>
      <c r="AM71" s="355"/>
      <c r="AN71" s="255" t="s">
        <v>568</v>
      </c>
    </row>
    <row r="72" spans="2:107" ht="12.75" x14ac:dyDescent="0.25">
      <c r="B72" s="259"/>
      <c r="G72" s="1228"/>
      <c r="H72" s="1228"/>
      <c r="I72" s="1228"/>
      <c r="J72" s="1228"/>
      <c r="K72" s="354"/>
      <c r="L72" s="354"/>
      <c r="M72" s="353"/>
      <c r="N72" s="353"/>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24" t="s">
        <v>526</v>
      </c>
      <c r="BQ72" s="1224"/>
      <c r="BR72" s="1224"/>
      <c r="BS72" s="1224"/>
      <c r="BT72" s="1224"/>
      <c r="BU72" s="1224"/>
      <c r="BV72" s="1224"/>
      <c r="BW72" s="1224"/>
      <c r="BX72" s="1224" t="s">
        <v>527</v>
      </c>
      <c r="BY72" s="1224"/>
      <c r="BZ72" s="1224"/>
      <c r="CA72" s="1224"/>
      <c r="CB72" s="1224"/>
      <c r="CC72" s="1224"/>
      <c r="CD72" s="1224"/>
      <c r="CE72" s="1224"/>
      <c r="CF72" s="1224" t="s">
        <v>528</v>
      </c>
      <c r="CG72" s="1224"/>
      <c r="CH72" s="1224"/>
      <c r="CI72" s="1224"/>
      <c r="CJ72" s="1224"/>
      <c r="CK72" s="1224"/>
      <c r="CL72" s="1224"/>
      <c r="CM72" s="1224"/>
      <c r="CN72" s="1224" t="s">
        <v>529</v>
      </c>
      <c r="CO72" s="1224"/>
      <c r="CP72" s="1224"/>
      <c r="CQ72" s="1224"/>
      <c r="CR72" s="1224"/>
      <c r="CS72" s="1224"/>
      <c r="CT72" s="1224"/>
      <c r="CU72" s="1224"/>
      <c r="CV72" s="1224" t="s">
        <v>530</v>
      </c>
      <c r="CW72" s="1224"/>
      <c r="CX72" s="1224"/>
      <c r="CY72" s="1224"/>
      <c r="CZ72" s="1224"/>
      <c r="DA72" s="1224"/>
      <c r="DB72" s="1224"/>
      <c r="DC72" s="1224"/>
    </row>
    <row r="73" spans="2:107" ht="12.75" x14ac:dyDescent="0.25">
      <c r="B73" s="259"/>
      <c r="G73" s="1233"/>
      <c r="H73" s="1233"/>
      <c r="I73" s="1233"/>
      <c r="J73" s="1233"/>
      <c r="K73" s="1223"/>
      <c r="L73" s="1223"/>
      <c r="M73" s="1223"/>
      <c r="N73" s="1223"/>
      <c r="AM73" s="352"/>
      <c r="AN73" s="1225" t="s">
        <v>567</v>
      </c>
      <c r="AO73" s="1225"/>
      <c r="AP73" s="1225"/>
      <c r="AQ73" s="1225"/>
      <c r="AR73" s="1225"/>
      <c r="AS73" s="1225"/>
      <c r="AT73" s="1225"/>
      <c r="AU73" s="1225"/>
      <c r="AV73" s="1225"/>
      <c r="AW73" s="1225"/>
      <c r="AX73" s="1225"/>
      <c r="AY73" s="1225"/>
      <c r="AZ73" s="1225"/>
      <c r="BA73" s="1225"/>
      <c r="BB73" s="1225" t="s">
        <v>565</v>
      </c>
      <c r="BC73" s="1225"/>
      <c r="BD73" s="1225"/>
      <c r="BE73" s="1225"/>
      <c r="BF73" s="1225"/>
      <c r="BG73" s="1225"/>
      <c r="BH73" s="1225"/>
      <c r="BI73" s="1225"/>
      <c r="BJ73" s="1225"/>
      <c r="BK73" s="1225"/>
      <c r="BL73" s="1225"/>
      <c r="BM73" s="1225"/>
      <c r="BN73" s="1225"/>
      <c r="BO73" s="1225"/>
      <c r="BP73" s="1222">
        <v>28.2</v>
      </c>
      <c r="BQ73" s="1222"/>
      <c r="BR73" s="1222"/>
      <c r="BS73" s="1222"/>
      <c r="BT73" s="1222"/>
      <c r="BU73" s="1222"/>
      <c r="BV73" s="1222"/>
      <c r="BW73" s="1222"/>
      <c r="BX73" s="1222">
        <v>35.700000000000003</v>
      </c>
      <c r="BY73" s="1222"/>
      <c r="BZ73" s="1222"/>
      <c r="CA73" s="1222"/>
      <c r="CB73" s="1222"/>
      <c r="CC73" s="1222"/>
      <c r="CD73" s="1222"/>
      <c r="CE73" s="1222"/>
      <c r="CF73" s="1222">
        <v>28.6</v>
      </c>
      <c r="CG73" s="1222"/>
      <c r="CH73" s="1222"/>
      <c r="CI73" s="1222"/>
      <c r="CJ73" s="1222"/>
      <c r="CK73" s="1222"/>
      <c r="CL73" s="1222"/>
      <c r="CM73" s="1222"/>
      <c r="CN73" s="1222">
        <v>30.3</v>
      </c>
      <c r="CO73" s="1222"/>
      <c r="CP73" s="1222"/>
      <c r="CQ73" s="1222"/>
      <c r="CR73" s="1222"/>
      <c r="CS73" s="1222"/>
      <c r="CT73" s="1222"/>
      <c r="CU73" s="1222"/>
      <c r="CV73" s="1222">
        <v>28.8</v>
      </c>
      <c r="CW73" s="1222"/>
      <c r="CX73" s="1222"/>
      <c r="CY73" s="1222"/>
      <c r="CZ73" s="1222"/>
      <c r="DA73" s="1222"/>
      <c r="DB73" s="1222"/>
      <c r="DC73" s="1222"/>
    </row>
    <row r="74" spans="2:107" ht="12.75" x14ac:dyDescent="0.25">
      <c r="B74" s="259"/>
      <c r="G74" s="1233"/>
      <c r="H74" s="1233"/>
      <c r="I74" s="1233"/>
      <c r="J74" s="1233"/>
      <c r="K74" s="1223"/>
      <c r="L74" s="1223"/>
      <c r="M74" s="1223"/>
      <c r="N74" s="1223"/>
      <c r="AM74" s="352"/>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ht="12.75" x14ac:dyDescent="0.25">
      <c r="B75" s="259"/>
      <c r="G75" s="1233"/>
      <c r="H75" s="1233"/>
      <c r="I75" s="1228"/>
      <c r="J75" s="1228"/>
      <c r="K75" s="1229"/>
      <c r="L75" s="1229"/>
      <c r="M75" s="1229"/>
      <c r="N75" s="1229"/>
      <c r="AM75" s="352"/>
      <c r="AN75" s="1225"/>
      <c r="AO75" s="1225"/>
      <c r="AP75" s="1225"/>
      <c r="AQ75" s="1225"/>
      <c r="AR75" s="1225"/>
      <c r="AS75" s="1225"/>
      <c r="AT75" s="1225"/>
      <c r="AU75" s="1225"/>
      <c r="AV75" s="1225"/>
      <c r="AW75" s="1225"/>
      <c r="AX75" s="1225"/>
      <c r="AY75" s="1225"/>
      <c r="AZ75" s="1225"/>
      <c r="BA75" s="1225"/>
      <c r="BB75" s="1225" t="s">
        <v>564</v>
      </c>
      <c r="BC75" s="1225"/>
      <c r="BD75" s="1225"/>
      <c r="BE75" s="1225"/>
      <c r="BF75" s="1225"/>
      <c r="BG75" s="1225"/>
      <c r="BH75" s="1225"/>
      <c r="BI75" s="1225"/>
      <c r="BJ75" s="1225"/>
      <c r="BK75" s="1225"/>
      <c r="BL75" s="1225"/>
      <c r="BM75" s="1225"/>
      <c r="BN75" s="1225"/>
      <c r="BO75" s="1225"/>
      <c r="BP75" s="1222">
        <v>6.2</v>
      </c>
      <c r="BQ75" s="1222"/>
      <c r="BR75" s="1222"/>
      <c r="BS75" s="1222"/>
      <c r="BT75" s="1222"/>
      <c r="BU75" s="1222"/>
      <c r="BV75" s="1222"/>
      <c r="BW75" s="1222"/>
      <c r="BX75" s="1222">
        <v>6.8</v>
      </c>
      <c r="BY75" s="1222"/>
      <c r="BZ75" s="1222"/>
      <c r="CA75" s="1222"/>
      <c r="CB75" s="1222"/>
      <c r="CC75" s="1222"/>
      <c r="CD75" s="1222"/>
      <c r="CE75" s="1222"/>
      <c r="CF75" s="1222">
        <v>7</v>
      </c>
      <c r="CG75" s="1222"/>
      <c r="CH75" s="1222"/>
      <c r="CI75" s="1222"/>
      <c r="CJ75" s="1222"/>
      <c r="CK75" s="1222"/>
      <c r="CL75" s="1222"/>
      <c r="CM75" s="1222"/>
      <c r="CN75" s="1222">
        <v>7.2</v>
      </c>
      <c r="CO75" s="1222"/>
      <c r="CP75" s="1222"/>
      <c r="CQ75" s="1222"/>
      <c r="CR75" s="1222"/>
      <c r="CS75" s="1222"/>
      <c r="CT75" s="1222"/>
      <c r="CU75" s="1222"/>
      <c r="CV75" s="1222">
        <v>8</v>
      </c>
      <c r="CW75" s="1222"/>
      <c r="CX75" s="1222"/>
      <c r="CY75" s="1222"/>
      <c r="CZ75" s="1222"/>
      <c r="DA75" s="1222"/>
      <c r="DB75" s="1222"/>
      <c r="DC75" s="1222"/>
    </row>
    <row r="76" spans="2:107" ht="12.75" x14ac:dyDescent="0.25">
      <c r="B76" s="259"/>
      <c r="G76" s="1233"/>
      <c r="H76" s="1233"/>
      <c r="I76" s="1228"/>
      <c r="J76" s="1228"/>
      <c r="K76" s="1229"/>
      <c r="L76" s="1229"/>
      <c r="M76" s="1229"/>
      <c r="N76" s="1229"/>
      <c r="AM76" s="352"/>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ht="12.75" x14ac:dyDescent="0.25">
      <c r="B77" s="259"/>
      <c r="G77" s="1228"/>
      <c r="H77" s="1228"/>
      <c r="I77" s="1228"/>
      <c r="J77" s="1228"/>
      <c r="K77" s="1223"/>
      <c r="L77" s="1223"/>
      <c r="M77" s="1223"/>
      <c r="N77" s="1223"/>
      <c r="AN77" s="1224" t="s">
        <v>566</v>
      </c>
      <c r="AO77" s="1224"/>
      <c r="AP77" s="1224"/>
      <c r="AQ77" s="1224"/>
      <c r="AR77" s="1224"/>
      <c r="AS77" s="1224"/>
      <c r="AT77" s="1224"/>
      <c r="AU77" s="1224"/>
      <c r="AV77" s="1224"/>
      <c r="AW77" s="1224"/>
      <c r="AX77" s="1224"/>
      <c r="AY77" s="1224"/>
      <c r="AZ77" s="1224"/>
      <c r="BA77" s="1224"/>
      <c r="BB77" s="1225" t="s">
        <v>565</v>
      </c>
      <c r="BC77" s="1225"/>
      <c r="BD77" s="1225"/>
      <c r="BE77" s="1225"/>
      <c r="BF77" s="1225"/>
      <c r="BG77" s="1225"/>
      <c r="BH77" s="1225"/>
      <c r="BI77" s="1225"/>
      <c r="BJ77" s="1225"/>
      <c r="BK77" s="1225"/>
      <c r="BL77" s="1225"/>
      <c r="BM77" s="1225"/>
      <c r="BN77" s="1225"/>
      <c r="BO77" s="1225"/>
      <c r="BP77" s="1222">
        <v>3</v>
      </c>
      <c r="BQ77" s="1222"/>
      <c r="BR77" s="1222"/>
      <c r="BS77" s="1222"/>
      <c r="BT77" s="1222"/>
      <c r="BU77" s="1222"/>
      <c r="BV77" s="1222"/>
      <c r="BW77" s="1222"/>
      <c r="BX77" s="1222">
        <v>3.4</v>
      </c>
      <c r="BY77" s="1222"/>
      <c r="BZ77" s="1222"/>
      <c r="CA77" s="1222"/>
      <c r="CB77" s="1222"/>
      <c r="CC77" s="1222"/>
      <c r="CD77" s="1222"/>
      <c r="CE77" s="1222"/>
      <c r="CF77" s="1222">
        <v>0</v>
      </c>
      <c r="CG77" s="1222"/>
      <c r="CH77" s="1222"/>
      <c r="CI77" s="1222"/>
      <c r="CJ77" s="1222"/>
      <c r="CK77" s="1222"/>
      <c r="CL77" s="1222"/>
      <c r="CM77" s="1222"/>
      <c r="CN77" s="1222">
        <v>0</v>
      </c>
      <c r="CO77" s="1222"/>
      <c r="CP77" s="1222"/>
      <c r="CQ77" s="1222"/>
      <c r="CR77" s="1222"/>
      <c r="CS77" s="1222"/>
      <c r="CT77" s="1222"/>
      <c r="CU77" s="1222"/>
      <c r="CV77" s="1222">
        <v>0</v>
      </c>
      <c r="CW77" s="1222"/>
      <c r="CX77" s="1222"/>
      <c r="CY77" s="1222"/>
      <c r="CZ77" s="1222"/>
      <c r="DA77" s="1222"/>
      <c r="DB77" s="1222"/>
      <c r="DC77" s="1222"/>
    </row>
    <row r="78" spans="2:107" ht="12.75" x14ac:dyDescent="0.25">
      <c r="B78" s="259"/>
      <c r="G78" s="1228"/>
      <c r="H78" s="1228"/>
      <c r="I78" s="1228"/>
      <c r="J78" s="1228"/>
      <c r="K78" s="1223"/>
      <c r="L78" s="1223"/>
      <c r="M78" s="1223"/>
      <c r="N78" s="1223"/>
      <c r="AN78" s="1224"/>
      <c r="AO78" s="1224"/>
      <c r="AP78" s="1224"/>
      <c r="AQ78" s="1224"/>
      <c r="AR78" s="1224"/>
      <c r="AS78" s="1224"/>
      <c r="AT78" s="1224"/>
      <c r="AU78" s="1224"/>
      <c r="AV78" s="1224"/>
      <c r="AW78" s="1224"/>
      <c r="AX78" s="1224"/>
      <c r="AY78" s="1224"/>
      <c r="AZ78" s="1224"/>
      <c r="BA78" s="1224"/>
      <c r="BB78" s="1225"/>
      <c r="BC78" s="1225"/>
      <c r="BD78" s="1225"/>
      <c r="BE78" s="1225"/>
      <c r="BF78" s="1225"/>
      <c r="BG78" s="1225"/>
      <c r="BH78" s="1225"/>
      <c r="BI78" s="1225"/>
      <c r="BJ78" s="1225"/>
      <c r="BK78" s="1225"/>
      <c r="BL78" s="1225"/>
      <c r="BM78" s="1225"/>
      <c r="BN78" s="1225"/>
      <c r="BO78" s="1225"/>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ht="12.75" x14ac:dyDescent="0.25">
      <c r="B79" s="259"/>
      <c r="G79" s="1228"/>
      <c r="H79" s="1228"/>
      <c r="I79" s="1226"/>
      <c r="J79" s="1226"/>
      <c r="K79" s="1227"/>
      <c r="L79" s="1227"/>
      <c r="M79" s="1227"/>
      <c r="N79" s="1227"/>
      <c r="AN79" s="1224"/>
      <c r="AO79" s="1224"/>
      <c r="AP79" s="1224"/>
      <c r="AQ79" s="1224"/>
      <c r="AR79" s="1224"/>
      <c r="AS79" s="1224"/>
      <c r="AT79" s="1224"/>
      <c r="AU79" s="1224"/>
      <c r="AV79" s="1224"/>
      <c r="AW79" s="1224"/>
      <c r="AX79" s="1224"/>
      <c r="AY79" s="1224"/>
      <c r="AZ79" s="1224"/>
      <c r="BA79" s="1224"/>
      <c r="BB79" s="1225" t="s">
        <v>564</v>
      </c>
      <c r="BC79" s="1225"/>
      <c r="BD79" s="1225"/>
      <c r="BE79" s="1225"/>
      <c r="BF79" s="1225"/>
      <c r="BG79" s="1225"/>
      <c r="BH79" s="1225"/>
      <c r="BI79" s="1225"/>
      <c r="BJ79" s="1225"/>
      <c r="BK79" s="1225"/>
      <c r="BL79" s="1225"/>
      <c r="BM79" s="1225"/>
      <c r="BN79" s="1225"/>
      <c r="BO79" s="1225"/>
      <c r="BP79" s="1222">
        <v>8.8000000000000007</v>
      </c>
      <c r="BQ79" s="1222"/>
      <c r="BR79" s="1222"/>
      <c r="BS79" s="1222"/>
      <c r="BT79" s="1222"/>
      <c r="BU79" s="1222"/>
      <c r="BV79" s="1222"/>
      <c r="BW79" s="1222"/>
      <c r="BX79" s="1222">
        <v>8.8000000000000007</v>
      </c>
      <c r="BY79" s="1222"/>
      <c r="BZ79" s="1222"/>
      <c r="CA79" s="1222"/>
      <c r="CB79" s="1222"/>
      <c r="CC79" s="1222"/>
      <c r="CD79" s="1222"/>
      <c r="CE79" s="1222"/>
      <c r="CF79" s="1222">
        <v>8.3000000000000007</v>
      </c>
      <c r="CG79" s="1222"/>
      <c r="CH79" s="1222"/>
      <c r="CI79" s="1222"/>
      <c r="CJ79" s="1222"/>
      <c r="CK79" s="1222"/>
      <c r="CL79" s="1222"/>
      <c r="CM79" s="1222"/>
      <c r="CN79" s="1222">
        <v>8.1</v>
      </c>
      <c r="CO79" s="1222"/>
      <c r="CP79" s="1222"/>
      <c r="CQ79" s="1222"/>
      <c r="CR79" s="1222"/>
      <c r="CS79" s="1222"/>
      <c r="CT79" s="1222"/>
      <c r="CU79" s="1222"/>
      <c r="CV79" s="1222">
        <v>8.1999999999999993</v>
      </c>
      <c r="CW79" s="1222"/>
      <c r="CX79" s="1222"/>
      <c r="CY79" s="1222"/>
      <c r="CZ79" s="1222"/>
      <c r="DA79" s="1222"/>
      <c r="DB79" s="1222"/>
      <c r="DC79" s="1222"/>
    </row>
    <row r="80" spans="2:107" ht="12.75" x14ac:dyDescent="0.25">
      <c r="B80" s="259"/>
      <c r="G80" s="1228"/>
      <c r="H80" s="1228"/>
      <c r="I80" s="1226"/>
      <c r="J80" s="1226"/>
      <c r="K80" s="1227"/>
      <c r="L80" s="1227"/>
      <c r="M80" s="1227"/>
      <c r="N80" s="1227"/>
      <c r="AN80" s="1224"/>
      <c r="AO80" s="1224"/>
      <c r="AP80" s="1224"/>
      <c r="AQ80" s="1224"/>
      <c r="AR80" s="1224"/>
      <c r="AS80" s="1224"/>
      <c r="AT80" s="1224"/>
      <c r="AU80" s="1224"/>
      <c r="AV80" s="1224"/>
      <c r="AW80" s="1224"/>
      <c r="AX80" s="1224"/>
      <c r="AY80" s="1224"/>
      <c r="AZ80" s="1224"/>
      <c r="BA80" s="1224"/>
      <c r="BB80" s="1225"/>
      <c r="BC80" s="1225"/>
      <c r="BD80" s="1225"/>
      <c r="BE80" s="1225"/>
      <c r="BF80" s="1225"/>
      <c r="BG80" s="1225"/>
      <c r="BH80" s="1225"/>
      <c r="BI80" s="1225"/>
      <c r="BJ80" s="1225"/>
      <c r="BK80" s="1225"/>
      <c r="BL80" s="1225"/>
      <c r="BM80" s="1225"/>
      <c r="BN80" s="1225"/>
      <c r="BO80" s="1225"/>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ht="12.75" x14ac:dyDescent="0.25">
      <c r="B81" s="259"/>
    </row>
    <row r="82" spans="2:109" ht="16.149999999999999" x14ac:dyDescent="0.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MipU1apg0gJeFgOnuqLsJUQ1MAcUO8dBWvlGwDV12cJ30uZI9GMqY1dKxCozEv66Sz5sISmA02Wq1Dixs1GMCw==" saltValue="YpK1kkACNteowCQaf9JLk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E2B48-2F67-4C30-8AFD-89846049BE58}">
  <sheetPr>
    <pageSetUpPr fitToPage="1"/>
  </sheetPr>
  <dimension ref="A1:DR125"/>
  <sheetViews>
    <sheetView showGridLines="0" zoomScale="80" zoomScaleNormal="80" zoomScaleSheetLayoutView="70" workbookViewId="0">
      <selection activeCell="DH11" sqref="DH11"/>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476</v>
      </c>
    </row>
  </sheetData>
  <sheetProtection algorithmName="SHA-512" hashValue="vTJfJF7jJPi8fTgiaqOmQXaVNvZHfISkqMztOIXb1t9CHjYoj4n907thdXx60v+cKEc3d+S3RaxPNqehufjNVQ==" saltValue="ADu1sD+/XngN6Mdw3EmXs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A7B2F-722B-4D3D-9577-BEEF33F5CE80}">
  <sheetPr>
    <pageSetUpPr fitToPage="1"/>
  </sheetPr>
  <dimension ref="A1:DR125"/>
  <sheetViews>
    <sheetView showGridLines="0" zoomScale="70" zoomScaleNormal="70" zoomScaleSheetLayoutView="55" workbookViewId="0">
      <selection activeCell="A83" sqref="A83:CG1048576"/>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476</v>
      </c>
    </row>
  </sheetData>
  <sheetProtection algorithmName="SHA-512" hashValue="97/q82kgZrmP66i81JcOYCuUXwTLNWtXywPp/yojtXutaJgDUEQgiGiAzeLiejN++8Ec8qUwuGyLnyXhJTICrg==" saltValue="xpA6x5Yq+JKsJDZWLz8xa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525</v>
      </c>
      <c r="G2" s="149"/>
      <c r="H2" s="150"/>
    </row>
    <row r="3" spans="1:8" x14ac:dyDescent="0.25">
      <c r="A3" s="146" t="s">
        <v>518</v>
      </c>
      <c r="B3" s="151"/>
      <c r="C3" s="152"/>
      <c r="D3" s="153">
        <v>139287</v>
      </c>
      <c r="E3" s="154"/>
      <c r="F3" s="155">
        <v>145139</v>
      </c>
      <c r="G3" s="156"/>
      <c r="H3" s="157"/>
    </row>
    <row r="4" spans="1:8" x14ac:dyDescent="0.25">
      <c r="A4" s="158"/>
      <c r="B4" s="159"/>
      <c r="C4" s="160"/>
      <c r="D4" s="161">
        <v>43545</v>
      </c>
      <c r="E4" s="162"/>
      <c r="F4" s="163">
        <v>83762</v>
      </c>
      <c r="G4" s="164"/>
      <c r="H4" s="165"/>
    </row>
    <row r="5" spans="1:8" x14ac:dyDescent="0.25">
      <c r="A5" s="146" t="s">
        <v>520</v>
      </c>
      <c r="B5" s="151"/>
      <c r="C5" s="152"/>
      <c r="D5" s="153">
        <v>115348</v>
      </c>
      <c r="E5" s="154"/>
      <c r="F5" s="155">
        <v>125391</v>
      </c>
      <c r="G5" s="156"/>
      <c r="H5" s="157"/>
    </row>
    <row r="6" spans="1:8" x14ac:dyDescent="0.25">
      <c r="A6" s="158"/>
      <c r="B6" s="159"/>
      <c r="C6" s="160"/>
      <c r="D6" s="161">
        <v>53128</v>
      </c>
      <c r="E6" s="162"/>
      <c r="F6" s="163">
        <v>68516</v>
      </c>
      <c r="G6" s="164"/>
      <c r="H6" s="165"/>
    </row>
    <row r="7" spans="1:8" x14ac:dyDescent="0.25">
      <c r="A7" s="146" t="s">
        <v>521</v>
      </c>
      <c r="B7" s="151"/>
      <c r="C7" s="152"/>
      <c r="D7" s="153">
        <v>141464</v>
      </c>
      <c r="E7" s="154"/>
      <c r="F7" s="155">
        <v>138402</v>
      </c>
      <c r="G7" s="156"/>
      <c r="H7" s="157"/>
    </row>
    <row r="8" spans="1:8" x14ac:dyDescent="0.25">
      <c r="A8" s="158"/>
      <c r="B8" s="159"/>
      <c r="C8" s="160"/>
      <c r="D8" s="161">
        <v>68046</v>
      </c>
      <c r="E8" s="162"/>
      <c r="F8" s="163">
        <v>70652</v>
      </c>
      <c r="G8" s="164"/>
      <c r="H8" s="165"/>
    </row>
    <row r="9" spans="1:8" x14ac:dyDescent="0.25">
      <c r="A9" s="146" t="s">
        <v>522</v>
      </c>
      <c r="B9" s="151"/>
      <c r="C9" s="152"/>
      <c r="D9" s="153">
        <v>216646</v>
      </c>
      <c r="E9" s="154"/>
      <c r="F9" s="155">
        <v>146367</v>
      </c>
      <c r="G9" s="156"/>
      <c r="H9" s="157"/>
    </row>
    <row r="10" spans="1:8" x14ac:dyDescent="0.25">
      <c r="A10" s="158"/>
      <c r="B10" s="159"/>
      <c r="C10" s="160"/>
      <c r="D10" s="161">
        <v>80391</v>
      </c>
      <c r="E10" s="162"/>
      <c r="F10" s="163">
        <v>79441</v>
      </c>
      <c r="G10" s="164"/>
      <c r="H10" s="165"/>
    </row>
    <row r="11" spans="1:8" x14ac:dyDescent="0.25">
      <c r="A11" s="146" t="s">
        <v>523</v>
      </c>
      <c r="B11" s="151"/>
      <c r="C11" s="152"/>
      <c r="D11" s="153">
        <v>172675</v>
      </c>
      <c r="E11" s="154"/>
      <c r="F11" s="155">
        <v>165181</v>
      </c>
      <c r="G11" s="156"/>
      <c r="H11" s="157"/>
    </row>
    <row r="12" spans="1:8" x14ac:dyDescent="0.25">
      <c r="A12" s="158"/>
      <c r="B12" s="159"/>
      <c r="C12" s="166"/>
      <c r="D12" s="161">
        <v>72817</v>
      </c>
      <c r="E12" s="162"/>
      <c r="F12" s="163">
        <v>82246</v>
      </c>
      <c r="G12" s="164"/>
      <c r="H12" s="165"/>
    </row>
    <row r="13" spans="1:8" x14ac:dyDescent="0.25">
      <c r="A13" s="146"/>
      <c r="B13" s="151"/>
      <c r="C13" s="152"/>
      <c r="D13" s="153">
        <v>157084</v>
      </c>
      <c r="E13" s="154"/>
      <c r="F13" s="155">
        <v>144096</v>
      </c>
      <c r="G13" s="167"/>
      <c r="H13" s="157"/>
    </row>
    <row r="14" spans="1:8" x14ac:dyDescent="0.25">
      <c r="A14" s="158"/>
      <c r="B14" s="159"/>
      <c r="C14" s="160"/>
      <c r="D14" s="161">
        <v>63585</v>
      </c>
      <c r="E14" s="162"/>
      <c r="F14" s="163">
        <v>76923</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10.23</v>
      </c>
      <c r="C19" s="168">
        <f>ROUND(VALUE(SUBSTITUTE(実質収支比率等に係る経年分析!G$48,"▲","-")),2)</f>
        <v>14.54</v>
      </c>
      <c r="D19" s="168">
        <f>ROUND(VALUE(SUBSTITUTE(実質収支比率等に係る経年分析!H$48,"▲","-")),2)</f>
        <v>15.42</v>
      </c>
      <c r="E19" s="168">
        <f>ROUND(VALUE(SUBSTITUTE(実質収支比率等に係る経年分析!I$48,"▲","-")),2)</f>
        <v>12.39</v>
      </c>
      <c r="F19" s="168">
        <f>ROUND(VALUE(SUBSTITUTE(実質収支比率等に係る経年分析!J$48,"▲","-")),2)</f>
        <v>15.27</v>
      </c>
    </row>
    <row r="20" spans="1:11" x14ac:dyDescent="0.25">
      <c r="A20" s="168" t="s">
        <v>53</v>
      </c>
      <c r="B20" s="168">
        <f>ROUND(VALUE(SUBSTITUTE(実質収支比率等に係る経年分析!F$47,"▲","-")),2)</f>
        <v>34.43</v>
      </c>
      <c r="C20" s="168">
        <f>ROUND(VALUE(SUBSTITUTE(実質収支比率等に係る経年分析!G$47,"▲","-")),2)</f>
        <v>26.31</v>
      </c>
      <c r="D20" s="168">
        <f>ROUND(VALUE(SUBSTITUTE(実質収支比率等に係る経年分析!H$47,"▲","-")),2)</f>
        <v>27.61</v>
      </c>
      <c r="E20" s="168">
        <f>ROUND(VALUE(SUBSTITUTE(実質収支比率等に係る経年分析!I$47,"▲","-")),2)</f>
        <v>31.8</v>
      </c>
      <c r="F20" s="168">
        <f>ROUND(VALUE(SUBSTITUTE(実質収支比率等に係る経年分析!J$47,"▲","-")),2)</f>
        <v>28.86</v>
      </c>
    </row>
    <row r="21" spans="1:11" x14ac:dyDescent="0.25">
      <c r="A21" s="168" t="s">
        <v>54</v>
      </c>
      <c r="B21" s="168">
        <f>IF(ISNUMBER(VALUE(SUBSTITUTE(実質収支比率等に係る経年分析!F$49,"▲","-"))),ROUND(VALUE(SUBSTITUTE(実質収支比率等に係る経年分析!F$49,"▲","-")),2),NA())</f>
        <v>0.19</v>
      </c>
      <c r="C21" s="168">
        <f>IF(ISNUMBER(VALUE(SUBSTITUTE(実質収支比率等に係る経年分析!G$49,"▲","-"))),ROUND(VALUE(SUBSTITUTE(実質収支比率等に係る経年分析!G$49,"▲","-")),2),NA())</f>
        <v>-2.0499999999999998</v>
      </c>
      <c r="D21" s="168">
        <f>IF(ISNUMBER(VALUE(SUBSTITUTE(実質収支比率等に係る経年分析!H$49,"▲","-"))),ROUND(VALUE(SUBSTITUTE(実質収支比率等に係る経年分析!H$49,"▲","-")),2),NA())</f>
        <v>4.57</v>
      </c>
      <c r="E21" s="168">
        <f>IF(ISNUMBER(VALUE(SUBSTITUTE(実質収支比率等に係る経年分析!I$49,"▲","-"))),ROUND(VALUE(SUBSTITUTE(実質収支比率等に係る経年分析!I$49,"▲","-")),2),NA())</f>
        <v>-0.12</v>
      </c>
      <c r="F21" s="168">
        <f>IF(ISNUMBER(VALUE(SUBSTITUTE(実質収支比率等に係る経年分析!J$49,"▲","-"))),ROUND(VALUE(SUBSTITUTE(実質収支比率等に係る経年分析!J$49,"▲","-")),2),NA())</f>
        <v>-0.54</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0.86</v>
      </c>
    </row>
    <row r="32" spans="1:11" x14ac:dyDescent="0.25">
      <c r="A32" s="169" t="str">
        <f>IF(連結実質赤字比率に係る赤字・黒字の構成分析!C$38="",NA(),連結実質赤字比率に係る赤字・黒字の構成分析!C$38)</f>
        <v>下水道特別会計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1.46</v>
      </c>
    </row>
    <row r="33" spans="1:16" x14ac:dyDescent="0.2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1.49</v>
      </c>
    </row>
    <row r="34" spans="1:16" x14ac:dyDescent="0.2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10.94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9.43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9.4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11.35</v>
      </c>
    </row>
    <row r="35" spans="1:16" x14ac:dyDescent="0.2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14.54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12.39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15.27</v>
      </c>
    </row>
    <row r="36" spans="1:16" x14ac:dyDescent="0.2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9.7100000000000009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15.92</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598</v>
      </c>
      <c r="E42" s="170"/>
      <c r="F42" s="170"/>
      <c r="G42" s="170">
        <f>'実質公債費比率（分子）の構造'!L$52</f>
        <v>586</v>
      </c>
      <c r="H42" s="170"/>
      <c r="I42" s="170"/>
      <c r="J42" s="170">
        <f>'実質公債費比率（分子）の構造'!M$52</f>
        <v>556</v>
      </c>
      <c r="K42" s="170"/>
      <c r="L42" s="170"/>
      <c r="M42" s="170">
        <f>'実質公債費比率（分子）の構造'!N$52</f>
        <v>521</v>
      </c>
      <c r="N42" s="170"/>
      <c r="O42" s="170"/>
      <c r="P42" s="170">
        <f>'実質公債費比率（分子）の構造'!O$52</f>
        <v>455</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1</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63</v>
      </c>
      <c r="B45" s="170">
        <f>'実質公債費比率（分子）の構造'!K$49</f>
        <v>8</v>
      </c>
      <c r="C45" s="170"/>
      <c r="D45" s="170"/>
      <c r="E45" s="170">
        <f>'実質公債費比率（分子）の構造'!L$49</f>
        <v>8</v>
      </c>
      <c r="F45" s="170"/>
      <c r="G45" s="170"/>
      <c r="H45" s="170">
        <f>'実質公債費比率（分子）の構造'!M$49</f>
        <v>8</v>
      </c>
      <c r="I45" s="170"/>
      <c r="J45" s="170"/>
      <c r="K45" s="170">
        <f>'実質公債費比率（分子）の構造'!N$49</f>
        <v>5</v>
      </c>
      <c r="L45" s="170"/>
      <c r="M45" s="170"/>
      <c r="N45" s="170">
        <f>'実質公債費比率（分子）の構造'!O$49</f>
        <v>2</v>
      </c>
      <c r="O45" s="170"/>
      <c r="P45" s="170"/>
    </row>
    <row r="46" spans="1:16" x14ac:dyDescent="0.25">
      <c r="A46" s="170" t="s">
        <v>64</v>
      </c>
      <c r="B46" s="170">
        <f>'実質公債費比率（分子）の構造'!K$48</f>
        <v>466</v>
      </c>
      <c r="C46" s="170"/>
      <c r="D46" s="170"/>
      <c r="E46" s="170">
        <f>'実質公債費比率（分子）の構造'!L$48</f>
        <v>479</v>
      </c>
      <c r="F46" s="170"/>
      <c r="G46" s="170"/>
      <c r="H46" s="170">
        <f>'実質公債費比率（分子）の構造'!M$48</f>
        <v>428</v>
      </c>
      <c r="I46" s="170"/>
      <c r="J46" s="170"/>
      <c r="K46" s="170">
        <f>'実質公債費比率（分子）の構造'!N$48</f>
        <v>381</v>
      </c>
      <c r="L46" s="170"/>
      <c r="M46" s="170"/>
      <c r="N46" s="170">
        <f>'実質公債費比率（分子）の構造'!O$48</f>
        <v>376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351</v>
      </c>
      <c r="C49" s="170"/>
      <c r="D49" s="170"/>
      <c r="E49" s="170">
        <f>'実質公債費比率（分子）の構造'!L$45</f>
        <v>368</v>
      </c>
      <c r="F49" s="170"/>
      <c r="G49" s="170"/>
      <c r="H49" s="170">
        <f>'実質公債費比率（分子）の構造'!M$45</f>
        <v>385</v>
      </c>
      <c r="I49" s="170"/>
      <c r="J49" s="170"/>
      <c r="K49" s="170">
        <f>'実質公債費比率（分子）の構造'!N$45</f>
        <v>415</v>
      </c>
      <c r="L49" s="170"/>
      <c r="M49" s="170"/>
      <c r="N49" s="170">
        <f>'実質公債費比率（分子）の構造'!O$45</f>
        <v>450</v>
      </c>
      <c r="O49" s="170"/>
      <c r="P49" s="170"/>
    </row>
    <row r="50" spans="1:16" x14ac:dyDescent="0.25">
      <c r="A50" s="170" t="s">
        <v>67</v>
      </c>
      <c r="B50" s="170" t="e">
        <f>NA()</f>
        <v>#N/A</v>
      </c>
      <c r="C50" s="170">
        <f>IF(ISNUMBER('実質公債費比率（分子）の構造'!K$53),'実質公債費比率（分子）の構造'!K$53,NA())</f>
        <v>228</v>
      </c>
      <c r="D50" s="170" t="e">
        <f>NA()</f>
        <v>#N/A</v>
      </c>
      <c r="E50" s="170" t="e">
        <f>NA()</f>
        <v>#N/A</v>
      </c>
      <c r="F50" s="170">
        <f>IF(ISNUMBER('実質公債費比率（分子）の構造'!L$53),'実質公債費比率（分子）の構造'!L$53,NA())</f>
        <v>269</v>
      </c>
      <c r="G50" s="170" t="e">
        <f>NA()</f>
        <v>#N/A</v>
      </c>
      <c r="H50" s="170" t="e">
        <f>NA()</f>
        <v>#N/A</v>
      </c>
      <c r="I50" s="170">
        <f>IF(ISNUMBER('実質公債費比率（分子）の構造'!M$53),'実質公債費比率（分子）の構造'!M$53,NA())</f>
        <v>265</v>
      </c>
      <c r="J50" s="170" t="e">
        <f>NA()</f>
        <v>#N/A</v>
      </c>
      <c r="K50" s="170" t="e">
        <f>NA()</f>
        <v>#N/A</v>
      </c>
      <c r="L50" s="170">
        <f>IF(ISNUMBER('実質公債費比率（分子）の構造'!N$53),'実質公債費比率（分子）の構造'!N$53,NA())</f>
        <v>280</v>
      </c>
      <c r="M50" s="170" t="e">
        <f>NA()</f>
        <v>#N/A</v>
      </c>
      <c r="N50" s="170" t="e">
        <f>NA()</f>
        <v>#N/A</v>
      </c>
      <c r="O50" s="170">
        <f>IF(ISNUMBER('実質公債費比率（分子）の構造'!O$53),'実質公債費比率（分子）の構造'!O$53,NA())</f>
        <v>373</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4946</v>
      </c>
      <c r="E56" s="169"/>
      <c r="F56" s="169"/>
      <c r="G56" s="169">
        <f>'将来負担比率（分子）の構造'!J$52</f>
        <v>4708</v>
      </c>
      <c r="H56" s="169"/>
      <c r="I56" s="169"/>
      <c r="J56" s="169">
        <f>'将来負担比率（分子）の構造'!K$52</f>
        <v>4712</v>
      </c>
      <c r="K56" s="169"/>
      <c r="L56" s="169"/>
      <c r="M56" s="169">
        <f>'将来負担比率（分子）の構造'!L$52</f>
        <v>4716</v>
      </c>
      <c r="N56" s="169"/>
      <c r="O56" s="169"/>
      <c r="P56" s="169">
        <f>'将来負担比率（分子）の構造'!M$52</f>
        <v>4523</v>
      </c>
    </row>
    <row r="57" spans="1:16" x14ac:dyDescent="0.25">
      <c r="A57" s="169" t="s">
        <v>42</v>
      </c>
      <c r="B57" s="169"/>
      <c r="C57" s="169"/>
      <c r="D57" s="169">
        <f>'将来負担比率（分子）の構造'!I$51</f>
        <v>19</v>
      </c>
      <c r="E57" s="169"/>
      <c r="F57" s="169"/>
      <c r="G57" s="169">
        <f>'将来負担比率（分子）の構造'!J$51</f>
        <v>12</v>
      </c>
      <c r="H57" s="169"/>
      <c r="I57" s="169"/>
      <c r="J57" s="169">
        <f>'将来負担比率（分子）の構造'!K$51</f>
        <v>6</v>
      </c>
      <c r="K57" s="169"/>
      <c r="L57" s="169"/>
      <c r="M57" s="169">
        <f>'将来負担比率（分子）の構造'!L$51</f>
        <v>2</v>
      </c>
      <c r="N57" s="169"/>
      <c r="O57" s="169"/>
      <c r="P57" s="169">
        <f>'将来負担比率（分子）の構造'!M$51</f>
        <v>0</v>
      </c>
    </row>
    <row r="58" spans="1:16" x14ac:dyDescent="0.25">
      <c r="A58" s="169" t="s">
        <v>41</v>
      </c>
      <c r="B58" s="169"/>
      <c r="C58" s="169"/>
      <c r="D58" s="169">
        <f>'将来負担比率（分子）の構造'!I$50</f>
        <v>2276</v>
      </c>
      <c r="E58" s="169"/>
      <c r="F58" s="169"/>
      <c r="G58" s="169">
        <f>'将来負担比率（分子）の構造'!J$50</f>
        <v>2008</v>
      </c>
      <c r="H58" s="169"/>
      <c r="I58" s="169"/>
      <c r="J58" s="169">
        <f>'将来負担比率（分子）の構造'!K$50</f>
        <v>2269</v>
      </c>
      <c r="K58" s="169"/>
      <c r="L58" s="169"/>
      <c r="M58" s="169">
        <f>'将来負担比率（分子）の構造'!L$50</f>
        <v>2550</v>
      </c>
      <c r="N58" s="169"/>
      <c r="O58" s="169"/>
      <c r="P58" s="169">
        <f>'将来負担比率（分子）の構造'!M$50</f>
        <v>2497</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1201</v>
      </c>
      <c r="C62" s="169"/>
      <c r="D62" s="169"/>
      <c r="E62" s="169">
        <f>'将来負担比率（分子）の構造'!J$45</f>
        <v>1168</v>
      </c>
      <c r="F62" s="169"/>
      <c r="G62" s="169"/>
      <c r="H62" s="169">
        <f>'将来負担比率（分子）の構造'!K$45</f>
        <v>1141</v>
      </c>
      <c r="I62" s="169"/>
      <c r="J62" s="169"/>
      <c r="K62" s="169">
        <f>'将来負担比率（分子）の構造'!L$45</f>
        <v>1175</v>
      </c>
      <c r="L62" s="169"/>
      <c r="M62" s="169"/>
      <c r="N62" s="169">
        <f>'将来負担比率（分子）の構造'!M$45</f>
        <v>1091</v>
      </c>
      <c r="O62" s="169"/>
      <c r="P62" s="169"/>
    </row>
    <row r="63" spans="1:16" x14ac:dyDescent="0.25">
      <c r="A63" s="169" t="s">
        <v>34</v>
      </c>
      <c r="B63" s="169">
        <f>'将来負担比率（分子）の構造'!I$44</f>
        <v>47</v>
      </c>
      <c r="C63" s="169"/>
      <c r="D63" s="169"/>
      <c r="E63" s="169">
        <f>'将来負担比率（分子）の構造'!J$44</f>
        <v>39</v>
      </c>
      <c r="F63" s="169"/>
      <c r="G63" s="169"/>
      <c r="H63" s="169">
        <f>'将来負担比率（分子）の構造'!K$44</f>
        <v>31</v>
      </c>
      <c r="I63" s="169"/>
      <c r="J63" s="169"/>
      <c r="K63" s="169">
        <f>'将来負担比率（分子）の構造'!L$44</f>
        <v>26</v>
      </c>
      <c r="L63" s="169"/>
      <c r="M63" s="169"/>
      <c r="N63" s="169">
        <f>'将来負担比率（分子）の構造'!M$44</f>
        <v>22</v>
      </c>
      <c r="O63" s="169"/>
      <c r="P63" s="169"/>
    </row>
    <row r="64" spans="1:16" x14ac:dyDescent="0.25">
      <c r="A64" s="169" t="s">
        <v>33</v>
      </c>
      <c r="B64" s="169">
        <f>'将来負担比率（分子）の構造'!I$43</f>
        <v>2861</v>
      </c>
      <c r="C64" s="169"/>
      <c r="D64" s="169"/>
      <c r="E64" s="169">
        <f>'将来負担比率（分子）の構造'!J$43</f>
        <v>2527</v>
      </c>
      <c r="F64" s="169"/>
      <c r="G64" s="169"/>
      <c r="H64" s="169">
        <f>'将来負担比率（分子）の構造'!K$43</f>
        <v>2437</v>
      </c>
      <c r="I64" s="169"/>
      <c r="J64" s="169"/>
      <c r="K64" s="169">
        <f>'将来負担比率（分子）の構造'!L$43</f>
        <v>2317</v>
      </c>
      <c r="L64" s="169"/>
      <c r="M64" s="169"/>
      <c r="N64" s="169">
        <f>'将来負担比率（分子）の構造'!M$43</f>
        <v>2011</v>
      </c>
      <c r="O64" s="169"/>
      <c r="P64" s="169"/>
    </row>
    <row r="65" spans="1:16" x14ac:dyDescent="0.2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4094</v>
      </c>
      <c r="C66" s="169"/>
      <c r="D66" s="169"/>
      <c r="E66" s="169">
        <f>'将来負担比率（分子）の構造'!J$41</f>
        <v>4274</v>
      </c>
      <c r="F66" s="169"/>
      <c r="G66" s="169"/>
      <c r="H66" s="169">
        <f>'将来負担比率（分子）の構造'!K$41</f>
        <v>4481</v>
      </c>
      <c r="I66" s="169"/>
      <c r="J66" s="169"/>
      <c r="K66" s="169">
        <f>'将来負担比率（分子）の構造'!L$41</f>
        <v>4892</v>
      </c>
      <c r="L66" s="169"/>
      <c r="M66" s="169"/>
      <c r="N66" s="169">
        <f>'将来負担比率（分子）の構造'!M$41</f>
        <v>4985</v>
      </c>
      <c r="O66" s="169"/>
      <c r="P66" s="169"/>
    </row>
    <row r="67" spans="1:16" x14ac:dyDescent="0.25">
      <c r="A67" s="169" t="s">
        <v>71</v>
      </c>
      <c r="B67" s="169" t="e">
        <f>NA()</f>
        <v>#N/A</v>
      </c>
      <c r="C67" s="169">
        <f>IF(ISNUMBER('将来負担比率（分子）の構造'!I$53), IF('将来負担比率（分子）の構造'!I$53 &lt; 0, 0, '将来負担比率（分子）の構造'!I$53), NA())</f>
        <v>962</v>
      </c>
      <c r="D67" s="169" t="e">
        <f>NA()</f>
        <v>#N/A</v>
      </c>
      <c r="E67" s="169" t="e">
        <f>NA()</f>
        <v>#N/A</v>
      </c>
      <c r="F67" s="169">
        <f>IF(ISNUMBER('将来負担比率（分子）の構造'!J$53), IF('将来負担比率（分子）の構造'!J$53 &lt; 0, 0, '将来負担比率（分子）の構造'!J$53), NA())</f>
        <v>1281</v>
      </c>
      <c r="G67" s="169" t="e">
        <f>NA()</f>
        <v>#N/A</v>
      </c>
      <c r="H67" s="169" t="e">
        <f>NA()</f>
        <v>#N/A</v>
      </c>
      <c r="I67" s="169">
        <f>IF(ISNUMBER('将来負担比率（分子）の構造'!K$53), IF('将来負担比率（分子）の構造'!K$53 &lt; 0, 0, '将来負担比率（分子）の構造'!K$53), NA())</f>
        <v>1104</v>
      </c>
      <c r="J67" s="169" t="e">
        <f>NA()</f>
        <v>#N/A</v>
      </c>
      <c r="K67" s="169" t="e">
        <f>NA()</f>
        <v>#N/A</v>
      </c>
      <c r="L67" s="169">
        <f>IF(ISNUMBER('将来負担比率（分子）の構造'!L$53), IF('将来負担比率（分子）の構造'!L$53 &lt; 0, 0, '将来負担比率（分子）の構造'!L$53), NA())</f>
        <v>1142</v>
      </c>
      <c r="M67" s="169" t="e">
        <f>NA()</f>
        <v>#N/A</v>
      </c>
      <c r="N67" s="169" t="e">
        <f>NA()</f>
        <v>#N/A</v>
      </c>
      <c r="O67" s="169">
        <f>IF(ISNUMBER('将来負担比率（分子）の構造'!M$53), IF('将来負担比率（分子）の構造'!M$53 &lt; 0, 0, '将来負担比率（分子）の構造'!M$53), NA())</f>
        <v>1089</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1217</v>
      </c>
      <c r="C72" s="173">
        <f>基金残高に係る経年分析!G55</f>
        <v>1361</v>
      </c>
      <c r="D72" s="173">
        <f>基金残高に係る経年分析!H55</f>
        <v>1222</v>
      </c>
    </row>
    <row r="73" spans="1:16" x14ac:dyDescent="0.25">
      <c r="A73" s="172" t="s">
        <v>74</v>
      </c>
      <c r="B73" s="173">
        <f>基金残高に係る経年分析!F56</f>
        <v>54</v>
      </c>
      <c r="C73" s="173">
        <f>基金残高に係る経年分析!G56</f>
        <v>54</v>
      </c>
      <c r="D73" s="173">
        <f>基金残高に係る経年分析!H56</f>
        <v>66</v>
      </c>
    </row>
    <row r="74" spans="1:16" x14ac:dyDescent="0.25">
      <c r="A74" s="172" t="s">
        <v>75</v>
      </c>
      <c r="B74" s="173">
        <f>基金残高に係る経年分析!F57</f>
        <v>722</v>
      </c>
      <c r="C74" s="173">
        <f>基金残高に係る経年分析!G57</f>
        <v>838</v>
      </c>
      <c r="D74" s="173">
        <f>基金残高に係る経年分析!H57</f>
        <v>894</v>
      </c>
    </row>
  </sheetData>
  <sheetProtection algorithmName="SHA-512" hashValue="cmiyRliYwchJxkNfagBBhQM1Cm7wCjI9JHn2dRpYZVslWSwx8YvgZLD3I1TD5LOGRXtMVzGDQgnCaZ7vxxItSQ==" saltValue="aQkITOc7zc3AZl0Vih48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Q30" sqref="Q30:V30"/>
    </sheetView>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511" t="s">
        <v>76</v>
      </c>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511"/>
      <c r="BK1" s="511"/>
      <c r="BL1" s="511"/>
      <c r="BM1" s="511"/>
      <c r="BN1" s="511"/>
      <c r="BO1" s="511"/>
      <c r="BP1" s="511"/>
      <c r="BQ1" s="511"/>
      <c r="BR1" s="511"/>
      <c r="BS1" s="511"/>
      <c r="BT1" s="511"/>
      <c r="BU1" s="511"/>
      <c r="BV1" s="511"/>
      <c r="BW1" s="511"/>
      <c r="BX1" s="511"/>
      <c r="BY1" s="511"/>
      <c r="BZ1" s="511"/>
      <c r="CA1" s="511"/>
      <c r="CB1" s="511"/>
      <c r="CC1" s="511"/>
      <c r="CD1" s="511"/>
      <c r="CE1" s="511"/>
      <c r="CF1" s="511"/>
      <c r="CG1" s="511"/>
      <c r="CH1" s="511"/>
      <c r="CI1" s="511"/>
      <c r="CJ1" s="511"/>
      <c r="CK1" s="511"/>
      <c r="CL1" s="511"/>
      <c r="CM1" s="511"/>
      <c r="CN1" s="511"/>
      <c r="CO1" s="511"/>
      <c r="CP1" s="511"/>
      <c r="CQ1" s="511"/>
      <c r="CR1" s="511"/>
      <c r="CS1" s="511"/>
      <c r="CT1" s="511"/>
      <c r="CU1" s="511"/>
      <c r="CV1" s="511"/>
      <c r="CW1" s="511"/>
      <c r="CX1" s="511"/>
      <c r="CY1" s="511"/>
      <c r="CZ1" s="511"/>
      <c r="DA1" s="511"/>
      <c r="DB1" s="511"/>
      <c r="DC1" s="511"/>
      <c r="DD1" s="511"/>
      <c r="DE1" s="511"/>
      <c r="DF1" s="511"/>
      <c r="DG1" s="511"/>
      <c r="DH1" s="511"/>
      <c r="DI1" s="511"/>
      <c r="DJ1" s="175"/>
      <c r="DK1" s="175"/>
      <c r="DL1" s="175"/>
      <c r="DM1" s="175"/>
      <c r="DN1" s="175"/>
      <c r="DO1" s="175"/>
    </row>
    <row r="2" spans="1:119" ht="23.25" thickBot="1" x14ac:dyDescent="0.3">
      <c r="B2" s="176" t="s">
        <v>77</v>
      </c>
      <c r="C2" s="176"/>
      <c r="D2" s="177"/>
    </row>
    <row r="3" spans="1:119" ht="18.75" customHeight="1" thickBot="1" x14ac:dyDescent="0.3">
      <c r="A3" s="175"/>
      <c r="B3" s="512" t="s">
        <v>78</v>
      </c>
      <c r="C3" s="513"/>
      <c r="D3" s="513"/>
      <c r="E3" s="514"/>
      <c r="F3" s="514"/>
      <c r="G3" s="514"/>
      <c r="H3" s="514"/>
      <c r="I3" s="514"/>
      <c r="J3" s="514"/>
      <c r="K3" s="514"/>
      <c r="L3" s="514" t="s">
        <v>79</v>
      </c>
      <c r="M3" s="514"/>
      <c r="N3" s="514"/>
      <c r="O3" s="514"/>
      <c r="P3" s="514"/>
      <c r="Q3" s="514"/>
      <c r="R3" s="521"/>
      <c r="S3" s="521"/>
      <c r="T3" s="521"/>
      <c r="U3" s="521"/>
      <c r="V3" s="522"/>
      <c r="W3" s="496" t="s">
        <v>80</v>
      </c>
      <c r="X3" s="497"/>
      <c r="Y3" s="497"/>
      <c r="Z3" s="497"/>
      <c r="AA3" s="497"/>
      <c r="AB3" s="513"/>
      <c r="AC3" s="521" t="s">
        <v>81</v>
      </c>
      <c r="AD3" s="497"/>
      <c r="AE3" s="497"/>
      <c r="AF3" s="497"/>
      <c r="AG3" s="497"/>
      <c r="AH3" s="497"/>
      <c r="AI3" s="497"/>
      <c r="AJ3" s="497"/>
      <c r="AK3" s="497"/>
      <c r="AL3" s="498"/>
      <c r="AM3" s="496" t="s">
        <v>82</v>
      </c>
      <c r="AN3" s="497"/>
      <c r="AO3" s="497"/>
      <c r="AP3" s="497"/>
      <c r="AQ3" s="497"/>
      <c r="AR3" s="497"/>
      <c r="AS3" s="497"/>
      <c r="AT3" s="497"/>
      <c r="AU3" s="497"/>
      <c r="AV3" s="497"/>
      <c r="AW3" s="497"/>
      <c r="AX3" s="498"/>
      <c r="AY3" s="533" t="s">
        <v>1</v>
      </c>
      <c r="AZ3" s="534"/>
      <c r="BA3" s="534"/>
      <c r="BB3" s="534"/>
      <c r="BC3" s="534"/>
      <c r="BD3" s="534"/>
      <c r="BE3" s="534"/>
      <c r="BF3" s="534"/>
      <c r="BG3" s="534"/>
      <c r="BH3" s="534"/>
      <c r="BI3" s="534"/>
      <c r="BJ3" s="534"/>
      <c r="BK3" s="534"/>
      <c r="BL3" s="534"/>
      <c r="BM3" s="535"/>
      <c r="BN3" s="496" t="s">
        <v>83</v>
      </c>
      <c r="BO3" s="497"/>
      <c r="BP3" s="497"/>
      <c r="BQ3" s="497"/>
      <c r="BR3" s="497"/>
      <c r="BS3" s="497"/>
      <c r="BT3" s="497"/>
      <c r="BU3" s="498"/>
      <c r="BV3" s="496" t="s">
        <v>84</v>
      </c>
      <c r="BW3" s="497"/>
      <c r="BX3" s="497"/>
      <c r="BY3" s="497"/>
      <c r="BZ3" s="497"/>
      <c r="CA3" s="497"/>
      <c r="CB3" s="497"/>
      <c r="CC3" s="498"/>
      <c r="CD3" s="533" t="s">
        <v>1</v>
      </c>
      <c r="CE3" s="534"/>
      <c r="CF3" s="534"/>
      <c r="CG3" s="534"/>
      <c r="CH3" s="534"/>
      <c r="CI3" s="534"/>
      <c r="CJ3" s="534"/>
      <c r="CK3" s="534"/>
      <c r="CL3" s="534"/>
      <c r="CM3" s="534"/>
      <c r="CN3" s="534"/>
      <c r="CO3" s="534"/>
      <c r="CP3" s="534"/>
      <c r="CQ3" s="534"/>
      <c r="CR3" s="534"/>
      <c r="CS3" s="535"/>
      <c r="CT3" s="496" t="s">
        <v>85</v>
      </c>
      <c r="CU3" s="497"/>
      <c r="CV3" s="497"/>
      <c r="CW3" s="497"/>
      <c r="CX3" s="497"/>
      <c r="CY3" s="497"/>
      <c r="CZ3" s="497"/>
      <c r="DA3" s="498"/>
      <c r="DB3" s="496" t="s">
        <v>86</v>
      </c>
      <c r="DC3" s="497"/>
      <c r="DD3" s="497"/>
      <c r="DE3" s="497"/>
      <c r="DF3" s="497"/>
      <c r="DG3" s="497"/>
      <c r="DH3" s="497"/>
      <c r="DI3" s="498"/>
    </row>
    <row r="4" spans="1:119" ht="18.75" customHeight="1" x14ac:dyDescent="0.25">
      <c r="A4" s="175"/>
      <c r="B4" s="515"/>
      <c r="C4" s="516"/>
      <c r="D4" s="516"/>
      <c r="E4" s="517"/>
      <c r="F4" s="517"/>
      <c r="G4" s="517"/>
      <c r="H4" s="517"/>
      <c r="I4" s="517"/>
      <c r="J4" s="517"/>
      <c r="K4" s="517"/>
      <c r="L4" s="517"/>
      <c r="M4" s="517"/>
      <c r="N4" s="517"/>
      <c r="O4" s="517"/>
      <c r="P4" s="517"/>
      <c r="Q4" s="517"/>
      <c r="R4" s="523"/>
      <c r="S4" s="523"/>
      <c r="T4" s="523"/>
      <c r="U4" s="523"/>
      <c r="V4" s="524"/>
      <c r="W4" s="527"/>
      <c r="X4" s="528"/>
      <c r="Y4" s="528"/>
      <c r="Z4" s="528"/>
      <c r="AA4" s="528"/>
      <c r="AB4" s="516"/>
      <c r="AC4" s="523"/>
      <c r="AD4" s="528"/>
      <c r="AE4" s="528"/>
      <c r="AF4" s="528"/>
      <c r="AG4" s="528"/>
      <c r="AH4" s="528"/>
      <c r="AI4" s="528"/>
      <c r="AJ4" s="528"/>
      <c r="AK4" s="528"/>
      <c r="AL4" s="531"/>
      <c r="AM4" s="529"/>
      <c r="AN4" s="530"/>
      <c r="AO4" s="530"/>
      <c r="AP4" s="530"/>
      <c r="AQ4" s="530"/>
      <c r="AR4" s="530"/>
      <c r="AS4" s="530"/>
      <c r="AT4" s="530"/>
      <c r="AU4" s="530"/>
      <c r="AV4" s="530"/>
      <c r="AW4" s="530"/>
      <c r="AX4" s="532"/>
      <c r="AY4" s="499" t="s">
        <v>87</v>
      </c>
      <c r="AZ4" s="500"/>
      <c r="BA4" s="500"/>
      <c r="BB4" s="500"/>
      <c r="BC4" s="500"/>
      <c r="BD4" s="500"/>
      <c r="BE4" s="500"/>
      <c r="BF4" s="500"/>
      <c r="BG4" s="500"/>
      <c r="BH4" s="500"/>
      <c r="BI4" s="500"/>
      <c r="BJ4" s="500"/>
      <c r="BK4" s="500"/>
      <c r="BL4" s="500"/>
      <c r="BM4" s="501"/>
      <c r="BN4" s="502">
        <v>9469022</v>
      </c>
      <c r="BO4" s="503"/>
      <c r="BP4" s="503"/>
      <c r="BQ4" s="503"/>
      <c r="BR4" s="503"/>
      <c r="BS4" s="503"/>
      <c r="BT4" s="503"/>
      <c r="BU4" s="504"/>
      <c r="BV4" s="502">
        <v>9707335</v>
      </c>
      <c r="BW4" s="503"/>
      <c r="BX4" s="503"/>
      <c r="BY4" s="503"/>
      <c r="BZ4" s="503"/>
      <c r="CA4" s="503"/>
      <c r="CB4" s="503"/>
      <c r="CC4" s="504"/>
      <c r="CD4" s="505" t="s">
        <v>88</v>
      </c>
      <c r="CE4" s="506"/>
      <c r="CF4" s="506"/>
      <c r="CG4" s="506"/>
      <c r="CH4" s="506"/>
      <c r="CI4" s="506"/>
      <c r="CJ4" s="506"/>
      <c r="CK4" s="506"/>
      <c r="CL4" s="506"/>
      <c r="CM4" s="506"/>
      <c r="CN4" s="506"/>
      <c r="CO4" s="506"/>
      <c r="CP4" s="506"/>
      <c r="CQ4" s="506"/>
      <c r="CR4" s="506"/>
      <c r="CS4" s="507"/>
      <c r="CT4" s="508">
        <v>15.3</v>
      </c>
      <c r="CU4" s="509"/>
      <c r="CV4" s="509"/>
      <c r="CW4" s="509"/>
      <c r="CX4" s="509"/>
      <c r="CY4" s="509"/>
      <c r="CZ4" s="509"/>
      <c r="DA4" s="510"/>
      <c r="DB4" s="508">
        <v>12.4</v>
      </c>
      <c r="DC4" s="509"/>
      <c r="DD4" s="509"/>
      <c r="DE4" s="509"/>
      <c r="DF4" s="509"/>
      <c r="DG4" s="509"/>
      <c r="DH4" s="509"/>
      <c r="DI4" s="510"/>
    </row>
    <row r="5" spans="1:119" ht="18.75" customHeight="1" x14ac:dyDescent="0.25">
      <c r="A5" s="175"/>
      <c r="B5" s="518"/>
      <c r="C5" s="519"/>
      <c r="D5" s="519"/>
      <c r="E5" s="520"/>
      <c r="F5" s="520"/>
      <c r="G5" s="520"/>
      <c r="H5" s="520"/>
      <c r="I5" s="520"/>
      <c r="J5" s="520"/>
      <c r="K5" s="520"/>
      <c r="L5" s="520"/>
      <c r="M5" s="520"/>
      <c r="N5" s="520"/>
      <c r="O5" s="520"/>
      <c r="P5" s="520"/>
      <c r="Q5" s="520"/>
      <c r="R5" s="525"/>
      <c r="S5" s="525"/>
      <c r="T5" s="525"/>
      <c r="U5" s="525"/>
      <c r="V5" s="526"/>
      <c r="W5" s="529"/>
      <c r="X5" s="530"/>
      <c r="Y5" s="530"/>
      <c r="Z5" s="530"/>
      <c r="AA5" s="530"/>
      <c r="AB5" s="519"/>
      <c r="AC5" s="525"/>
      <c r="AD5" s="530"/>
      <c r="AE5" s="530"/>
      <c r="AF5" s="530"/>
      <c r="AG5" s="530"/>
      <c r="AH5" s="530"/>
      <c r="AI5" s="530"/>
      <c r="AJ5" s="530"/>
      <c r="AK5" s="530"/>
      <c r="AL5" s="532"/>
      <c r="AM5" s="568" t="s">
        <v>89</v>
      </c>
      <c r="AN5" s="569"/>
      <c r="AO5" s="569"/>
      <c r="AP5" s="569"/>
      <c r="AQ5" s="569"/>
      <c r="AR5" s="569"/>
      <c r="AS5" s="569"/>
      <c r="AT5" s="570"/>
      <c r="AU5" s="571" t="s">
        <v>90</v>
      </c>
      <c r="AV5" s="572"/>
      <c r="AW5" s="572"/>
      <c r="AX5" s="572"/>
      <c r="AY5" s="573" t="s">
        <v>91</v>
      </c>
      <c r="AZ5" s="574"/>
      <c r="BA5" s="574"/>
      <c r="BB5" s="574"/>
      <c r="BC5" s="574"/>
      <c r="BD5" s="574"/>
      <c r="BE5" s="574"/>
      <c r="BF5" s="574"/>
      <c r="BG5" s="574"/>
      <c r="BH5" s="574"/>
      <c r="BI5" s="574"/>
      <c r="BJ5" s="574"/>
      <c r="BK5" s="574"/>
      <c r="BL5" s="574"/>
      <c r="BM5" s="575"/>
      <c r="BN5" s="539">
        <v>8509827</v>
      </c>
      <c r="BO5" s="540"/>
      <c r="BP5" s="540"/>
      <c r="BQ5" s="540"/>
      <c r="BR5" s="540"/>
      <c r="BS5" s="540"/>
      <c r="BT5" s="540"/>
      <c r="BU5" s="541"/>
      <c r="BV5" s="539">
        <v>8952359</v>
      </c>
      <c r="BW5" s="540"/>
      <c r="BX5" s="540"/>
      <c r="BY5" s="540"/>
      <c r="BZ5" s="540"/>
      <c r="CA5" s="540"/>
      <c r="CB5" s="540"/>
      <c r="CC5" s="541"/>
      <c r="CD5" s="542" t="s">
        <v>92</v>
      </c>
      <c r="CE5" s="543"/>
      <c r="CF5" s="543"/>
      <c r="CG5" s="543"/>
      <c r="CH5" s="543"/>
      <c r="CI5" s="543"/>
      <c r="CJ5" s="543"/>
      <c r="CK5" s="543"/>
      <c r="CL5" s="543"/>
      <c r="CM5" s="543"/>
      <c r="CN5" s="543"/>
      <c r="CO5" s="543"/>
      <c r="CP5" s="543"/>
      <c r="CQ5" s="543"/>
      <c r="CR5" s="543"/>
      <c r="CS5" s="544"/>
      <c r="CT5" s="536">
        <v>94.9</v>
      </c>
      <c r="CU5" s="537"/>
      <c r="CV5" s="537"/>
      <c r="CW5" s="537"/>
      <c r="CX5" s="537"/>
      <c r="CY5" s="537"/>
      <c r="CZ5" s="537"/>
      <c r="DA5" s="538"/>
      <c r="DB5" s="536">
        <v>90.9</v>
      </c>
      <c r="DC5" s="537"/>
      <c r="DD5" s="537"/>
      <c r="DE5" s="537"/>
      <c r="DF5" s="537"/>
      <c r="DG5" s="537"/>
      <c r="DH5" s="537"/>
      <c r="DI5" s="538"/>
    </row>
    <row r="6" spans="1:119" ht="18.75" customHeight="1" x14ac:dyDescent="0.25">
      <c r="A6" s="175"/>
      <c r="B6" s="545" t="s">
        <v>93</v>
      </c>
      <c r="C6" s="546"/>
      <c r="D6" s="546"/>
      <c r="E6" s="547"/>
      <c r="F6" s="547"/>
      <c r="G6" s="547"/>
      <c r="H6" s="547"/>
      <c r="I6" s="547"/>
      <c r="J6" s="547"/>
      <c r="K6" s="547"/>
      <c r="L6" s="547" t="s">
        <v>94</v>
      </c>
      <c r="M6" s="547"/>
      <c r="N6" s="547"/>
      <c r="O6" s="547"/>
      <c r="P6" s="547"/>
      <c r="Q6" s="547"/>
      <c r="R6" s="551"/>
      <c r="S6" s="551"/>
      <c r="T6" s="551"/>
      <c r="U6" s="551"/>
      <c r="V6" s="552"/>
      <c r="W6" s="555" t="s">
        <v>95</v>
      </c>
      <c r="X6" s="556"/>
      <c r="Y6" s="556"/>
      <c r="Z6" s="556"/>
      <c r="AA6" s="556"/>
      <c r="AB6" s="546"/>
      <c r="AC6" s="559" t="s">
        <v>96</v>
      </c>
      <c r="AD6" s="560"/>
      <c r="AE6" s="560"/>
      <c r="AF6" s="560"/>
      <c r="AG6" s="560"/>
      <c r="AH6" s="560"/>
      <c r="AI6" s="560"/>
      <c r="AJ6" s="560"/>
      <c r="AK6" s="560"/>
      <c r="AL6" s="561"/>
      <c r="AM6" s="568" t="s">
        <v>97</v>
      </c>
      <c r="AN6" s="569"/>
      <c r="AO6" s="569"/>
      <c r="AP6" s="569"/>
      <c r="AQ6" s="569"/>
      <c r="AR6" s="569"/>
      <c r="AS6" s="569"/>
      <c r="AT6" s="570"/>
      <c r="AU6" s="571" t="s">
        <v>90</v>
      </c>
      <c r="AV6" s="572"/>
      <c r="AW6" s="572"/>
      <c r="AX6" s="572"/>
      <c r="AY6" s="573" t="s">
        <v>98</v>
      </c>
      <c r="AZ6" s="574"/>
      <c r="BA6" s="574"/>
      <c r="BB6" s="574"/>
      <c r="BC6" s="574"/>
      <c r="BD6" s="574"/>
      <c r="BE6" s="574"/>
      <c r="BF6" s="574"/>
      <c r="BG6" s="574"/>
      <c r="BH6" s="574"/>
      <c r="BI6" s="574"/>
      <c r="BJ6" s="574"/>
      <c r="BK6" s="574"/>
      <c r="BL6" s="574"/>
      <c r="BM6" s="575"/>
      <c r="BN6" s="539">
        <v>959195</v>
      </c>
      <c r="BO6" s="540"/>
      <c r="BP6" s="540"/>
      <c r="BQ6" s="540"/>
      <c r="BR6" s="540"/>
      <c r="BS6" s="540"/>
      <c r="BT6" s="540"/>
      <c r="BU6" s="541"/>
      <c r="BV6" s="539">
        <v>754976</v>
      </c>
      <c r="BW6" s="540"/>
      <c r="BX6" s="540"/>
      <c r="BY6" s="540"/>
      <c r="BZ6" s="540"/>
      <c r="CA6" s="540"/>
      <c r="CB6" s="540"/>
      <c r="CC6" s="541"/>
      <c r="CD6" s="542" t="s">
        <v>99</v>
      </c>
      <c r="CE6" s="543"/>
      <c r="CF6" s="543"/>
      <c r="CG6" s="543"/>
      <c r="CH6" s="543"/>
      <c r="CI6" s="543"/>
      <c r="CJ6" s="543"/>
      <c r="CK6" s="543"/>
      <c r="CL6" s="543"/>
      <c r="CM6" s="543"/>
      <c r="CN6" s="543"/>
      <c r="CO6" s="543"/>
      <c r="CP6" s="543"/>
      <c r="CQ6" s="543"/>
      <c r="CR6" s="543"/>
      <c r="CS6" s="544"/>
      <c r="CT6" s="576">
        <v>95.5</v>
      </c>
      <c r="CU6" s="577"/>
      <c r="CV6" s="577"/>
      <c r="CW6" s="577"/>
      <c r="CX6" s="577"/>
      <c r="CY6" s="577"/>
      <c r="CZ6" s="577"/>
      <c r="DA6" s="578"/>
      <c r="DB6" s="576">
        <v>92.8</v>
      </c>
      <c r="DC6" s="577"/>
      <c r="DD6" s="577"/>
      <c r="DE6" s="577"/>
      <c r="DF6" s="577"/>
      <c r="DG6" s="577"/>
      <c r="DH6" s="577"/>
      <c r="DI6" s="578"/>
    </row>
    <row r="7" spans="1:119" ht="18.75" customHeight="1" x14ac:dyDescent="0.25">
      <c r="A7" s="175"/>
      <c r="B7" s="515"/>
      <c r="C7" s="516"/>
      <c r="D7" s="516"/>
      <c r="E7" s="517"/>
      <c r="F7" s="517"/>
      <c r="G7" s="517"/>
      <c r="H7" s="517"/>
      <c r="I7" s="517"/>
      <c r="J7" s="517"/>
      <c r="K7" s="517"/>
      <c r="L7" s="517"/>
      <c r="M7" s="517"/>
      <c r="N7" s="517"/>
      <c r="O7" s="517"/>
      <c r="P7" s="517"/>
      <c r="Q7" s="517"/>
      <c r="R7" s="523"/>
      <c r="S7" s="523"/>
      <c r="T7" s="523"/>
      <c r="U7" s="523"/>
      <c r="V7" s="524"/>
      <c r="W7" s="527"/>
      <c r="X7" s="528"/>
      <c r="Y7" s="528"/>
      <c r="Z7" s="528"/>
      <c r="AA7" s="528"/>
      <c r="AB7" s="516"/>
      <c r="AC7" s="562"/>
      <c r="AD7" s="563"/>
      <c r="AE7" s="563"/>
      <c r="AF7" s="563"/>
      <c r="AG7" s="563"/>
      <c r="AH7" s="563"/>
      <c r="AI7" s="563"/>
      <c r="AJ7" s="563"/>
      <c r="AK7" s="563"/>
      <c r="AL7" s="564"/>
      <c r="AM7" s="568" t="s">
        <v>100</v>
      </c>
      <c r="AN7" s="569"/>
      <c r="AO7" s="569"/>
      <c r="AP7" s="569"/>
      <c r="AQ7" s="569"/>
      <c r="AR7" s="569"/>
      <c r="AS7" s="569"/>
      <c r="AT7" s="570"/>
      <c r="AU7" s="571" t="s">
        <v>90</v>
      </c>
      <c r="AV7" s="572"/>
      <c r="AW7" s="572"/>
      <c r="AX7" s="572"/>
      <c r="AY7" s="573" t="s">
        <v>101</v>
      </c>
      <c r="AZ7" s="574"/>
      <c r="BA7" s="574"/>
      <c r="BB7" s="574"/>
      <c r="BC7" s="574"/>
      <c r="BD7" s="574"/>
      <c r="BE7" s="574"/>
      <c r="BF7" s="574"/>
      <c r="BG7" s="574"/>
      <c r="BH7" s="574"/>
      <c r="BI7" s="574"/>
      <c r="BJ7" s="574"/>
      <c r="BK7" s="574"/>
      <c r="BL7" s="574"/>
      <c r="BM7" s="575"/>
      <c r="BN7" s="539">
        <v>312745</v>
      </c>
      <c r="BO7" s="540"/>
      <c r="BP7" s="540"/>
      <c r="BQ7" s="540"/>
      <c r="BR7" s="540"/>
      <c r="BS7" s="540"/>
      <c r="BT7" s="540"/>
      <c r="BU7" s="541"/>
      <c r="BV7" s="539">
        <v>224767</v>
      </c>
      <c r="BW7" s="540"/>
      <c r="BX7" s="540"/>
      <c r="BY7" s="540"/>
      <c r="BZ7" s="540"/>
      <c r="CA7" s="540"/>
      <c r="CB7" s="540"/>
      <c r="CC7" s="541"/>
      <c r="CD7" s="542" t="s">
        <v>102</v>
      </c>
      <c r="CE7" s="543"/>
      <c r="CF7" s="543"/>
      <c r="CG7" s="543"/>
      <c r="CH7" s="543"/>
      <c r="CI7" s="543"/>
      <c r="CJ7" s="543"/>
      <c r="CK7" s="543"/>
      <c r="CL7" s="543"/>
      <c r="CM7" s="543"/>
      <c r="CN7" s="543"/>
      <c r="CO7" s="543"/>
      <c r="CP7" s="543"/>
      <c r="CQ7" s="543"/>
      <c r="CR7" s="543"/>
      <c r="CS7" s="544"/>
      <c r="CT7" s="539">
        <v>4233071</v>
      </c>
      <c r="CU7" s="540"/>
      <c r="CV7" s="540"/>
      <c r="CW7" s="540"/>
      <c r="CX7" s="540"/>
      <c r="CY7" s="540"/>
      <c r="CZ7" s="540"/>
      <c r="DA7" s="541"/>
      <c r="DB7" s="539">
        <v>4278785</v>
      </c>
      <c r="DC7" s="540"/>
      <c r="DD7" s="540"/>
      <c r="DE7" s="540"/>
      <c r="DF7" s="540"/>
      <c r="DG7" s="540"/>
      <c r="DH7" s="540"/>
      <c r="DI7" s="541"/>
    </row>
    <row r="8" spans="1:119" ht="18.75" customHeight="1" thickBot="1" x14ac:dyDescent="0.3">
      <c r="A8" s="175"/>
      <c r="B8" s="548"/>
      <c r="C8" s="549"/>
      <c r="D8" s="549"/>
      <c r="E8" s="550"/>
      <c r="F8" s="550"/>
      <c r="G8" s="550"/>
      <c r="H8" s="550"/>
      <c r="I8" s="550"/>
      <c r="J8" s="550"/>
      <c r="K8" s="550"/>
      <c r="L8" s="550"/>
      <c r="M8" s="550"/>
      <c r="N8" s="550"/>
      <c r="O8" s="550"/>
      <c r="P8" s="550"/>
      <c r="Q8" s="550"/>
      <c r="R8" s="553"/>
      <c r="S8" s="553"/>
      <c r="T8" s="553"/>
      <c r="U8" s="553"/>
      <c r="V8" s="554"/>
      <c r="W8" s="557"/>
      <c r="X8" s="558"/>
      <c r="Y8" s="558"/>
      <c r="Z8" s="558"/>
      <c r="AA8" s="558"/>
      <c r="AB8" s="549"/>
      <c r="AC8" s="565"/>
      <c r="AD8" s="566"/>
      <c r="AE8" s="566"/>
      <c r="AF8" s="566"/>
      <c r="AG8" s="566"/>
      <c r="AH8" s="566"/>
      <c r="AI8" s="566"/>
      <c r="AJ8" s="566"/>
      <c r="AK8" s="566"/>
      <c r="AL8" s="567"/>
      <c r="AM8" s="568" t="s">
        <v>103</v>
      </c>
      <c r="AN8" s="569"/>
      <c r="AO8" s="569"/>
      <c r="AP8" s="569"/>
      <c r="AQ8" s="569"/>
      <c r="AR8" s="569"/>
      <c r="AS8" s="569"/>
      <c r="AT8" s="570"/>
      <c r="AU8" s="571" t="s">
        <v>90</v>
      </c>
      <c r="AV8" s="572"/>
      <c r="AW8" s="572"/>
      <c r="AX8" s="572"/>
      <c r="AY8" s="573" t="s">
        <v>104</v>
      </c>
      <c r="AZ8" s="574"/>
      <c r="BA8" s="574"/>
      <c r="BB8" s="574"/>
      <c r="BC8" s="574"/>
      <c r="BD8" s="574"/>
      <c r="BE8" s="574"/>
      <c r="BF8" s="574"/>
      <c r="BG8" s="574"/>
      <c r="BH8" s="574"/>
      <c r="BI8" s="574"/>
      <c r="BJ8" s="574"/>
      <c r="BK8" s="574"/>
      <c r="BL8" s="574"/>
      <c r="BM8" s="575"/>
      <c r="BN8" s="539">
        <v>646450</v>
      </c>
      <c r="BO8" s="540"/>
      <c r="BP8" s="540"/>
      <c r="BQ8" s="540"/>
      <c r="BR8" s="540"/>
      <c r="BS8" s="540"/>
      <c r="BT8" s="540"/>
      <c r="BU8" s="541"/>
      <c r="BV8" s="539">
        <v>530209</v>
      </c>
      <c r="BW8" s="540"/>
      <c r="BX8" s="540"/>
      <c r="BY8" s="540"/>
      <c r="BZ8" s="540"/>
      <c r="CA8" s="540"/>
      <c r="CB8" s="540"/>
      <c r="CC8" s="541"/>
      <c r="CD8" s="542" t="s">
        <v>105</v>
      </c>
      <c r="CE8" s="543"/>
      <c r="CF8" s="543"/>
      <c r="CG8" s="543"/>
      <c r="CH8" s="543"/>
      <c r="CI8" s="543"/>
      <c r="CJ8" s="543"/>
      <c r="CK8" s="543"/>
      <c r="CL8" s="543"/>
      <c r="CM8" s="543"/>
      <c r="CN8" s="543"/>
      <c r="CO8" s="543"/>
      <c r="CP8" s="543"/>
      <c r="CQ8" s="543"/>
      <c r="CR8" s="543"/>
      <c r="CS8" s="544"/>
      <c r="CT8" s="579">
        <v>0.9</v>
      </c>
      <c r="CU8" s="580"/>
      <c r="CV8" s="580"/>
      <c r="CW8" s="580"/>
      <c r="CX8" s="580"/>
      <c r="CY8" s="580"/>
      <c r="CZ8" s="580"/>
      <c r="DA8" s="581"/>
      <c r="DB8" s="579">
        <v>0.92</v>
      </c>
      <c r="DC8" s="580"/>
      <c r="DD8" s="580"/>
      <c r="DE8" s="580"/>
      <c r="DF8" s="580"/>
      <c r="DG8" s="580"/>
      <c r="DH8" s="580"/>
      <c r="DI8" s="581"/>
    </row>
    <row r="9" spans="1:119" ht="18.75" customHeight="1" thickBot="1" x14ac:dyDescent="0.3">
      <c r="A9" s="175"/>
      <c r="B9" s="533" t="s">
        <v>106</v>
      </c>
      <c r="C9" s="534"/>
      <c r="D9" s="534"/>
      <c r="E9" s="534"/>
      <c r="F9" s="534"/>
      <c r="G9" s="534"/>
      <c r="H9" s="534"/>
      <c r="I9" s="534"/>
      <c r="J9" s="534"/>
      <c r="K9" s="582"/>
      <c r="L9" s="583" t="s">
        <v>107</v>
      </c>
      <c r="M9" s="584"/>
      <c r="N9" s="584"/>
      <c r="O9" s="584"/>
      <c r="P9" s="584"/>
      <c r="Q9" s="585"/>
      <c r="R9" s="586">
        <v>7767</v>
      </c>
      <c r="S9" s="587"/>
      <c r="T9" s="587"/>
      <c r="U9" s="587"/>
      <c r="V9" s="588"/>
      <c r="W9" s="496" t="s">
        <v>108</v>
      </c>
      <c r="X9" s="497"/>
      <c r="Y9" s="497"/>
      <c r="Z9" s="497"/>
      <c r="AA9" s="497"/>
      <c r="AB9" s="497"/>
      <c r="AC9" s="497"/>
      <c r="AD9" s="497"/>
      <c r="AE9" s="497"/>
      <c r="AF9" s="497"/>
      <c r="AG9" s="497"/>
      <c r="AH9" s="497"/>
      <c r="AI9" s="497"/>
      <c r="AJ9" s="497"/>
      <c r="AK9" s="497"/>
      <c r="AL9" s="498"/>
      <c r="AM9" s="568" t="s">
        <v>109</v>
      </c>
      <c r="AN9" s="569"/>
      <c r="AO9" s="569"/>
      <c r="AP9" s="569"/>
      <c r="AQ9" s="569"/>
      <c r="AR9" s="569"/>
      <c r="AS9" s="569"/>
      <c r="AT9" s="570"/>
      <c r="AU9" s="571" t="s">
        <v>90</v>
      </c>
      <c r="AV9" s="572"/>
      <c r="AW9" s="572"/>
      <c r="AX9" s="572"/>
      <c r="AY9" s="573" t="s">
        <v>110</v>
      </c>
      <c r="AZ9" s="574"/>
      <c r="BA9" s="574"/>
      <c r="BB9" s="574"/>
      <c r="BC9" s="574"/>
      <c r="BD9" s="574"/>
      <c r="BE9" s="574"/>
      <c r="BF9" s="574"/>
      <c r="BG9" s="574"/>
      <c r="BH9" s="574"/>
      <c r="BI9" s="574"/>
      <c r="BJ9" s="574"/>
      <c r="BK9" s="574"/>
      <c r="BL9" s="574"/>
      <c r="BM9" s="575"/>
      <c r="BN9" s="539">
        <v>116241</v>
      </c>
      <c r="BO9" s="540"/>
      <c r="BP9" s="540"/>
      <c r="BQ9" s="540"/>
      <c r="BR9" s="540"/>
      <c r="BS9" s="540"/>
      <c r="BT9" s="540"/>
      <c r="BU9" s="541"/>
      <c r="BV9" s="539">
        <v>-149219</v>
      </c>
      <c r="BW9" s="540"/>
      <c r="BX9" s="540"/>
      <c r="BY9" s="540"/>
      <c r="BZ9" s="540"/>
      <c r="CA9" s="540"/>
      <c r="CB9" s="540"/>
      <c r="CC9" s="541"/>
      <c r="CD9" s="542" t="s">
        <v>111</v>
      </c>
      <c r="CE9" s="543"/>
      <c r="CF9" s="543"/>
      <c r="CG9" s="543"/>
      <c r="CH9" s="543"/>
      <c r="CI9" s="543"/>
      <c r="CJ9" s="543"/>
      <c r="CK9" s="543"/>
      <c r="CL9" s="543"/>
      <c r="CM9" s="543"/>
      <c r="CN9" s="543"/>
      <c r="CO9" s="543"/>
      <c r="CP9" s="543"/>
      <c r="CQ9" s="543"/>
      <c r="CR9" s="543"/>
      <c r="CS9" s="544"/>
      <c r="CT9" s="536">
        <v>6.7</v>
      </c>
      <c r="CU9" s="537"/>
      <c r="CV9" s="537"/>
      <c r="CW9" s="537"/>
      <c r="CX9" s="537"/>
      <c r="CY9" s="537"/>
      <c r="CZ9" s="537"/>
      <c r="DA9" s="538"/>
      <c r="DB9" s="536">
        <v>6.3</v>
      </c>
      <c r="DC9" s="537"/>
      <c r="DD9" s="537"/>
      <c r="DE9" s="537"/>
      <c r="DF9" s="537"/>
      <c r="DG9" s="537"/>
      <c r="DH9" s="537"/>
      <c r="DI9" s="538"/>
    </row>
    <row r="10" spans="1:119" ht="18.75" customHeight="1" thickBot="1" x14ac:dyDescent="0.3">
      <c r="A10" s="175"/>
      <c r="B10" s="533"/>
      <c r="C10" s="534"/>
      <c r="D10" s="534"/>
      <c r="E10" s="534"/>
      <c r="F10" s="534"/>
      <c r="G10" s="534"/>
      <c r="H10" s="534"/>
      <c r="I10" s="534"/>
      <c r="J10" s="534"/>
      <c r="K10" s="582"/>
      <c r="L10" s="589" t="s">
        <v>112</v>
      </c>
      <c r="M10" s="569"/>
      <c r="N10" s="569"/>
      <c r="O10" s="569"/>
      <c r="P10" s="569"/>
      <c r="Q10" s="570"/>
      <c r="R10" s="590">
        <v>8046</v>
      </c>
      <c r="S10" s="591"/>
      <c r="T10" s="591"/>
      <c r="U10" s="591"/>
      <c r="V10" s="592"/>
      <c r="W10" s="527"/>
      <c r="X10" s="528"/>
      <c r="Y10" s="528"/>
      <c r="Z10" s="528"/>
      <c r="AA10" s="528"/>
      <c r="AB10" s="528"/>
      <c r="AC10" s="528"/>
      <c r="AD10" s="528"/>
      <c r="AE10" s="528"/>
      <c r="AF10" s="528"/>
      <c r="AG10" s="528"/>
      <c r="AH10" s="528"/>
      <c r="AI10" s="528"/>
      <c r="AJ10" s="528"/>
      <c r="AK10" s="528"/>
      <c r="AL10" s="531"/>
      <c r="AM10" s="568" t="s">
        <v>113</v>
      </c>
      <c r="AN10" s="569"/>
      <c r="AO10" s="569"/>
      <c r="AP10" s="569"/>
      <c r="AQ10" s="569"/>
      <c r="AR10" s="569"/>
      <c r="AS10" s="569"/>
      <c r="AT10" s="570"/>
      <c r="AU10" s="571" t="s">
        <v>90</v>
      </c>
      <c r="AV10" s="572"/>
      <c r="AW10" s="572"/>
      <c r="AX10" s="572"/>
      <c r="AY10" s="573" t="s">
        <v>114</v>
      </c>
      <c r="AZ10" s="574"/>
      <c r="BA10" s="574"/>
      <c r="BB10" s="574"/>
      <c r="BC10" s="574"/>
      <c r="BD10" s="574"/>
      <c r="BE10" s="574"/>
      <c r="BF10" s="574"/>
      <c r="BG10" s="574"/>
      <c r="BH10" s="574"/>
      <c r="BI10" s="574"/>
      <c r="BJ10" s="574"/>
      <c r="BK10" s="574"/>
      <c r="BL10" s="574"/>
      <c r="BM10" s="575"/>
      <c r="BN10" s="539">
        <v>1158</v>
      </c>
      <c r="BO10" s="540"/>
      <c r="BP10" s="540"/>
      <c r="BQ10" s="540"/>
      <c r="BR10" s="540"/>
      <c r="BS10" s="540"/>
      <c r="BT10" s="540"/>
      <c r="BU10" s="541"/>
      <c r="BV10" s="539">
        <v>143929</v>
      </c>
      <c r="BW10" s="540"/>
      <c r="BX10" s="540"/>
      <c r="BY10" s="540"/>
      <c r="BZ10" s="540"/>
      <c r="CA10" s="540"/>
      <c r="CB10" s="540"/>
      <c r="CC10" s="541"/>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33"/>
      <c r="C11" s="534"/>
      <c r="D11" s="534"/>
      <c r="E11" s="534"/>
      <c r="F11" s="534"/>
      <c r="G11" s="534"/>
      <c r="H11" s="534"/>
      <c r="I11" s="534"/>
      <c r="J11" s="534"/>
      <c r="K11" s="582"/>
      <c r="L11" s="593" t="s">
        <v>116</v>
      </c>
      <c r="M11" s="594"/>
      <c r="N11" s="594"/>
      <c r="O11" s="594"/>
      <c r="P11" s="594"/>
      <c r="Q11" s="595"/>
      <c r="R11" s="596" t="s">
        <v>117</v>
      </c>
      <c r="S11" s="597"/>
      <c r="T11" s="597"/>
      <c r="U11" s="597"/>
      <c r="V11" s="598"/>
      <c r="W11" s="527"/>
      <c r="X11" s="528"/>
      <c r="Y11" s="528"/>
      <c r="Z11" s="528"/>
      <c r="AA11" s="528"/>
      <c r="AB11" s="528"/>
      <c r="AC11" s="528"/>
      <c r="AD11" s="528"/>
      <c r="AE11" s="528"/>
      <c r="AF11" s="528"/>
      <c r="AG11" s="528"/>
      <c r="AH11" s="528"/>
      <c r="AI11" s="528"/>
      <c r="AJ11" s="528"/>
      <c r="AK11" s="528"/>
      <c r="AL11" s="531"/>
      <c r="AM11" s="568" t="s">
        <v>118</v>
      </c>
      <c r="AN11" s="569"/>
      <c r="AO11" s="569"/>
      <c r="AP11" s="569"/>
      <c r="AQ11" s="569"/>
      <c r="AR11" s="569"/>
      <c r="AS11" s="569"/>
      <c r="AT11" s="570"/>
      <c r="AU11" s="571" t="s">
        <v>119</v>
      </c>
      <c r="AV11" s="572"/>
      <c r="AW11" s="572"/>
      <c r="AX11" s="572"/>
      <c r="AY11" s="573" t="s">
        <v>120</v>
      </c>
      <c r="AZ11" s="574"/>
      <c r="BA11" s="574"/>
      <c r="BB11" s="574"/>
      <c r="BC11" s="574"/>
      <c r="BD11" s="574"/>
      <c r="BE11" s="574"/>
      <c r="BF11" s="574"/>
      <c r="BG11" s="574"/>
      <c r="BH11" s="574"/>
      <c r="BI11" s="574"/>
      <c r="BJ11" s="574"/>
      <c r="BK11" s="574"/>
      <c r="BL11" s="574"/>
      <c r="BM11" s="575"/>
      <c r="BN11" s="539">
        <v>0</v>
      </c>
      <c r="BO11" s="540"/>
      <c r="BP11" s="540"/>
      <c r="BQ11" s="540"/>
      <c r="BR11" s="540"/>
      <c r="BS11" s="540"/>
      <c r="BT11" s="540"/>
      <c r="BU11" s="541"/>
      <c r="BV11" s="539">
        <v>0</v>
      </c>
      <c r="BW11" s="540"/>
      <c r="BX11" s="540"/>
      <c r="BY11" s="540"/>
      <c r="BZ11" s="540"/>
      <c r="CA11" s="540"/>
      <c r="CB11" s="540"/>
      <c r="CC11" s="541"/>
      <c r="CD11" s="542" t="s">
        <v>121</v>
      </c>
      <c r="CE11" s="543"/>
      <c r="CF11" s="543"/>
      <c r="CG11" s="543"/>
      <c r="CH11" s="543"/>
      <c r="CI11" s="543"/>
      <c r="CJ11" s="543"/>
      <c r="CK11" s="543"/>
      <c r="CL11" s="543"/>
      <c r="CM11" s="543"/>
      <c r="CN11" s="543"/>
      <c r="CO11" s="543"/>
      <c r="CP11" s="543"/>
      <c r="CQ11" s="543"/>
      <c r="CR11" s="543"/>
      <c r="CS11" s="544"/>
      <c r="CT11" s="579" t="s">
        <v>122</v>
      </c>
      <c r="CU11" s="580"/>
      <c r="CV11" s="580"/>
      <c r="CW11" s="580"/>
      <c r="CX11" s="580"/>
      <c r="CY11" s="580"/>
      <c r="CZ11" s="580"/>
      <c r="DA11" s="581"/>
      <c r="DB11" s="579" t="s">
        <v>122</v>
      </c>
      <c r="DC11" s="580"/>
      <c r="DD11" s="580"/>
      <c r="DE11" s="580"/>
      <c r="DF11" s="580"/>
      <c r="DG11" s="580"/>
      <c r="DH11" s="580"/>
      <c r="DI11" s="581"/>
    </row>
    <row r="12" spans="1:119" ht="18.75" customHeight="1" x14ac:dyDescent="0.25">
      <c r="A12" s="175"/>
      <c r="B12" s="599" t="s">
        <v>123</v>
      </c>
      <c r="C12" s="600"/>
      <c r="D12" s="600"/>
      <c r="E12" s="600"/>
      <c r="F12" s="600"/>
      <c r="G12" s="600"/>
      <c r="H12" s="600"/>
      <c r="I12" s="600"/>
      <c r="J12" s="600"/>
      <c r="K12" s="601"/>
      <c r="L12" s="608" t="s">
        <v>124</v>
      </c>
      <c r="M12" s="609"/>
      <c r="N12" s="609"/>
      <c r="O12" s="609"/>
      <c r="P12" s="609"/>
      <c r="Q12" s="610"/>
      <c r="R12" s="611">
        <v>8122</v>
      </c>
      <c r="S12" s="612"/>
      <c r="T12" s="612"/>
      <c r="U12" s="612"/>
      <c r="V12" s="613"/>
      <c r="W12" s="614" t="s">
        <v>1</v>
      </c>
      <c r="X12" s="572"/>
      <c r="Y12" s="572"/>
      <c r="Z12" s="572"/>
      <c r="AA12" s="572"/>
      <c r="AB12" s="615"/>
      <c r="AC12" s="616" t="s">
        <v>125</v>
      </c>
      <c r="AD12" s="617"/>
      <c r="AE12" s="617"/>
      <c r="AF12" s="617"/>
      <c r="AG12" s="618"/>
      <c r="AH12" s="616" t="s">
        <v>126</v>
      </c>
      <c r="AI12" s="617"/>
      <c r="AJ12" s="617"/>
      <c r="AK12" s="617"/>
      <c r="AL12" s="619"/>
      <c r="AM12" s="568" t="s">
        <v>127</v>
      </c>
      <c r="AN12" s="569"/>
      <c r="AO12" s="569"/>
      <c r="AP12" s="569"/>
      <c r="AQ12" s="569"/>
      <c r="AR12" s="569"/>
      <c r="AS12" s="569"/>
      <c r="AT12" s="570"/>
      <c r="AU12" s="571" t="s">
        <v>90</v>
      </c>
      <c r="AV12" s="572"/>
      <c r="AW12" s="572"/>
      <c r="AX12" s="572"/>
      <c r="AY12" s="573" t="s">
        <v>128</v>
      </c>
      <c r="AZ12" s="574"/>
      <c r="BA12" s="574"/>
      <c r="BB12" s="574"/>
      <c r="BC12" s="574"/>
      <c r="BD12" s="574"/>
      <c r="BE12" s="574"/>
      <c r="BF12" s="574"/>
      <c r="BG12" s="574"/>
      <c r="BH12" s="574"/>
      <c r="BI12" s="574"/>
      <c r="BJ12" s="574"/>
      <c r="BK12" s="574"/>
      <c r="BL12" s="574"/>
      <c r="BM12" s="575"/>
      <c r="BN12" s="539">
        <v>140068</v>
      </c>
      <c r="BO12" s="540"/>
      <c r="BP12" s="540"/>
      <c r="BQ12" s="540"/>
      <c r="BR12" s="540"/>
      <c r="BS12" s="540"/>
      <c r="BT12" s="540"/>
      <c r="BU12" s="541"/>
      <c r="BV12" s="539">
        <v>0</v>
      </c>
      <c r="BW12" s="540"/>
      <c r="BX12" s="540"/>
      <c r="BY12" s="540"/>
      <c r="BZ12" s="540"/>
      <c r="CA12" s="540"/>
      <c r="CB12" s="540"/>
      <c r="CC12" s="541"/>
      <c r="CD12" s="542" t="s">
        <v>129</v>
      </c>
      <c r="CE12" s="543"/>
      <c r="CF12" s="543"/>
      <c r="CG12" s="543"/>
      <c r="CH12" s="543"/>
      <c r="CI12" s="543"/>
      <c r="CJ12" s="543"/>
      <c r="CK12" s="543"/>
      <c r="CL12" s="543"/>
      <c r="CM12" s="543"/>
      <c r="CN12" s="543"/>
      <c r="CO12" s="543"/>
      <c r="CP12" s="543"/>
      <c r="CQ12" s="543"/>
      <c r="CR12" s="543"/>
      <c r="CS12" s="544"/>
      <c r="CT12" s="579" t="s">
        <v>122</v>
      </c>
      <c r="CU12" s="580"/>
      <c r="CV12" s="580"/>
      <c r="CW12" s="580"/>
      <c r="CX12" s="580"/>
      <c r="CY12" s="580"/>
      <c r="CZ12" s="580"/>
      <c r="DA12" s="581"/>
      <c r="DB12" s="579" t="s">
        <v>122</v>
      </c>
      <c r="DC12" s="580"/>
      <c r="DD12" s="580"/>
      <c r="DE12" s="580"/>
      <c r="DF12" s="580"/>
      <c r="DG12" s="580"/>
      <c r="DH12" s="580"/>
      <c r="DI12" s="581"/>
    </row>
    <row r="13" spans="1:119" ht="18.75" customHeight="1" x14ac:dyDescent="0.25">
      <c r="A13" s="175"/>
      <c r="B13" s="602"/>
      <c r="C13" s="603"/>
      <c r="D13" s="603"/>
      <c r="E13" s="603"/>
      <c r="F13" s="603"/>
      <c r="G13" s="603"/>
      <c r="H13" s="603"/>
      <c r="I13" s="603"/>
      <c r="J13" s="603"/>
      <c r="K13" s="604"/>
      <c r="L13" s="184"/>
      <c r="M13" s="630" t="s">
        <v>130</v>
      </c>
      <c r="N13" s="631"/>
      <c r="O13" s="631"/>
      <c r="P13" s="631"/>
      <c r="Q13" s="632"/>
      <c r="R13" s="623">
        <v>7665</v>
      </c>
      <c r="S13" s="624"/>
      <c r="T13" s="624"/>
      <c r="U13" s="624"/>
      <c r="V13" s="625"/>
      <c r="W13" s="555" t="s">
        <v>131</v>
      </c>
      <c r="X13" s="556"/>
      <c r="Y13" s="556"/>
      <c r="Z13" s="556"/>
      <c r="AA13" s="556"/>
      <c r="AB13" s="546"/>
      <c r="AC13" s="590">
        <v>123</v>
      </c>
      <c r="AD13" s="591"/>
      <c r="AE13" s="591"/>
      <c r="AF13" s="591"/>
      <c r="AG13" s="633"/>
      <c r="AH13" s="590">
        <v>153</v>
      </c>
      <c r="AI13" s="591"/>
      <c r="AJ13" s="591"/>
      <c r="AK13" s="591"/>
      <c r="AL13" s="592"/>
      <c r="AM13" s="568" t="s">
        <v>132</v>
      </c>
      <c r="AN13" s="569"/>
      <c r="AO13" s="569"/>
      <c r="AP13" s="569"/>
      <c r="AQ13" s="569"/>
      <c r="AR13" s="569"/>
      <c r="AS13" s="569"/>
      <c r="AT13" s="570"/>
      <c r="AU13" s="571" t="s">
        <v>119</v>
      </c>
      <c r="AV13" s="572"/>
      <c r="AW13" s="572"/>
      <c r="AX13" s="572"/>
      <c r="AY13" s="573" t="s">
        <v>133</v>
      </c>
      <c r="AZ13" s="574"/>
      <c r="BA13" s="574"/>
      <c r="BB13" s="574"/>
      <c r="BC13" s="574"/>
      <c r="BD13" s="574"/>
      <c r="BE13" s="574"/>
      <c r="BF13" s="574"/>
      <c r="BG13" s="574"/>
      <c r="BH13" s="574"/>
      <c r="BI13" s="574"/>
      <c r="BJ13" s="574"/>
      <c r="BK13" s="574"/>
      <c r="BL13" s="574"/>
      <c r="BM13" s="575"/>
      <c r="BN13" s="539">
        <v>-22669</v>
      </c>
      <c r="BO13" s="540"/>
      <c r="BP13" s="540"/>
      <c r="BQ13" s="540"/>
      <c r="BR13" s="540"/>
      <c r="BS13" s="540"/>
      <c r="BT13" s="540"/>
      <c r="BU13" s="541"/>
      <c r="BV13" s="539">
        <v>-5290</v>
      </c>
      <c r="BW13" s="540"/>
      <c r="BX13" s="540"/>
      <c r="BY13" s="540"/>
      <c r="BZ13" s="540"/>
      <c r="CA13" s="540"/>
      <c r="CB13" s="540"/>
      <c r="CC13" s="541"/>
      <c r="CD13" s="542" t="s">
        <v>134</v>
      </c>
      <c r="CE13" s="543"/>
      <c r="CF13" s="543"/>
      <c r="CG13" s="543"/>
      <c r="CH13" s="543"/>
      <c r="CI13" s="543"/>
      <c r="CJ13" s="543"/>
      <c r="CK13" s="543"/>
      <c r="CL13" s="543"/>
      <c r="CM13" s="543"/>
      <c r="CN13" s="543"/>
      <c r="CO13" s="543"/>
      <c r="CP13" s="543"/>
      <c r="CQ13" s="543"/>
      <c r="CR13" s="543"/>
      <c r="CS13" s="544"/>
      <c r="CT13" s="536">
        <v>8</v>
      </c>
      <c r="CU13" s="537"/>
      <c r="CV13" s="537"/>
      <c r="CW13" s="537"/>
      <c r="CX13" s="537"/>
      <c r="CY13" s="537"/>
      <c r="CZ13" s="537"/>
      <c r="DA13" s="538"/>
      <c r="DB13" s="536">
        <v>7.2</v>
      </c>
      <c r="DC13" s="537"/>
      <c r="DD13" s="537"/>
      <c r="DE13" s="537"/>
      <c r="DF13" s="537"/>
      <c r="DG13" s="537"/>
      <c r="DH13" s="537"/>
      <c r="DI13" s="538"/>
    </row>
    <row r="14" spans="1:119" ht="18.75" customHeight="1" thickBot="1" x14ac:dyDescent="0.3">
      <c r="A14" s="175"/>
      <c r="B14" s="602"/>
      <c r="C14" s="603"/>
      <c r="D14" s="603"/>
      <c r="E14" s="603"/>
      <c r="F14" s="603"/>
      <c r="G14" s="603"/>
      <c r="H14" s="603"/>
      <c r="I14" s="603"/>
      <c r="J14" s="603"/>
      <c r="K14" s="604"/>
      <c r="L14" s="620" t="s">
        <v>135</v>
      </c>
      <c r="M14" s="621"/>
      <c r="N14" s="621"/>
      <c r="O14" s="621"/>
      <c r="P14" s="621"/>
      <c r="Q14" s="622"/>
      <c r="R14" s="623">
        <v>7971</v>
      </c>
      <c r="S14" s="624"/>
      <c r="T14" s="624"/>
      <c r="U14" s="624"/>
      <c r="V14" s="625"/>
      <c r="W14" s="529"/>
      <c r="X14" s="530"/>
      <c r="Y14" s="530"/>
      <c r="Z14" s="530"/>
      <c r="AA14" s="530"/>
      <c r="AB14" s="519"/>
      <c r="AC14" s="626">
        <v>3.3</v>
      </c>
      <c r="AD14" s="627"/>
      <c r="AE14" s="627"/>
      <c r="AF14" s="627"/>
      <c r="AG14" s="628"/>
      <c r="AH14" s="626">
        <v>3.6</v>
      </c>
      <c r="AI14" s="627"/>
      <c r="AJ14" s="627"/>
      <c r="AK14" s="627"/>
      <c r="AL14" s="629"/>
      <c r="AM14" s="568"/>
      <c r="AN14" s="569"/>
      <c r="AO14" s="569"/>
      <c r="AP14" s="569"/>
      <c r="AQ14" s="569"/>
      <c r="AR14" s="569"/>
      <c r="AS14" s="569"/>
      <c r="AT14" s="570"/>
      <c r="AU14" s="571"/>
      <c r="AV14" s="572"/>
      <c r="AW14" s="572"/>
      <c r="AX14" s="572"/>
      <c r="AY14" s="573"/>
      <c r="AZ14" s="574"/>
      <c r="BA14" s="574"/>
      <c r="BB14" s="574"/>
      <c r="BC14" s="574"/>
      <c r="BD14" s="574"/>
      <c r="BE14" s="574"/>
      <c r="BF14" s="574"/>
      <c r="BG14" s="574"/>
      <c r="BH14" s="574"/>
      <c r="BI14" s="574"/>
      <c r="BJ14" s="574"/>
      <c r="BK14" s="574"/>
      <c r="BL14" s="574"/>
      <c r="BM14" s="575"/>
      <c r="BN14" s="539"/>
      <c r="BO14" s="540"/>
      <c r="BP14" s="540"/>
      <c r="BQ14" s="540"/>
      <c r="BR14" s="540"/>
      <c r="BS14" s="540"/>
      <c r="BT14" s="540"/>
      <c r="BU14" s="541"/>
      <c r="BV14" s="539"/>
      <c r="BW14" s="540"/>
      <c r="BX14" s="540"/>
      <c r="BY14" s="540"/>
      <c r="BZ14" s="540"/>
      <c r="CA14" s="540"/>
      <c r="CB14" s="540"/>
      <c r="CC14" s="541"/>
      <c r="CD14" s="634" t="s">
        <v>136</v>
      </c>
      <c r="CE14" s="635"/>
      <c r="CF14" s="635"/>
      <c r="CG14" s="635"/>
      <c r="CH14" s="635"/>
      <c r="CI14" s="635"/>
      <c r="CJ14" s="635"/>
      <c r="CK14" s="635"/>
      <c r="CL14" s="635"/>
      <c r="CM14" s="635"/>
      <c r="CN14" s="635"/>
      <c r="CO14" s="635"/>
      <c r="CP14" s="635"/>
      <c r="CQ14" s="635"/>
      <c r="CR14" s="635"/>
      <c r="CS14" s="636"/>
      <c r="CT14" s="637">
        <v>28.8</v>
      </c>
      <c r="CU14" s="638"/>
      <c r="CV14" s="638"/>
      <c r="CW14" s="638"/>
      <c r="CX14" s="638"/>
      <c r="CY14" s="638"/>
      <c r="CZ14" s="638"/>
      <c r="DA14" s="639"/>
      <c r="DB14" s="637">
        <v>30.3</v>
      </c>
      <c r="DC14" s="638"/>
      <c r="DD14" s="638"/>
      <c r="DE14" s="638"/>
      <c r="DF14" s="638"/>
      <c r="DG14" s="638"/>
      <c r="DH14" s="638"/>
      <c r="DI14" s="639"/>
    </row>
    <row r="15" spans="1:119" ht="18.75" customHeight="1" x14ac:dyDescent="0.25">
      <c r="A15" s="175"/>
      <c r="B15" s="602"/>
      <c r="C15" s="603"/>
      <c r="D15" s="603"/>
      <c r="E15" s="603"/>
      <c r="F15" s="603"/>
      <c r="G15" s="603"/>
      <c r="H15" s="603"/>
      <c r="I15" s="603"/>
      <c r="J15" s="603"/>
      <c r="K15" s="604"/>
      <c r="L15" s="184"/>
      <c r="M15" s="630" t="s">
        <v>130</v>
      </c>
      <c r="N15" s="631"/>
      <c r="O15" s="631"/>
      <c r="P15" s="631"/>
      <c r="Q15" s="632"/>
      <c r="R15" s="623">
        <v>7738</v>
      </c>
      <c r="S15" s="624"/>
      <c r="T15" s="624"/>
      <c r="U15" s="624"/>
      <c r="V15" s="625"/>
      <c r="W15" s="555" t="s">
        <v>137</v>
      </c>
      <c r="X15" s="556"/>
      <c r="Y15" s="556"/>
      <c r="Z15" s="556"/>
      <c r="AA15" s="556"/>
      <c r="AB15" s="546"/>
      <c r="AC15" s="590">
        <v>552</v>
      </c>
      <c r="AD15" s="591"/>
      <c r="AE15" s="591"/>
      <c r="AF15" s="591"/>
      <c r="AG15" s="633"/>
      <c r="AH15" s="590">
        <v>586</v>
      </c>
      <c r="AI15" s="591"/>
      <c r="AJ15" s="591"/>
      <c r="AK15" s="591"/>
      <c r="AL15" s="592"/>
      <c r="AM15" s="568"/>
      <c r="AN15" s="569"/>
      <c r="AO15" s="569"/>
      <c r="AP15" s="569"/>
      <c r="AQ15" s="569"/>
      <c r="AR15" s="569"/>
      <c r="AS15" s="569"/>
      <c r="AT15" s="570"/>
      <c r="AU15" s="571"/>
      <c r="AV15" s="572"/>
      <c r="AW15" s="572"/>
      <c r="AX15" s="572"/>
      <c r="AY15" s="499" t="s">
        <v>138</v>
      </c>
      <c r="AZ15" s="500"/>
      <c r="BA15" s="500"/>
      <c r="BB15" s="500"/>
      <c r="BC15" s="500"/>
      <c r="BD15" s="500"/>
      <c r="BE15" s="500"/>
      <c r="BF15" s="500"/>
      <c r="BG15" s="500"/>
      <c r="BH15" s="500"/>
      <c r="BI15" s="500"/>
      <c r="BJ15" s="500"/>
      <c r="BK15" s="500"/>
      <c r="BL15" s="500"/>
      <c r="BM15" s="501"/>
      <c r="BN15" s="502">
        <v>2991463</v>
      </c>
      <c r="BO15" s="503"/>
      <c r="BP15" s="503"/>
      <c r="BQ15" s="503"/>
      <c r="BR15" s="503"/>
      <c r="BS15" s="503"/>
      <c r="BT15" s="503"/>
      <c r="BU15" s="504"/>
      <c r="BV15" s="502">
        <v>2932544</v>
      </c>
      <c r="BW15" s="503"/>
      <c r="BX15" s="503"/>
      <c r="BY15" s="503"/>
      <c r="BZ15" s="503"/>
      <c r="CA15" s="503"/>
      <c r="CB15" s="503"/>
      <c r="CC15" s="504"/>
      <c r="CD15" s="640" t="s">
        <v>139</v>
      </c>
      <c r="CE15" s="641"/>
      <c r="CF15" s="641"/>
      <c r="CG15" s="641"/>
      <c r="CH15" s="641"/>
      <c r="CI15" s="641"/>
      <c r="CJ15" s="641"/>
      <c r="CK15" s="641"/>
      <c r="CL15" s="641"/>
      <c r="CM15" s="641"/>
      <c r="CN15" s="641"/>
      <c r="CO15" s="641"/>
      <c r="CP15" s="641"/>
      <c r="CQ15" s="641"/>
      <c r="CR15" s="641"/>
      <c r="CS15" s="642"/>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602"/>
      <c r="C16" s="603"/>
      <c r="D16" s="603"/>
      <c r="E16" s="603"/>
      <c r="F16" s="603"/>
      <c r="G16" s="603"/>
      <c r="H16" s="603"/>
      <c r="I16" s="603"/>
      <c r="J16" s="603"/>
      <c r="K16" s="604"/>
      <c r="L16" s="620" t="s">
        <v>140</v>
      </c>
      <c r="M16" s="643"/>
      <c r="N16" s="643"/>
      <c r="O16" s="643"/>
      <c r="P16" s="643"/>
      <c r="Q16" s="644"/>
      <c r="R16" s="645" t="s">
        <v>141</v>
      </c>
      <c r="S16" s="646"/>
      <c r="T16" s="646"/>
      <c r="U16" s="646"/>
      <c r="V16" s="647"/>
      <c r="W16" s="529"/>
      <c r="X16" s="530"/>
      <c r="Y16" s="530"/>
      <c r="Z16" s="530"/>
      <c r="AA16" s="530"/>
      <c r="AB16" s="519"/>
      <c r="AC16" s="626">
        <v>14.7</v>
      </c>
      <c r="AD16" s="627"/>
      <c r="AE16" s="627"/>
      <c r="AF16" s="627"/>
      <c r="AG16" s="628"/>
      <c r="AH16" s="626">
        <v>13.7</v>
      </c>
      <c r="AI16" s="627"/>
      <c r="AJ16" s="627"/>
      <c r="AK16" s="627"/>
      <c r="AL16" s="629"/>
      <c r="AM16" s="568"/>
      <c r="AN16" s="569"/>
      <c r="AO16" s="569"/>
      <c r="AP16" s="569"/>
      <c r="AQ16" s="569"/>
      <c r="AR16" s="569"/>
      <c r="AS16" s="569"/>
      <c r="AT16" s="570"/>
      <c r="AU16" s="571"/>
      <c r="AV16" s="572"/>
      <c r="AW16" s="572"/>
      <c r="AX16" s="572"/>
      <c r="AY16" s="573" t="s">
        <v>142</v>
      </c>
      <c r="AZ16" s="574"/>
      <c r="BA16" s="574"/>
      <c r="BB16" s="574"/>
      <c r="BC16" s="574"/>
      <c r="BD16" s="574"/>
      <c r="BE16" s="574"/>
      <c r="BF16" s="574"/>
      <c r="BG16" s="574"/>
      <c r="BH16" s="574"/>
      <c r="BI16" s="574"/>
      <c r="BJ16" s="574"/>
      <c r="BK16" s="574"/>
      <c r="BL16" s="574"/>
      <c r="BM16" s="575"/>
      <c r="BN16" s="539">
        <v>3289703</v>
      </c>
      <c r="BO16" s="540"/>
      <c r="BP16" s="540"/>
      <c r="BQ16" s="540"/>
      <c r="BR16" s="540"/>
      <c r="BS16" s="540"/>
      <c r="BT16" s="540"/>
      <c r="BU16" s="541"/>
      <c r="BV16" s="539">
        <v>3290028</v>
      </c>
      <c r="BW16" s="540"/>
      <c r="BX16" s="540"/>
      <c r="BY16" s="540"/>
      <c r="BZ16" s="540"/>
      <c r="CA16" s="540"/>
      <c r="CB16" s="540"/>
      <c r="CC16" s="541"/>
      <c r="CD16" s="188"/>
      <c r="CE16" s="653"/>
      <c r="CF16" s="653"/>
      <c r="CG16" s="653"/>
      <c r="CH16" s="653"/>
      <c r="CI16" s="653"/>
      <c r="CJ16" s="653"/>
      <c r="CK16" s="653"/>
      <c r="CL16" s="653"/>
      <c r="CM16" s="653"/>
      <c r="CN16" s="653"/>
      <c r="CO16" s="653"/>
      <c r="CP16" s="653"/>
      <c r="CQ16" s="653"/>
      <c r="CR16" s="653"/>
      <c r="CS16" s="654"/>
      <c r="CT16" s="536"/>
      <c r="CU16" s="537"/>
      <c r="CV16" s="537"/>
      <c r="CW16" s="537"/>
      <c r="CX16" s="537"/>
      <c r="CY16" s="537"/>
      <c r="CZ16" s="537"/>
      <c r="DA16" s="538"/>
      <c r="DB16" s="536"/>
      <c r="DC16" s="537"/>
      <c r="DD16" s="537"/>
      <c r="DE16" s="537"/>
      <c r="DF16" s="537"/>
      <c r="DG16" s="537"/>
      <c r="DH16" s="537"/>
      <c r="DI16" s="538"/>
    </row>
    <row r="17" spans="1:113" ht="18.75" customHeight="1" thickBot="1" x14ac:dyDescent="0.3">
      <c r="A17" s="175"/>
      <c r="B17" s="605"/>
      <c r="C17" s="606"/>
      <c r="D17" s="606"/>
      <c r="E17" s="606"/>
      <c r="F17" s="606"/>
      <c r="G17" s="606"/>
      <c r="H17" s="606"/>
      <c r="I17" s="606"/>
      <c r="J17" s="606"/>
      <c r="K17" s="607"/>
      <c r="L17" s="189"/>
      <c r="M17" s="650" t="s">
        <v>143</v>
      </c>
      <c r="N17" s="651"/>
      <c r="O17" s="651"/>
      <c r="P17" s="651"/>
      <c r="Q17" s="652"/>
      <c r="R17" s="645" t="s">
        <v>144</v>
      </c>
      <c r="S17" s="646"/>
      <c r="T17" s="646"/>
      <c r="U17" s="646"/>
      <c r="V17" s="647"/>
      <c r="W17" s="555" t="s">
        <v>145</v>
      </c>
      <c r="X17" s="556"/>
      <c r="Y17" s="556"/>
      <c r="Z17" s="556"/>
      <c r="AA17" s="556"/>
      <c r="AB17" s="546"/>
      <c r="AC17" s="590">
        <v>3087</v>
      </c>
      <c r="AD17" s="591"/>
      <c r="AE17" s="591"/>
      <c r="AF17" s="591"/>
      <c r="AG17" s="633"/>
      <c r="AH17" s="590">
        <v>3538</v>
      </c>
      <c r="AI17" s="591"/>
      <c r="AJ17" s="591"/>
      <c r="AK17" s="591"/>
      <c r="AL17" s="592"/>
      <c r="AM17" s="568"/>
      <c r="AN17" s="569"/>
      <c r="AO17" s="569"/>
      <c r="AP17" s="569"/>
      <c r="AQ17" s="569"/>
      <c r="AR17" s="569"/>
      <c r="AS17" s="569"/>
      <c r="AT17" s="570"/>
      <c r="AU17" s="571"/>
      <c r="AV17" s="572"/>
      <c r="AW17" s="572"/>
      <c r="AX17" s="572"/>
      <c r="AY17" s="573" t="s">
        <v>146</v>
      </c>
      <c r="AZ17" s="574"/>
      <c r="BA17" s="574"/>
      <c r="BB17" s="574"/>
      <c r="BC17" s="574"/>
      <c r="BD17" s="574"/>
      <c r="BE17" s="574"/>
      <c r="BF17" s="574"/>
      <c r="BG17" s="574"/>
      <c r="BH17" s="574"/>
      <c r="BI17" s="574"/>
      <c r="BJ17" s="574"/>
      <c r="BK17" s="574"/>
      <c r="BL17" s="574"/>
      <c r="BM17" s="575"/>
      <c r="BN17" s="539">
        <v>3904773</v>
      </c>
      <c r="BO17" s="540"/>
      <c r="BP17" s="540"/>
      <c r="BQ17" s="540"/>
      <c r="BR17" s="540"/>
      <c r="BS17" s="540"/>
      <c r="BT17" s="540"/>
      <c r="BU17" s="541"/>
      <c r="BV17" s="539">
        <v>3830087</v>
      </c>
      <c r="BW17" s="540"/>
      <c r="BX17" s="540"/>
      <c r="BY17" s="540"/>
      <c r="BZ17" s="540"/>
      <c r="CA17" s="540"/>
      <c r="CB17" s="540"/>
      <c r="CC17" s="541"/>
      <c r="CD17" s="188"/>
      <c r="CE17" s="653"/>
      <c r="CF17" s="653"/>
      <c r="CG17" s="653"/>
      <c r="CH17" s="653"/>
      <c r="CI17" s="653"/>
      <c r="CJ17" s="653"/>
      <c r="CK17" s="653"/>
      <c r="CL17" s="653"/>
      <c r="CM17" s="653"/>
      <c r="CN17" s="653"/>
      <c r="CO17" s="653"/>
      <c r="CP17" s="653"/>
      <c r="CQ17" s="653"/>
      <c r="CR17" s="653"/>
      <c r="CS17" s="654"/>
      <c r="CT17" s="536"/>
      <c r="CU17" s="537"/>
      <c r="CV17" s="537"/>
      <c r="CW17" s="537"/>
      <c r="CX17" s="537"/>
      <c r="CY17" s="537"/>
      <c r="CZ17" s="537"/>
      <c r="DA17" s="538"/>
      <c r="DB17" s="536"/>
      <c r="DC17" s="537"/>
      <c r="DD17" s="537"/>
      <c r="DE17" s="537"/>
      <c r="DF17" s="537"/>
      <c r="DG17" s="537"/>
      <c r="DH17" s="537"/>
      <c r="DI17" s="538"/>
    </row>
    <row r="18" spans="1:113" ht="18.75" customHeight="1" thickBot="1" x14ac:dyDescent="0.3">
      <c r="A18" s="175"/>
      <c r="B18" s="661" t="s">
        <v>147</v>
      </c>
      <c r="C18" s="582"/>
      <c r="D18" s="582"/>
      <c r="E18" s="662"/>
      <c r="F18" s="662"/>
      <c r="G18" s="662"/>
      <c r="H18" s="662"/>
      <c r="I18" s="662"/>
      <c r="J18" s="662"/>
      <c r="K18" s="662"/>
      <c r="L18" s="663">
        <v>357.29</v>
      </c>
      <c r="M18" s="663"/>
      <c r="N18" s="663"/>
      <c r="O18" s="663"/>
      <c r="P18" s="663"/>
      <c r="Q18" s="663"/>
      <c r="R18" s="664"/>
      <c r="S18" s="664"/>
      <c r="T18" s="664"/>
      <c r="U18" s="664"/>
      <c r="V18" s="665"/>
      <c r="W18" s="557"/>
      <c r="X18" s="558"/>
      <c r="Y18" s="558"/>
      <c r="Z18" s="558"/>
      <c r="AA18" s="558"/>
      <c r="AB18" s="549"/>
      <c r="AC18" s="666">
        <v>82.1</v>
      </c>
      <c r="AD18" s="667"/>
      <c r="AE18" s="667"/>
      <c r="AF18" s="667"/>
      <c r="AG18" s="668"/>
      <c r="AH18" s="666">
        <v>82.7</v>
      </c>
      <c r="AI18" s="667"/>
      <c r="AJ18" s="667"/>
      <c r="AK18" s="667"/>
      <c r="AL18" s="669"/>
      <c r="AM18" s="568"/>
      <c r="AN18" s="569"/>
      <c r="AO18" s="569"/>
      <c r="AP18" s="569"/>
      <c r="AQ18" s="569"/>
      <c r="AR18" s="569"/>
      <c r="AS18" s="569"/>
      <c r="AT18" s="570"/>
      <c r="AU18" s="571"/>
      <c r="AV18" s="572"/>
      <c r="AW18" s="572"/>
      <c r="AX18" s="572"/>
      <c r="AY18" s="573" t="s">
        <v>148</v>
      </c>
      <c r="AZ18" s="574"/>
      <c r="BA18" s="574"/>
      <c r="BB18" s="574"/>
      <c r="BC18" s="574"/>
      <c r="BD18" s="574"/>
      <c r="BE18" s="574"/>
      <c r="BF18" s="574"/>
      <c r="BG18" s="574"/>
      <c r="BH18" s="574"/>
      <c r="BI18" s="574"/>
      <c r="BJ18" s="574"/>
      <c r="BK18" s="574"/>
      <c r="BL18" s="574"/>
      <c r="BM18" s="575"/>
      <c r="BN18" s="539">
        <v>4161948</v>
      </c>
      <c r="BO18" s="540"/>
      <c r="BP18" s="540"/>
      <c r="BQ18" s="540"/>
      <c r="BR18" s="540"/>
      <c r="BS18" s="540"/>
      <c r="BT18" s="540"/>
      <c r="BU18" s="541"/>
      <c r="BV18" s="539">
        <v>4102509</v>
      </c>
      <c r="BW18" s="540"/>
      <c r="BX18" s="540"/>
      <c r="BY18" s="540"/>
      <c r="BZ18" s="540"/>
      <c r="CA18" s="540"/>
      <c r="CB18" s="540"/>
      <c r="CC18" s="541"/>
      <c r="CD18" s="188"/>
      <c r="CE18" s="653"/>
      <c r="CF18" s="653"/>
      <c r="CG18" s="653"/>
      <c r="CH18" s="653"/>
      <c r="CI18" s="653"/>
      <c r="CJ18" s="653"/>
      <c r="CK18" s="653"/>
      <c r="CL18" s="653"/>
      <c r="CM18" s="653"/>
      <c r="CN18" s="653"/>
      <c r="CO18" s="653"/>
      <c r="CP18" s="653"/>
      <c r="CQ18" s="653"/>
      <c r="CR18" s="653"/>
      <c r="CS18" s="654"/>
      <c r="CT18" s="536"/>
      <c r="CU18" s="537"/>
      <c r="CV18" s="537"/>
      <c r="CW18" s="537"/>
      <c r="CX18" s="537"/>
      <c r="CY18" s="537"/>
      <c r="CZ18" s="537"/>
      <c r="DA18" s="538"/>
      <c r="DB18" s="536"/>
      <c r="DC18" s="537"/>
      <c r="DD18" s="537"/>
      <c r="DE18" s="537"/>
      <c r="DF18" s="537"/>
      <c r="DG18" s="537"/>
      <c r="DH18" s="537"/>
      <c r="DI18" s="538"/>
    </row>
    <row r="19" spans="1:113" ht="18.75" customHeight="1" thickBot="1" x14ac:dyDescent="0.3">
      <c r="A19" s="175"/>
      <c r="B19" s="661" t="s">
        <v>149</v>
      </c>
      <c r="C19" s="582"/>
      <c r="D19" s="582"/>
      <c r="E19" s="662"/>
      <c r="F19" s="662"/>
      <c r="G19" s="662"/>
      <c r="H19" s="662"/>
      <c r="I19" s="662"/>
      <c r="J19" s="662"/>
      <c r="K19" s="662"/>
      <c r="L19" s="670">
        <v>22</v>
      </c>
      <c r="M19" s="670"/>
      <c r="N19" s="670"/>
      <c r="O19" s="670"/>
      <c r="P19" s="670"/>
      <c r="Q19" s="670"/>
      <c r="R19" s="671"/>
      <c r="S19" s="671"/>
      <c r="T19" s="671"/>
      <c r="U19" s="671"/>
      <c r="V19" s="672"/>
      <c r="W19" s="496"/>
      <c r="X19" s="497"/>
      <c r="Y19" s="497"/>
      <c r="Z19" s="497"/>
      <c r="AA19" s="497"/>
      <c r="AB19" s="497"/>
      <c r="AC19" s="648"/>
      <c r="AD19" s="648"/>
      <c r="AE19" s="648"/>
      <c r="AF19" s="648"/>
      <c r="AG19" s="648"/>
      <c r="AH19" s="648"/>
      <c r="AI19" s="648"/>
      <c r="AJ19" s="648"/>
      <c r="AK19" s="648"/>
      <c r="AL19" s="649"/>
      <c r="AM19" s="568"/>
      <c r="AN19" s="569"/>
      <c r="AO19" s="569"/>
      <c r="AP19" s="569"/>
      <c r="AQ19" s="569"/>
      <c r="AR19" s="569"/>
      <c r="AS19" s="569"/>
      <c r="AT19" s="570"/>
      <c r="AU19" s="571"/>
      <c r="AV19" s="572"/>
      <c r="AW19" s="572"/>
      <c r="AX19" s="572"/>
      <c r="AY19" s="573" t="s">
        <v>150</v>
      </c>
      <c r="AZ19" s="574"/>
      <c r="BA19" s="574"/>
      <c r="BB19" s="574"/>
      <c r="BC19" s="574"/>
      <c r="BD19" s="574"/>
      <c r="BE19" s="574"/>
      <c r="BF19" s="574"/>
      <c r="BG19" s="574"/>
      <c r="BH19" s="574"/>
      <c r="BI19" s="574"/>
      <c r="BJ19" s="574"/>
      <c r="BK19" s="574"/>
      <c r="BL19" s="574"/>
      <c r="BM19" s="575"/>
      <c r="BN19" s="539">
        <v>6654375</v>
      </c>
      <c r="BO19" s="540"/>
      <c r="BP19" s="540"/>
      <c r="BQ19" s="540"/>
      <c r="BR19" s="540"/>
      <c r="BS19" s="540"/>
      <c r="BT19" s="540"/>
      <c r="BU19" s="541"/>
      <c r="BV19" s="539">
        <v>6542078</v>
      </c>
      <c r="BW19" s="540"/>
      <c r="BX19" s="540"/>
      <c r="BY19" s="540"/>
      <c r="BZ19" s="540"/>
      <c r="CA19" s="540"/>
      <c r="CB19" s="540"/>
      <c r="CC19" s="541"/>
      <c r="CD19" s="188"/>
      <c r="CE19" s="653"/>
      <c r="CF19" s="653"/>
      <c r="CG19" s="653"/>
      <c r="CH19" s="653"/>
      <c r="CI19" s="653"/>
      <c r="CJ19" s="653"/>
      <c r="CK19" s="653"/>
      <c r="CL19" s="653"/>
      <c r="CM19" s="653"/>
      <c r="CN19" s="653"/>
      <c r="CO19" s="653"/>
      <c r="CP19" s="653"/>
      <c r="CQ19" s="653"/>
      <c r="CR19" s="653"/>
      <c r="CS19" s="654"/>
      <c r="CT19" s="536"/>
      <c r="CU19" s="537"/>
      <c r="CV19" s="537"/>
      <c r="CW19" s="537"/>
      <c r="CX19" s="537"/>
      <c r="CY19" s="537"/>
      <c r="CZ19" s="537"/>
      <c r="DA19" s="538"/>
      <c r="DB19" s="536"/>
      <c r="DC19" s="537"/>
      <c r="DD19" s="537"/>
      <c r="DE19" s="537"/>
      <c r="DF19" s="537"/>
      <c r="DG19" s="537"/>
      <c r="DH19" s="537"/>
      <c r="DI19" s="538"/>
    </row>
    <row r="20" spans="1:113" ht="18.75" customHeight="1" thickBot="1" x14ac:dyDescent="0.3">
      <c r="A20" s="175"/>
      <c r="B20" s="661" t="s">
        <v>151</v>
      </c>
      <c r="C20" s="582"/>
      <c r="D20" s="582"/>
      <c r="E20" s="662"/>
      <c r="F20" s="662"/>
      <c r="G20" s="662"/>
      <c r="H20" s="662"/>
      <c r="I20" s="662"/>
      <c r="J20" s="662"/>
      <c r="K20" s="662"/>
      <c r="L20" s="670">
        <v>3583</v>
      </c>
      <c r="M20" s="670"/>
      <c r="N20" s="670"/>
      <c r="O20" s="670"/>
      <c r="P20" s="670"/>
      <c r="Q20" s="670"/>
      <c r="R20" s="671"/>
      <c r="S20" s="671"/>
      <c r="T20" s="671"/>
      <c r="U20" s="671"/>
      <c r="V20" s="672"/>
      <c r="W20" s="557"/>
      <c r="X20" s="558"/>
      <c r="Y20" s="558"/>
      <c r="Z20" s="558"/>
      <c r="AA20" s="558"/>
      <c r="AB20" s="558"/>
      <c r="AC20" s="673"/>
      <c r="AD20" s="673"/>
      <c r="AE20" s="673"/>
      <c r="AF20" s="673"/>
      <c r="AG20" s="673"/>
      <c r="AH20" s="673"/>
      <c r="AI20" s="673"/>
      <c r="AJ20" s="673"/>
      <c r="AK20" s="673"/>
      <c r="AL20" s="674"/>
      <c r="AM20" s="675"/>
      <c r="AN20" s="594"/>
      <c r="AO20" s="594"/>
      <c r="AP20" s="594"/>
      <c r="AQ20" s="594"/>
      <c r="AR20" s="594"/>
      <c r="AS20" s="594"/>
      <c r="AT20" s="595"/>
      <c r="AU20" s="676"/>
      <c r="AV20" s="677"/>
      <c r="AW20" s="677"/>
      <c r="AX20" s="678"/>
      <c r="AY20" s="573"/>
      <c r="AZ20" s="574"/>
      <c r="BA20" s="574"/>
      <c r="BB20" s="574"/>
      <c r="BC20" s="574"/>
      <c r="BD20" s="574"/>
      <c r="BE20" s="574"/>
      <c r="BF20" s="574"/>
      <c r="BG20" s="574"/>
      <c r="BH20" s="574"/>
      <c r="BI20" s="574"/>
      <c r="BJ20" s="574"/>
      <c r="BK20" s="574"/>
      <c r="BL20" s="574"/>
      <c r="BM20" s="575"/>
      <c r="BN20" s="539"/>
      <c r="BO20" s="540"/>
      <c r="BP20" s="540"/>
      <c r="BQ20" s="540"/>
      <c r="BR20" s="540"/>
      <c r="BS20" s="540"/>
      <c r="BT20" s="540"/>
      <c r="BU20" s="541"/>
      <c r="BV20" s="539"/>
      <c r="BW20" s="540"/>
      <c r="BX20" s="540"/>
      <c r="BY20" s="540"/>
      <c r="BZ20" s="540"/>
      <c r="CA20" s="540"/>
      <c r="CB20" s="540"/>
      <c r="CC20" s="541"/>
      <c r="CD20" s="188"/>
      <c r="CE20" s="653"/>
      <c r="CF20" s="653"/>
      <c r="CG20" s="653"/>
      <c r="CH20" s="653"/>
      <c r="CI20" s="653"/>
      <c r="CJ20" s="653"/>
      <c r="CK20" s="653"/>
      <c r="CL20" s="653"/>
      <c r="CM20" s="653"/>
      <c r="CN20" s="653"/>
      <c r="CO20" s="653"/>
      <c r="CP20" s="653"/>
      <c r="CQ20" s="653"/>
      <c r="CR20" s="653"/>
      <c r="CS20" s="654"/>
      <c r="CT20" s="536"/>
      <c r="CU20" s="537"/>
      <c r="CV20" s="537"/>
      <c r="CW20" s="537"/>
      <c r="CX20" s="537"/>
      <c r="CY20" s="537"/>
      <c r="CZ20" s="537"/>
      <c r="DA20" s="538"/>
      <c r="DB20" s="536"/>
      <c r="DC20" s="537"/>
      <c r="DD20" s="537"/>
      <c r="DE20" s="537"/>
      <c r="DF20" s="537"/>
      <c r="DG20" s="537"/>
      <c r="DH20" s="537"/>
      <c r="DI20" s="538"/>
    </row>
    <row r="21" spans="1:113" ht="18.75" customHeight="1" thickBot="1" x14ac:dyDescent="0.3">
      <c r="A21" s="175"/>
      <c r="B21" s="679" t="s">
        <v>152</v>
      </c>
      <c r="C21" s="680"/>
      <c r="D21" s="680"/>
      <c r="E21" s="680"/>
      <c r="F21" s="680"/>
      <c r="G21" s="680"/>
      <c r="H21" s="680"/>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680"/>
      <c r="AI21" s="680"/>
      <c r="AJ21" s="680"/>
      <c r="AK21" s="680"/>
      <c r="AL21" s="680"/>
      <c r="AM21" s="680"/>
      <c r="AN21" s="680"/>
      <c r="AO21" s="680"/>
      <c r="AP21" s="680"/>
      <c r="AQ21" s="680"/>
      <c r="AR21" s="680"/>
      <c r="AS21" s="680"/>
      <c r="AT21" s="680"/>
      <c r="AU21" s="680"/>
      <c r="AV21" s="680"/>
      <c r="AW21" s="680"/>
      <c r="AX21" s="681"/>
      <c r="AY21" s="655"/>
      <c r="AZ21" s="656"/>
      <c r="BA21" s="656"/>
      <c r="BB21" s="656"/>
      <c r="BC21" s="656"/>
      <c r="BD21" s="656"/>
      <c r="BE21" s="656"/>
      <c r="BF21" s="656"/>
      <c r="BG21" s="656"/>
      <c r="BH21" s="656"/>
      <c r="BI21" s="656"/>
      <c r="BJ21" s="656"/>
      <c r="BK21" s="656"/>
      <c r="BL21" s="656"/>
      <c r="BM21" s="657"/>
      <c r="BN21" s="658"/>
      <c r="BO21" s="659"/>
      <c r="BP21" s="659"/>
      <c r="BQ21" s="659"/>
      <c r="BR21" s="659"/>
      <c r="BS21" s="659"/>
      <c r="BT21" s="659"/>
      <c r="BU21" s="660"/>
      <c r="BV21" s="658"/>
      <c r="BW21" s="659"/>
      <c r="BX21" s="659"/>
      <c r="BY21" s="659"/>
      <c r="BZ21" s="659"/>
      <c r="CA21" s="659"/>
      <c r="CB21" s="659"/>
      <c r="CC21" s="660"/>
      <c r="CD21" s="188"/>
      <c r="CE21" s="653"/>
      <c r="CF21" s="653"/>
      <c r="CG21" s="653"/>
      <c r="CH21" s="653"/>
      <c r="CI21" s="653"/>
      <c r="CJ21" s="653"/>
      <c r="CK21" s="653"/>
      <c r="CL21" s="653"/>
      <c r="CM21" s="653"/>
      <c r="CN21" s="653"/>
      <c r="CO21" s="653"/>
      <c r="CP21" s="653"/>
      <c r="CQ21" s="653"/>
      <c r="CR21" s="653"/>
      <c r="CS21" s="654"/>
      <c r="CT21" s="536"/>
      <c r="CU21" s="537"/>
      <c r="CV21" s="537"/>
      <c r="CW21" s="537"/>
      <c r="CX21" s="537"/>
      <c r="CY21" s="537"/>
      <c r="CZ21" s="537"/>
      <c r="DA21" s="538"/>
      <c r="DB21" s="536"/>
      <c r="DC21" s="537"/>
      <c r="DD21" s="537"/>
      <c r="DE21" s="537"/>
      <c r="DF21" s="537"/>
      <c r="DG21" s="537"/>
      <c r="DH21" s="537"/>
      <c r="DI21" s="538"/>
    </row>
    <row r="22" spans="1:113" ht="18.75" customHeight="1" x14ac:dyDescent="0.25">
      <c r="A22" s="175"/>
      <c r="B22" s="709" t="s">
        <v>153</v>
      </c>
      <c r="C22" s="683"/>
      <c r="D22" s="684"/>
      <c r="E22" s="551" t="s">
        <v>1</v>
      </c>
      <c r="F22" s="556"/>
      <c r="G22" s="556"/>
      <c r="H22" s="556"/>
      <c r="I22" s="556"/>
      <c r="J22" s="556"/>
      <c r="K22" s="546"/>
      <c r="L22" s="551" t="s">
        <v>154</v>
      </c>
      <c r="M22" s="556"/>
      <c r="N22" s="556"/>
      <c r="O22" s="556"/>
      <c r="P22" s="546"/>
      <c r="Q22" s="714" t="s">
        <v>155</v>
      </c>
      <c r="R22" s="715"/>
      <c r="S22" s="715"/>
      <c r="T22" s="715"/>
      <c r="U22" s="715"/>
      <c r="V22" s="716"/>
      <c r="W22" s="682" t="s">
        <v>156</v>
      </c>
      <c r="X22" s="683"/>
      <c r="Y22" s="684"/>
      <c r="Z22" s="551" t="s">
        <v>1</v>
      </c>
      <c r="AA22" s="556"/>
      <c r="AB22" s="556"/>
      <c r="AC22" s="556"/>
      <c r="AD22" s="556"/>
      <c r="AE22" s="556"/>
      <c r="AF22" s="556"/>
      <c r="AG22" s="546"/>
      <c r="AH22" s="720" t="s">
        <v>157</v>
      </c>
      <c r="AI22" s="556"/>
      <c r="AJ22" s="556"/>
      <c r="AK22" s="556"/>
      <c r="AL22" s="546"/>
      <c r="AM22" s="720" t="s">
        <v>158</v>
      </c>
      <c r="AN22" s="721"/>
      <c r="AO22" s="721"/>
      <c r="AP22" s="721"/>
      <c r="AQ22" s="721"/>
      <c r="AR22" s="722"/>
      <c r="AS22" s="714" t="s">
        <v>155</v>
      </c>
      <c r="AT22" s="715"/>
      <c r="AU22" s="715"/>
      <c r="AV22" s="715"/>
      <c r="AW22" s="715"/>
      <c r="AX22" s="726"/>
      <c r="AY22" s="499" t="s">
        <v>159</v>
      </c>
      <c r="AZ22" s="500"/>
      <c r="BA22" s="500"/>
      <c r="BB22" s="500"/>
      <c r="BC22" s="500"/>
      <c r="BD22" s="500"/>
      <c r="BE22" s="500"/>
      <c r="BF22" s="500"/>
      <c r="BG22" s="500"/>
      <c r="BH22" s="500"/>
      <c r="BI22" s="500"/>
      <c r="BJ22" s="500"/>
      <c r="BK22" s="500"/>
      <c r="BL22" s="500"/>
      <c r="BM22" s="501"/>
      <c r="BN22" s="502">
        <v>4985153</v>
      </c>
      <c r="BO22" s="503"/>
      <c r="BP22" s="503"/>
      <c r="BQ22" s="503"/>
      <c r="BR22" s="503"/>
      <c r="BS22" s="503"/>
      <c r="BT22" s="503"/>
      <c r="BU22" s="504"/>
      <c r="BV22" s="502">
        <v>4892042</v>
      </c>
      <c r="BW22" s="503"/>
      <c r="BX22" s="503"/>
      <c r="BY22" s="503"/>
      <c r="BZ22" s="503"/>
      <c r="CA22" s="503"/>
      <c r="CB22" s="503"/>
      <c r="CC22" s="504"/>
      <c r="CD22" s="188"/>
      <c r="CE22" s="653"/>
      <c r="CF22" s="653"/>
      <c r="CG22" s="653"/>
      <c r="CH22" s="653"/>
      <c r="CI22" s="653"/>
      <c r="CJ22" s="653"/>
      <c r="CK22" s="653"/>
      <c r="CL22" s="653"/>
      <c r="CM22" s="653"/>
      <c r="CN22" s="653"/>
      <c r="CO22" s="653"/>
      <c r="CP22" s="653"/>
      <c r="CQ22" s="653"/>
      <c r="CR22" s="653"/>
      <c r="CS22" s="654"/>
      <c r="CT22" s="536"/>
      <c r="CU22" s="537"/>
      <c r="CV22" s="537"/>
      <c r="CW22" s="537"/>
      <c r="CX22" s="537"/>
      <c r="CY22" s="537"/>
      <c r="CZ22" s="537"/>
      <c r="DA22" s="538"/>
      <c r="DB22" s="536"/>
      <c r="DC22" s="537"/>
      <c r="DD22" s="537"/>
      <c r="DE22" s="537"/>
      <c r="DF22" s="537"/>
      <c r="DG22" s="537"/>
      <c r="DH22" s="537"/>
      <c r="DI22" s="538"/>
    </row>
    <row r="23" spans="1:113" ht="18.75" customHeight="1" x14ac:dyDescent="0.25">
      <c r="A23" s="175"/>
      <c r="B23" s="710"/>
      <c r="C23" s="686"/>
      <c r="D23" s="687"/>
      <c r="E23" s="525"/>
      <c r="F23" s="530"/>
      <c r="G23" s="530"/>
      <c r="H23" s="530"/>
      <c r="I23" s="530"/>
      <c r="J23" s="530"/>
      <c r="K23" s="519"/>
      <c r="L23" s="525"/>
      <c r="M23" s="530"/>
      <c r="N23" s="530"/>
      <c r="O23" s="530"/>
      <c r="P23" s="519"/>
      <c r="Q23" s="717"/>
      <c r="R23" s="718"/>
      <c r="S23" s="718"/>
      <c r="T23" s="718"/>
      <c r="U23" s="718"/>
      <c r="V23" s="719"/>
      <c r="W23" s="685"/>
      <c r="X23" s="686"/>
      <c r="Y23" s="687"/>
      <c r="Z23" s="525"/>
      <c r="AA23" s="530"/>
      <c r="AB23" s="530"/>
      <c r="AC23" s="530"/>
      <c r="AD23" s="530"/>
      <c r="AE23" s="530"/>
      <c r="AF23" s="530"/>
      <c r="AG23" s="519"/>
      <c r="AH23" s="525"/>
      <c r="AI23" s="530"/>
      <c r="AJ23" s="530"/>
      <c r="AK23" s="530"/>
      <c r="AL23" s="519"/>
      <c r="AM23" s="723"/>
      <c r="AN23" s="724"/>
      <c r="AO23" s="724"/>
      <c r="AP23" s="724"/>
      <c r="AQ23" s="724"/>
      <c r="AR23" s="725"/>
      <c r="AS23" s="717"/>
      <c r="AT23" s="718"/>
      <c r="AU23" s="718"/>
      <c r="AV23" s="718"/>
      <c r="AW23" s="718"/>
      <c r="AX23" s="727"/>
      <c r="AY23" s="573" t="s">
        <v>160</v>
      </c>
      <c r="AZ23" s="574"/>
      <c r="BA23" s="574"/>
      <c r="BB23" s="574"/>
      <c r="BC23" s="574"/>
      <c r="BD23" s="574"/>
      <c r="BE23" s="574"/>
      <c r="BF23" s="574"/>
      <c r="BG23" s="574"/>
      <c r="BH23" s="574"/>
      <c r="BI23" s="574"/>
      <c r="BJ23" s="574"/>
      <c r="BK23" s="574"/>
      <c r="BL23" s="574"/>
      <c r="BM23" s="575"/>
      <c r="BN23" s="539">
        <v>4176686</v>
      </c>
      <c r="BO23" s="540"/>
      <c r="BP23" s="540"/>
      <c r="BQ23" s="540"/>
      <c r="BR23" s="540"/>
      <c r="BS23" s="540"/>
      <c r="BT23" s="540"/>
      <c r="BU23" s="541"/>
      <c r="BV23" s="539">
        <v>4120244</v>
      </c>
      <c r="BW23" s="540"/>
      <c r="BX23" s="540"/>
      <c r="BY23" s="540"/>
      <c r="BZ23" s="540"/>
      <c r="CA23" s="540"/>
      <c r="CB23" s="540"/>
      <c r="CC23" s="541"/>
      <c r="CD23" s="188"/>
      <c r="CE23" s="653"/>
      <c r="CF23" s="653"/>
      <c r="CG23" s="653"/>
      <c r="CH23" s="653"/>
      <c r="CI23" s="653"/>
      <c r="CJ23" s="653"/>
      <c r="CK23" s="653"/>
      <c r="CL23" s="653"/>
      <c r="CM23" s="653"/>
      <c r="CN23" s="653"/>
      <c r="CO23" s="653"/>
      <c r="CP23" s="653"/>
      <c r="CQ23" s="653"/>
      <c r="CR23" s="653"/>
      <c r="CS23" s="654"/>
      <c r="CT23" s="536"/>
      <c r="CU23" s="537"/>
      <c r="CV23" s="537"/>
      <c r="CW23" s="537"/>
      <c r="CX23" s="537"/>
      <c r="CY23" s="537"/>
      <c r="CZ23" s="537"/>
      <c r="DA23" s="538"/>
      <c r="DB23" s="536"/>
      <c r="DC23" s="537"/>
      <c r="DD23" s="537"/>
      <c r="DE23" s="537"/>
      <c r="DF23" s="537"/>
      <c r="DG23" s="537"/>
      <c r="DH23" s="537"/>
      <c r="DI23" s="538"/>
    </row>
    <row r="24" spans="1:113" ht="18.75" customHeight="1" thickBot="1" x14ac:dyDescent="0.3">
      <c r="A24" s="175"/>
      <c r="B24" s="710"/>
      <c r="C24" s="686"/>
      <c r="D24" s="687"/>
      <c r="E24" s="589" t="s">
        <v>161</v>
      </c>
      <c r="F24" s="569"/>
      <c r="G24" s="569"/>
      <c r="H24" s="569"/>
      <c r="I24" s="569"/>
      <c r="J24" s="569"/>
      <c r="K24" s="570"/>
      <c r="L24" s="590">
        <v>1</v>
      </c>
      <c r="M24" s="591"/>
      <c r="N24" s="591"/>
      <c r="O24" s="591"/>
      <c r="P24" s="633"/>
      <c r="Q24" s="590">
        <v>6507</v>
      </c>
      <c r="R24" s="591"/>
      <c r="S24" s="591"/>
      <c r="T24" s="591"/>
      <c r="U24" s="591"/>
      <c r="V24" s="633"/>
      <c r="W24" s="685"/>
      <c r="X24" s="686"/>
      <c r="Y24" s="687"/>
      <c r="Z24" s="589" t="s">
        <v>162</v>
      </c>
      <c r="AA24" s="569"/>
      <c r="AB24" s="569"/>
      <c r="AC24" s="569"/>
      <c r="AD24" s="569"/>
      <c r="AE24" s="569"/>
      <c r="AF24" s="569"/>
      <c r="AG24" s="570"/>
      <c r="AH24" s="590">
        <v>104</v>
      </c>
      <c r="AI24" s="591"/>
      <c r="AJ24" s="591"/>
      <c r="AK24" s="591"/>
      <c r="AL24" s="633"/>
      <c r="AM24" s="590">
        <v>308880</v>
      </c>
      <c r="AN24" s="591"/>
      <c r="AO24" s="591"/>
      <c r="AP24" s="591"/>
      <c r="AQ24" s="591"/>
      <c r="AR24" s="633"/>
      <c r="AS24" s="590">
        <v>2970</v>
      </c>
      <c r="AT24" s="591"/>
      <c r="AU24" s="591"/>
      <c r="AV24" s="591"/>
      <c r="AW24" s="591"/>
      <c r="AX24" s="592"/>
      <c r="AY24" s="655" t="s">
        <v>163</v>
      </c>
      <c r="AZ24" s="656"/>
      <c r="BA24" s="656"/>
      <c r="BB24" s="656"/>
      <c r="BC24" s="656"/>
      <c r="BD24" s="656"/>
      <c r="BE24" s="656"/>
      <c r="BF24" s="656"/>
      <c r="BG24" s="656"/>
      <c r="BH24" s="656"/>
      <c r="BI24" s="656"/>
      <c r="BJ24" s="656"/>
      <c r="BK24" s="656"/>
      <c r="BL24" s="656"/>
      <c r="BM24" s="657"/>
      <c r="BN24" s="539">
        <v>3710400</v>
      </c>
      <c r="BO24" s="540"/>
      <c r="BP24" s="540"/>
      <c r="BQ24" s="540"/>
      <c r="BR24" s="540"/>
      <c r="BS24" s="540"/>
      <c r="BT24" s="540"/>
      <c r="BU24" s="541"/>
      <c r="BV24" s="539">
        <v>3570925</v>
      </c>
      <c r="BW24" s="540"/>
      <c r="BX24" s="540"/>
      <c r="BY24" s="540"/>
      <c r="BZ24" s="540"/>
      <c r="CA24" s="540"/>
      <c r="CB24" s="540"/>
      <c r="CC24" s="541"/>
      <c r="CD24" s="188"/>
      <c r="CE24" s="653"/>
      <c r="CF24" s="653"/>
      <c r="CG24" s="653"/>
      <c r="CH24" s="653"/>
      <c r="CI24" s="653"/>
      <c r="CJ24" s="653"/>
      <c r="CK24" s="653"/>
      <c r="CL24" s="653"/>
      <c r="CM24" s="653"/>
      <c r="CN24" s="653"/>
      <c r="CO24" s="653"/>
      <c r="CP24" s="653"/>
      <c r="CQ24" s="653"/>
      <c r="CR24" s="653"/>
      <c r="CS24" s="654"/>
      <c r="CT24" s="536"/>
      <c r="CU24" s="537"/>
      <c r="CV24" s="537"/>
      <c r="CW24" s="537"/>
      <c r="CX24" s="537"/>
      <c r="CY24" s="537"/>
      <c r="CZ24" s="537"/>
      <c r="DA24" s="538"/>
      <c r="DB24" s="536"/>
      <c r="DC24" s="537"/>
      <c r="DD24" s="537"/>
      <c r="DE24" s="537"/>
      <c r="DF24" s="537"/>
      <c r="DG24" s="537"/>
      <c r="DH24" s="537"/>
      <c r="DI24" s="538"/>
    </row>
    <row r="25" spans="1:113" ht="18.75" customHeight="1" x14ac:dyDescent="0.25">
      <c r="A25" s="175"/>
      <c r="B25" s="710"/>
      <c r="C25" s="686"/>
      <c r="D25" s="687"/>
      <c r="E25" s="589" t="s">
        <v>164</v>
      </c>
      <c r="F25" s="569"/>
      <c r="G25" s="569"/>
      <c r="H25" s="569"/>
      <c r="I25" s="569"/>
      <c r="J25" s="569"/>
      <c r="K25" s="570"/>
      <c r="L25" s="590">
        <v>1</v>
      </c>
      <c r="M25" s="591"/>
      <c r="N25" s="591"/>
      <c r="O25" s="591"/>
      <c r="P25" s="633"/>
      <c r="Q25" s="590">
        <v>5653</v>
      </c>
      <c r="R25" s="591"/>
      <c r="S25" s="591"/>
      <c r="T25" s="591"/>
      <c r="U25" s="591"/>
      <c r="V25" s="633"/>
      <c r="W25" s="685"/>
      <c r="X25" s="686"/>
      <c r="Y25" s="687"/>
      <c r="Z25" s="589" t="s">
        <v>165</v>
      </c>
      <c r="AA25" s="569"/>
      <c r="AB25" s="569"/>
      <c r="AC25" s="569"/>
      <c r="AD25" s="569"/>
      <c r="AE25" s="569"/>
      <c r="AF25" s="569"/>
      <c r="AG25" s="570"/>
      <c r="AH25" s="590" t="s">
        <v>122</v>
      </c>
      <c r="AI25" s="591"/>
      <c r="AJ25" s="591"/>
      <c r="AK25" s="591"/>
      <c r="AL25" s="633"/>
      <c r="AM25" s="590" t="s">
        <v>122</v>
      </c>
      <c r="AN25" s="591"/>
      <c r="AO25" s="591"/>
      <c r="AP25" s="591"/>
      <c r="AQ25" s="591"/>
      <c r="AR25" s="633"/>
      <c r="AS25" s="590" t="s">
        <v>122</v>
      </c>
      <c r="AT25" s="591"/>
      <c r="AU25" s="591"/>
      <c r="AV25" s="591"/>
      <c r="AW25" s="591"/>
      <c r="AX25" s="592"/>
      <c r="AY25" s="499" t="s">
        <v>166</v>
      </c>
      <c r="AZ25" s="500"/>
      <c r="BA25" s="500"/>
      <c r="BB25" s="500"/>
      <c r="BC25" s="500"/>
      <c r="BD25" s="500"/>
      <c r="BE25" s="500"/>
      <c r="BF25" s="500"/>
      <c r="BG25" s="500"/>
      <c r="BH25" s="500"/>
      <c r="BI25" s="500"/>
      <c r="BJ25" s="500"/>
      <c r="BK25" s="500"/>
      <c r="BL25" s="500"/>
      <c r="BM25" s="501"/>
      <c r="BN25" s="502">
        <v>233759</v>
      </c>
      <c r="BO25" s="503"/>
      <c r="BP25" s="503"/>
      <c r="BQ25" s="503"/>
      <c r="BR25" s="503"/>
      <c r="BS25" s="503"/>
      <c r="BT25" s="503"/>
      <c r="BU25" s="504"/>
      <c r="BV25" s="502">
        <v>434372</v>
      </c>
      <c r="BW25" s="503"/>
      <c r="BX25" s="503"/>
      <c r="BY25" s="503"/>
      <c r="BZ25" s="503"/>
      <c r="CA25" s="503"/>
      <c r="CB25" s="503"/>
      <c r="CC25" s="504"/>
      <c r="CD25" s="188"/>
      <c r="CE25" s="653"/>
      <c r="CF25" s="653"/>
      <c r="CG25" s="653"/>
      <c r="CH25" s="653"/>
      <c r="CI25" s="653"/>
      <c r="CJ25" s="653"/>
      <c r="CK25" s="653"/>
      <c r="CL25" s="653"/>
      <c r="CM25" s="653"/>
      <c r="CN25" s="653"/>
      <c r="CO25" s="653"/>
      <c r="CP25" s="653"/>
      <c r="CQ25" s="653"/>
      <c r="CR25" s="653"/>
      <c r="CS25" s="654"/>
      <c r="CT25" s="536"/>
      <c r="CU25" s="537"/>
      <c r="CV25" s="537"/>
      <c r="CW25" s="537"/>
      <c r="CX25" s="537"/>
      <c r="CY25" s="537"/>
      <c r="CZ25" s="537"/>
      <c r="DA25" s="538"/>
      <c r="DB25" s="536"/>
      <c r="DC25" s="537"/>
      <c r="DD25" s="537"/>
      <c r="DE25" s="537"/>
      <c r="DF25" s="537"/>
      <c r="DG25" s="537"/>
      <c r="DH25" s="537"/>
      <c r="DI25" s="538"/>
    </row>
    <row r="26" spans="1:113" ht="18.75" customHeight="1" x14ac:dyDescent="0.25">
      <c r="A26" s="175"/>
      <c r="B26" s="710"/>
      <c r="C26" s="686"/>
      <c r="D26" s="687"/>
      <c r="E26" s="589" t="s">
        <v>167</v>
      </c>
      <c r="F26" s="569"/>
      <c r="G26" s="569"/>
      <c r="H26" s="569"/>
      <c r="I26" s="569"/>
      <c r="J26" s="569"/>
      <c r="K26" s="570"/>
      <c r="L26" s="590">
        <v>1</v>
      </c>
      <c r="M26" s="591"/>
      <c r="N26" s="591"/>
      <c r="O26" s="591"/>
      <c r="P26" s="633"/>
      <c r="Q26" s="590">
        <v>4959</v>
      </c>
      <c r="R26" s="591"/>
      <c r="S26" s="591"/>
      <c r="T26" s="591"/>
      <c r="U26" s="591"/>
      <c r="V26" s="633"/>
      <c r="W26" s="685"/>
      <c r="X26" s="686"/>
      <c r="Y26" s="687"/>
      <c r="Z26" s="589" t="s">
        <v>168</v>
      </c>
      <c r="AA26" s="691"/>
      <c r="AB26" s="691"/>
      <c r="AC26" s="691"/>
      <c r="AD26" s="691"/>
      <c r="AE26" s="691"/>
      <c r="AF26" s="691"/>
      <c r="AG26" s="692"/>
      <c r="AH26" s="590">
        <v>4</v>
      </c>
      <c r="AI26" s="591"/>
      <c r="AJ26" s="591"/>
      <c r="AK26" s="591"/>
      <c r="AL26" s="633"/>
      <c r="AM26" s="590">
        <v>12640</v>
      </c>
      <c r="AN26" s="591"/>
      <c r="AO26" s="591"/>
      <c r="AP26" s="591"/>
      <c r="AQ26" s="591"/>
      <c r="AR26" s="633"/>
      <c r="AS26" s="590">
        <v>3160</v>
      </c>
      <c r="AT26" s="591"/>
      <c r="AU26" s="591"/>
      <c r="AV26" s="591"/>
      <c r="AW26" s="591"/>
      <c r="AX26" s="592"/>
      <c r="AY26" s="542" t="s">
        <v>169</v>
      </c>
      <c r="AZ26" s="543"/>
      <c r="BA26" s="543"/>
      <c r="BB26" s="543"/>
      <c r="BC26" s="543"/>
      <c r="BD26" s="543"/>
      <c r="BE26" s="543"/>
      <c r="BF26" s="543"/>
      <c r="BG26" s="543"/>
      <c r="BH26" s="543"/>
      <c r="BI26" s="543"/>
      <c r="BJ26" s="543"/>
      <c r="BK26" s="543"/>
      <c r="BL26" s="543"/>
      <c r="BM26" s="544"/>
      <c r="BN26" s="539" t="s">
        <v>122</v>
      </c>
      <c r="BO26" s="540"/>
      <c r="BP26" s="540"/>
      <c r="BQ26" s="540"/>
      <c r="BR26" s="540"/>
      <c r="BS26" s="540"/>
      <c r="BT26" s="540"/>
      <c r="BU26" s="541"/>
      <c r="BV26" s="539" t="s">
        <v>122</v>
      </c>
      <c r="BW26" s="540"/>
      <c r="BX26" s="540"/>
      <c r="BY26" s="540"/>
      <c r="BZ26" s="540"/>
      <c r="CA26" s="540"/>
      <c r="CB26" s="540"/>
      <c r="CC26" s="541"/>
      <c r="CD26" s="188"/>
      <c r="CE26" s="653"/>
      <c r="CF26" s="653"/>
      <c r="CG26" s="653"/>
      <c r="CH26" s="653"/>
      <c r="CI26" s="653"/>
      <c r="CJ26" s="653"/>
      <c r="CK26" s="653"/>
      <c r="CL26" s="653"/>
      <c r="CM26" s="653"/>
      <c r="CN26" s="653"/>
      <c r="CO26" s="653"/>
      <c r="CP26" s="653"/>
      <c r="CQ26" s="653"/>
      <c r="CR26" s="653"/>
      <c r="CS26" s="654"/>
      <c r="CT26" s="536"/>
      <c r="CU26" s="537"/>
      <c r="CV26" s="537"/>
      <c r="CW26" s="537"/>
      <c r="CX26" s="537"/>
      <c r="CY26" s="537"/>
      <c r="CZ26" s="537"/>
      <c r="DA26" s="538"/>
      <c r="DB26" s="536"/>
      <c r="DC26" s="537"/>
      <c r="DD26" s="537"/>
      <c r="DE26" s="537"/>
      <c r="DF26" s="537"/>
      <c r="DG26" s="537"/>
      <c r="DH26" s="537"/>
      <c r="DI26" s="538"/>
    </row>
    <row r="27" spans="1:113" ht="18.75" customHeight="1" thickBot="1" x14ac:dyDescent="0.3">
      <c r="A27" s="175"/>
      <c r="B27" s="710"/>
      <c r="C27" s="686"/>
      <c r="D27" s="687"/>
      <c r="E27" s="589" t="s">
        <v>170</v>
      </c>
      <c r="F27" s="569"/>
      <c r="G27" s="569"/>
      <c r="H27" s="569"/>
      <c r="I27" s="569"/>
      <c r="J27" s="569"/>
      <c r="K27" s="570"/>
      <c r="L27" s="590">
        <v>1</v>
      </c>
      <c r="M27" s="591"/>
      <c r="N27" s="591"/>
      <c r="O27" s="591"/>
      <c r="P27" s="633"/>
      <c r="Q27" s="590">
        <v>2880</v>
      </c>
      <c r="R27" s="591"/>
      <c r="S27" s="591"/>
      <c r="T27" s="591"/>
      <c r="U27" s="591"/>
      <c r="V27" s="633"/>
      <c r="W27" s="685"/>
      <c r="X27" s="686"/>
      <c r="Y27" s="687"/>
      <c r="Z27" s="589" t="s">
        <v>171</v>
      </c>
      <c r="AA27" s="569"/>
      <c r="AB27" s="569"/>
      <c r="AC27" s="569"/>
      <c r="AD27" s="569"/>
      <c r="AE27" s="569"/>
      <c r="AF27" s="569"/>
      <c r="AG27" s="570"/>
      <c r="AH27" s="590" t="s">
        <v>122</v>
      </c>
      <c r="AI27" s="591"/>
      <c r="AJ27" s="591"/>
      <c r="AK27" s="591"/>
      <c r="AL27" s="633"/>
      <c r="AM27" s="590" t="s">
        <v>122</v>
      </c>
      <c r="AN27" s="591"/>
      <c r="AO27" s="591"/>
      <c r="AP27" s="591"/>
      <c r="AQ27" s="591"/>
      <c r="AR27" s="633"/>
      <c r="AS27" s="590" t="s">
        <v>122</v>
      </c>
      <c r="AT27" s="591"/>
      <c r="AU27" s="591"/>
      <c r="AV27" s="591"/>
      <c r="AW27" s="591"/>
      <c r="AX27" s="592"/>
      <c r="AY27" s="634" t="s">
        <v>172</v>
      </c>
      <c r="AZ27" s="635"/>
      <c r="BA27" s="635"/>
      <c r="BB27" s="635"/>
      <c r="BC27" s="635"/>
      <c r="BD27" s="635"/>
      <c r="BE27" s="635"/>
      <c r="BF27" s="635"/>
      <c r="BG27" s="635"/>
      <c r="BH27" s="635"/>
      <c r="BI27" s="635"/>
      <c r="BJ27" s="635"/>
      <c r="BK27" s="635"/>
      <c r="BL27" s="635"/>
      <c r="BM27" s="636"/>
      <c r="BN27" s="658" t="s">
        <v>122</v>
      </c>
      <c r="BO27" s="659"/>
      <c r="BP27" s="659"/>
      <c r="BQ27" s="659"/>
      <c r="BR27" s="659"/>
      <c r="BS27" s="659"/>
      <c r="BT27" s="659"/>
      <c r="BU27" s="660"/>
      <c r="BV27" s="658" t="s">
        <v>122</v>
      </c>
      <c r="BW27" s="659"/>
      <c r="BX27" s="659"/>
      <c r="BY27" s="659"/>
      <c r="BZ27" s="659"/>
      <c r="CA27" s="659"/>
      <c r="CB27" s="659"/>
      <c r="CC27" s="660"/>
      <c r="CD27" s="190"/>
      <c r="CE27" s="653"/>
      <c r="CF27" s="653"/>
      <c r="CG27" s="653"/>
      <c r="CH27" s="653"/>
      <c r="CI27" s="653"/>
      <c r="CJ27" s="653"/>
      <c r="CK27" s="653"/>
      <c r="CL27" s="653"/>
      <c r="CM27" s="653"/>
      <c r="CN27" s="653"/>
      <c r="CO27" s="653"/>
      <c r="CP27" s="653"/>
      <c r="CQ27" s="653"/>
      <c r="CR27" s="653"/>
      <c r="CS27" s="654"/>
      <c r="CT27" s="536"/>
      <c r="CU27" s="537"/>
      <c r="CV27" s="537"/>
      <c r="CW27" s="537"/>
      <c r="CX27" s="537"/>
      <c r="CY27" s="537"/>
      <c r="CZ27" s="537"/>
      <c r="DA27" s="538"/>
      <c r="DB27" s="536"/>
      <c r="DC27" s="537"/>
      <c r="DD27" s="537"/>
      <c r="DE27" s="537"/>
      <c r="DF27" s="537"/>
      <c r="DG27" s="537"/>
      <c r="DH27" s="537"/>
      <c r="DI27" s="538"/>
    </row>
    <row r="28" spans="1:113" ht="18.75" customHeight="1" x14ac:dyDescent="0.25">
      <c r="A28" s="175"/>
      <c r="B28" s="710"/>
      <c r="C28" s="686"/>
      <c r="D28" s="687"/>
      <c r="E28" s="589" t="s">
        <v>173</v>
      </c>
      <c r="F28" s="569"/>
      <c r="G28" s="569"/>
      <c r="H28" s="569"/>
      <c r="I28" s="569"/>
      <c r="J28" s="569"/>
      <c r="K28" s="570"/>
      <c r="L28" s="590">
        <v>1</v>
      </c>
      <c r="M28" s="591"/>
      <c r="N28" s="591"/>
      <c r="O28" s="591"/>
      <c r="P28" s="633"/>
      <c r="Q28" s="590">
        <v>2360</v>
      </c>
      <c r="R28" s="591"/>
      <c r="S28" s="591"/>
      <c r="T28" s="591"/>
      <c r="U28" s="591"/>
      <c r="V28" s="633"/>
      <c r="W28" s="685"/>
      <c r="X28" s="686"/>
      <c r="Y28" s="687"/>
      <c r="Z28" s="589" t="s">
        <v>174</v>
      </c>
      <c r="AA28" s="569"/>
      <c r="AB28" s="569"/>
      <c r="AC28" s="569"/>
      <c r="AD28" s="569"/>
      <c r="AE28" s="569"/>
      <c r="AF28" s="569"/>
      <c r="AG28" s="570"/>
      <c r="AH28" s="590" t="s">
        <v>122</v>
      </c>
      <c r="AI28" s="591"/>
      <c r="AJ28" s="591"/>
      <c r="AK28" s="591"/>
      <c r="AL28" s="633"/>
      <c r="AM28" s="590" t="s">
        <v>122</v>
      </c>
      <c r="AN28" s="591"/>
      <c r="AO28" s="591"/>
      <c r="AP28" s="591"/>
      <c r="AQ28" s="591"/>
      <c r="AR28" s="633"/>
      <c r="AS28" s="590" t="s">
        <v>122</v>
      </c>
      <c r="AT28" s="591"/>
      <c r="AU28" s="591"/>
      <c r="AV28" s="591"/>
      <c r="AW28" s="591"/>
      <c r="AX28" s="592"/>
      <c r="AY28" s="693" t="s">
        <v>175</v>
      </c>
      <c r="AZ28" s="694"/>
      <c r="BA28" s="694"/>
      <c r="BB28" s="695"/>
      <c r="BC28" s="499" t="s">
        <v>46</v>
      </c>
      <c r="BD28" s="500"/>
      <c r="BE28" s="500"/>
      <c r="BF28" s="500"/>
      <c r="BG28" s="500"/>
      <c r="BH28" s="500"/>
      <c r="BI28" s="500"/>
      <c r="BJ28" s="500"/>
      <c r="BK28" s="500"/>
      <c r="BL28" s="500"/>
      <c r="BM28" s="501"/>
      <c r="BN28" s="502">
        <v>1221839</v>
      </c>
      <c r="BO28" s="503"/>
      <c r="BP28" s="503"/>
      <c r="BQ28" s="503"/>
      <c r="BR28" s="503"/>
      <c r="BS28" s="503"/>
      <c r="BT28" s="503"/>
      <c r="BU28" s="504"/>
      <c r="BV28" s="502">
        <v>1360749</v>
      </c>
      <c r="BW28" s="503"/>
      <c r="BX28" s="503"/>
      <c r="BY28" s="503"/>
      <c r="BZ28" s="503"/>
      <c r="CA28" s="503"/>
      <c r="CB28" s="503"/>
      <c r="CC28" s="504"/>
      <c r="CD28" s="188"/>
      <c r="CE28" s="653"/>
      <c r="CF28" s="653"/>
      <c r="CG28" s="653"/>
      <c r="CH28" s="653"/>
      <c r="CI28" s="653"/>
      <c r="CJ28" s="653"/>
      <c r="CK28" s="653"/>
      <c r="CL28" s="653"/>
      <c r="CM28" s="653"/>
      <c r="CN28" s="653"/>
      <c r="CO28" s="653"/>
      <c r="CP28" s="653"/>
      <c r="CQ28" s="653"/>
      <c r="CR28" s="653"/>
      <c r="CS28" s="654"/>
      <c r="CT28" s="536"/>
      <c r="CU28" s="537"/>
      <c r="CV28" s="537"/>
      <c r="CW28" s="537"/>
      <c r="CX28" s="537"/>
      <c r="CY28" s="537"/>
      <c r="CZ28" s="537"/>
      <c r="DA28" s="538"/>
      <c r="DB28" s="536"/>
      <c r="DC28" s="537"/>
      <c r="DD28" s="537"/>
      <c r="DE28" s="537"/>
      <c r="DF28" s="537"/>
      <c r="DG28" s="537"/>
      <c r="DH28" s="537"/>
      <c r="DI28" s="538"/>
    </row>
    <row r="29" spans="1:113" ht="18.75" customHeight="1" x14ac:dyDescent="0.25">
      <c r="A29" s="175"/>
      <c r="B29" s="710"/>
      <c r="C29" s="686"/>
      <c r="D29" s="687"/>
      <c r="E29" s="589" t="s">
        <v>176</v>
      </c>
      <c r="F29" s="569"/>
      <c r="G29" s="569"/>
      <c r="H29" s="569"/>
      <c r="I29" s="569"/>
      <c r="J29" s="569"/>
      <c r="K29" s="570"/>
      <c r="L29" s="590">
        <v>10</v>
      </c>
      <c r="M29" s="591"/>
      <c r="N29" s="591"/>
      <c r="O29" s="591"/>
      <c r="P29" s="633"/>
      <c r="Q29" s="590">
        <v>2130</v>
      </c>
      <c r="R29" s="591"/>
      <c r="S29" s="591"/>
      <c r="T29" s="591"/>
      <c r="U29" s="591"/>
      <c r="V29" s="633"/>
      <c r="W29" s="688"/>
      <c r="X29" s="689"/>
      <c r="Y29" s="690"/>
      <c r="Z29" s="589" t="s">
        <v>177</v>
      </c>
      <c r="AA29" s="569"/>
      <c r="AB29" s="569"/>
      <c r="AC29" s="569"/>
      <c r="AD29" s="569"/>
      <c r="AE29" s="569"/>
      <c r="AF29" s="569"/>
      <c r="AG29" s="570"/>
      <c r="AH29" s="590">
        <v>104</v>
      </c>
      <c r="AI29" s="591"/>
      <c r="AJ29" s="591"/>
      <c r="AK29" s="591"/>
      <c r="AL29" s="633"/>
      <c r="AM29" s="590">
        <v>308880</v>
      </c>
      <c r="AN29" s="591"/>
      <c r="AO29" s="591"/>
      <c r="AP29" s="591"/>
      <c r="AQ29" s="591"/>
      <c r="AR29" s="633"/>
      <c r="AS29" s="590">
        <v>2970</v>
      </c>
      <c r="AT29" s="591"/>
      <c r="AU29" s="591"/>
      <c r="AV29" s="591"/>
      <c r="AW29" s="591"/>
      <c r="AX29" s="592"/>
      <c r="AY29" s="696"/>
      <c r="AZ29" s="697"/>
      <c r="BA29" s="697"/>
      <c r="BB29" s="698"/>
      <c r="BC29" s="573" t="s">
        <v>178</v>
      </c>
      <c r="BD29" s="574"/>
      <c r="BE29" s="574"/>
      <c r="BF29" s="574"/>
      <c r="BG29" s="574"/>
      <c r="BH29" s="574"/>
      <c r="BI29" s="574"/>
      <c r="BJ29" s="574"/>
      <c r="BK29" s="574"/>
      <c r="BL29" s="574"/>
      <c r="BM29" s="575"/>
      <c r="BN29" s="539">
        <v>66233</v>
      </c>
      <c r="BO29" s="540"/>
      <c r="BP29" s="540"/>
      <c r="BQ29" s="540"/>
      <c r="BR29" s="540"/>
      <c r="BS29" s="540"/>
      <c r="BT29" s="540"/>
      <c r="BU29" s="541"/>
      <c r="BV29" s="539">
        <v>54399</v>
      </c>
      <c r="BW29" s="540"/>
      <c r="BX29" s="540"/>
      <c r="BY29" s="540"/>
      <c r="BZ29" s="540"/>
      <c r="CA29" s="540"/>
      <c r="CB29" s="540"/>
      <c r="CC29" s="541"/>
      <c r="CD29" s="190"/>
      <c r="CE29" s="653"/>
      <c r="CF29" s="653"/>
      <c r="CG29" s="653"/>
      <c r="CH29" s="653"/>
      <c r="CI29" s="653"/>
      <c r="CJ29" s="653"/>
      <c r="CK29" s="653"/>
      <c r="CL29" s="653"/>
      <c r="CM29" s="653"/>
      <c r="CN29" s="653"/>
      <c r="CO29" s="653"/>
      <c r="CP29" s="653"/>
      <c r="CQ29" s="653"/>
      <c r="CR29" s="653"/>
      <c r="CS29" s="654"/>
      <c r="CT29" s="536"/>
      <c r="CU29" s="537"/>
      <c r="CV29" s="537"/>
      <c r="CW29" s="537"/>
      <c r="CX29" s="537"/>
      <c r="CY29" s="537"/>
      <c r="CZ29" s="537"/>
      <c r="DA29" s="538"/>
      <c r="DB29" s="536"/>
      <c r="DC29" s="537"/>
      <c r="DD29" s="537"/>
      <c r="DE29" s="537"/>
      <c r="DF29" s="537"/>
      <c r="DG29" s="537"/>
      <c r="DH29" s="537"/>
      <c r="DI29" s="538"/>
    </row>
    <row r="30" spans="1:113" ht="18.75" customHeight="1" thickBot="1" x14ac:dyDescent="0.3">
      <c r="A30" s="175"/>
      <c r="B30" s="711"/>
      <c r="C30" s="712"/>
      <c r="D30" s="713"/>
      <c r="E30" s="593"/>
      <c r="F30" s="594"/>
      <c r="G30" s="594"/>
      <c r="H30" s="594"/>
      <c r="I30" s="594"/>
      <c r="J30" s="594"/>
      <c r="K30" s="595"/>
      <c r="L30" s="703"/>
      <c r="M30" s="704"/>
      <c r="N30" s="704"/>
      <c r="O30" s="704"/>
      <c r="P30" s="705"/>
      <c r="Q30" s="703"/>
      <c r="R30" s="704"/>
      <c r="S30" s="704"/>
      <c r="T30" s="704"/>
      <c r="U30" s="704"/>
      <c r="V30" s="705"/>
      <c r="W30" s="706" t="s">
        <v>179</v>
      </c>
      <c r="X30" s="707"/>
      <c r="Y30" s="707"/>
      <c r="Z30" s="707"/>
      <c r="AA30" s="707"/>
      <c r="AB30" s="707"/>
      <c r="AC30" s="707"/>
      <c r="AD30" s="707"/>
      <c r="AE30" s="707"/>
      <c r="AF30" s="707"/>
      <c r="AG30" s="708"/>
      <c r="AH30" s="666">
        <v>94.3</v>
      </c>
      <c r="AI30" s="667"/>
      <c r="AJ30" s="667"/>
      <c r="AK30" s="667"/>
      <c r="AL30" s="667"/>
      <c r="AM30" s="667"/>
      <c r="AN30" s="667"/>
      <c r="AO30" s="667"/>
      <c r="AP30" s="667"/>
      <c r="AQ30" s="667"/>
      <c r="AR30" s="667"/>
      <c r="AS30" s="667"/>
      <c r="AT30" s="667"/>
      <c r="AU30" s="667"/>
      <c r="AV30" s="667"/>
      <c r="AW30" s="667"/>
      <c r="AX30" s="669"/>
      <c r="AY30" s="699"/>
      <c r="AZ30" s="700"/>
      <c r="BA30" s="700"/>
      <c r="BB30" s="701"/>
      <c r="BC30" s="655" t="s">
        <v>48</v>
      </c>
      <c r="BD30" s="656"/>
      <c r="BE30" s="656"/>
      <c r="BF30" s="656"/>
      <c r="BG30" s="656"/>
      <c r="BH30" s="656"/>
      <c r="BI30" s="656"/>
      <c r="BJ30" s="656"/>
      <c r="BK30" s="656"/>
      <c r="BL30" s="656"/>
      <c r="BM30" s="657"/>
      <c r="BN30" s="658">
        <v>894252</v>
      </c>
      <c r="BO30" s="659"/>
      <c r="BP30" s="659"/>
      <c r="BQ30" s="659"/>
      <c r="BR30" s="659"/>
      <c r="BS30" s="659"/>
      <c r="BT30" s="659"/>
      <c r="BU30" s="660"/>
      <c r="BV30" s="658">
        <v>838402</v>
      </c>
      <c r="BW30" s="659"/>
      <c r="BX30" s="659"/>
      <c r="BY30" s="659"/>
      <c r="BZ30" s="659"/>
      <c r="CA30" s="659"/>
      <c r="CB30" s="659"/>
      <c r="CC30" s="660"/>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702" t="s">
        <v>180</v>
      </c>
      <c r="D32" s="702"/>
      <c r="E32" s="702"/>
      <c r="F32" s="702"/>
      <c r="G32" s="702"/>
      <c r="H32" s="702"/>
      <c r="I32" s="702"/>
      <c r="J32" s="702"/>
      <c r="K32" s="702"/>
      <c r="L32" s="702"/>
      <c r="M32" s="702"/>
      <c r="N32" s="702"/>
      <c r="O32" s="702"/>
      <c r="P32" s="702"/>
      <c r="Q32" s="702"/>
      <c r="R32" s="702"/>
      <c r="S32" s="702"/>
      <c r="U32" s="543" t="s">
        <v>181</v>
      </c>
      <c r="V32" s="543"/>
      <c r="W32" s="543"/>
      <c r="X32" s="543"/>
      <c r="Y32" s="543"/>
      <c r="Z32" s="543"/>
      <c r="AA32" s="543"/>
      <c r="AB32" s="543"/>
      <c r="AC32" s="543"/>
      <c r="AD32" s="543"/>
      <c r="AE32" s="543"/>
      <c r="AF32" s="543"/>
      <c r="AG32" s="543"/>
      <c r="AH32" s="543"/>
      <c r="AI32" s="543"/>
      <c r="AJ32" s="543"/>
      <c r="AK32" s="543"/>
      <c r="AM32" s="543" t="s">
        <v>182</v>
      </c>
      <c r="AN32" s="543"/>
      <c r="AO32" s="543"/>
      <c r="AP32" s="543"/>
      <c r="AQ32" s="543"/>
      <c r="AR32" s="543"/>
      <c r="AS32" s="543"/>
      <c r="AT32" s="543"/>
      <c r="AU32" s="543"/>
      <c r="AV32" s="543"/>
      <c r="AW32" s="543"/>
      <c r="AX32" s="543"/>
      <c r="AY32" s="543"/>
      <c r="AZ32" s="543"/>
      <c r="BA32" s="543"/>
      <c r="BB32" s="543"/>
      <c r="BC32" s="543"/>
      <c r="BE32" s="543" t="s">
        <v>183</v>
      </c>
      <c r="BF32" s="543"/>
      <c r="BG32" s="543"/>
      <c r="BH32" s="543"/>
      <c r="BI32" s="543"/>
      <c r="BJ32" s="543"/>
      <c r="BK32" s="543"/>
      <c r="BL32" s="543"/>
      <c r="BM32" s="543"/>
      <c r="BN32" s="543"/>
      <c r="BO32" s="543"/>
      <c r="BP32" s="543"/>
      <c r="BQ32" s="543"/>
      <c r="BR32" s="543"/>
      <c r="BS32" s="543"/>
      <c r="BT32" s="543"/>
      <c r="BU32" s="543"/>
      <c r="BW32" s="543" t="s">
        <v>184</v>
      </c>
      <c r="BX32" s="543"/>
      <c r="BY32" s="543"/>
      <c r="BZ32" s="543"/>
      <c r="CA32" s="543"/>
      <c r="CB32" s="543"/>
      <c r="CC32" s="543"/>
      <c r="CD32" s="543"/>
      <c r="CE32" s="543"/>
      <c r="CF32" s="543"/>
      <c r="CG32" s="543"/>
      <c r="CH32" s="543"/>
      <c r="CI32" s="543"/>
      <c r="CJ32" s="543"/>
      <c r="CK32" s="543"/>
      <c r="CL32" s="543"/>
      <c r="CM32" s="543"/>
      <c r="CO32" s="543" t="s">
        <v>185</v>
      </c>
      <c r="CP32" s="543"/>
      <c r="CQ32" s="543"/>
      <c r="CR32" s="543"/>
      <c r="CS32" s="543"/>
      <c r="CT32" s="543"/>
      <c r="CU32" s="543"/>
      <c r="CV32" s="543"/>
      <c r="CW32" s="543"/>
      <c r="CX32" s="543"/>
      <c r="CY32" s="543"/>
      <c r="CZ32" s="543"/>
      <c r="DA32" s="543"/>
      <c r="DB32" s="543"/>
      <c r="DC32" s="543"/>
      <c r="DD32" s="543"/>
      <c r="DE32" s="543"/>
      <c r="DI32" s="198"/>
    </row>
    <row r="33" spans="1:113" ht="13.5" customHeight="1" x14ac:dyDescent="0.25">
      <c r="A33" s="175"/>
      <c r="B33" s="199"/>
      <c r="C33" s="563" t="s">
        <v>186</v>
      </c>
      <c r="D33" s="563"/>
      <c r="E33" s="528" t="s">
        <v>187</v>
      </c>
      <c r="F33" s="528"/>
      <c r="G33" s="528"/>
      <c r="H33" s="528"/>
      <c r="I33" s="528"/>
      <c r="J33" s="528"/>
      <c r="K33" s="528"/>
      <c r="L33" s="528"/>
      <c r="M33" s="528"/>
      <c r="N33" s="528"/>
      <c r="O33" s="528"/>
      <c r="P33" s="528"/>
      <c r="Q33" s="528"/>
      <c r="R33" s="528"/>
      <c r="S33" s="528"/>
      <c r="T33" s="200"/>
      <c r="U33" s="563" t="s">
        <v>186</v>
      </c>
      <c r="V33" s="563"/>
      <c r="W33" s="528" t="s">
        <v>187</v>
      </c>
      <c r="X33" s="528"/>
      <c r="Y33" s="528"/>
      <c r="Z33" s="528"/>
      <c r="AA33" s="528"/>
      <c r="AB33" s="528"/>
      <c r="AC33" s="528"/>
      <c r="AD33" s="528"/>
      <c r="AE33" s="528"/>
      <c r="AF33" s="528"/>
      <c r="AG33" s="528"/>
      <c r="AH33" s="528"/>
      <c r="AI33" s="528"/>
      <c r="AJ33" s="528"/>
      <c r="AK33" s="528"/>
      <c r="AL33" s="200"/>
      <c r="AM33" s="563" t="s">
        <v>186</v>
      </c>
      <c r="AN33" s="563"/>
      <c r="AO33" s="528" t="s">
        <v>187</v>
      </c>
      <c r="AP33" s="528"/>
      <c r="AQ33" s="528"/>
      <c r="AR33" s="528"/>
      <c r="AS33" s="528"/>
      <c r="AT33" s="528"/>
      <c r="AU33" s="528"/>
      <c r="AV33" s="528"/>
      <c r="AW33" s="528"/>
      <c r="AX33" s="528"/>
      <c r="AY33" s="528"/>
      <c r="AZ33" s="528"/>
      <c r="BA33" s="528"/>
      <c r="BB33" s="528"/>
      <c r="BC33" s="528"/>
      <c r="BD33" s="201"/>
      <c r="BE33" s="528" t="s">
        <v>188</v>
      </c>
      <c r="BF33" s="528"/>
      <c r="BG33" s="528" t="s">
        <v>189</v>
      </c>
      <c r="BH33" s="528"/>
      <c r="BI33" s="528"/>
      <c r="BJ33" s="528"/>
      <c r="BK33" s="528"/>
      <c r="BL33" s="528"/>
      <c r="BM33" s="528"/>
      <c r="BN33" s="528"/>
      <c r="BO33" s="528"/>
      <c r="BP33" s="528"/>
      <c r="BQ33" s="528"/>
      <c r="BR33" s="528"/>
      <c r="BS33" s="528"/>
      <c r="BT33" s="528"/>
      <c r="BU33" s="528"/>
      <c r="BV33" s="201"/>
      <c r="BW33" s="563" t="s">
        <v>188</v>
      </c>
      <c r="BX33" s="563"/>
      <c r="BY33" s="528" t="s">
        <v>190</v>
      </c>
      <c r="BZ33" s="528"/>
      <c r="CA33" s="528"/>
      <c r="CB33" s="528"/>
      <c r="CC33" s="528"/>
      <c r="CD33" s="528"/>
      <c r="CE33" s="528"/>
      <c r="CF33" s="528"/>
      <c r="CG33" s="528"/>
      <c r="CH33" s="528"/>
      <c r="CI33" s="528"/>
      <c r="CJ33" s="528"/>
      <c r="CK33" s="528"/>
      <c r="CL33" s="528"/>
      <c r="CM33" s="528"/>
      <c r="CN33" s="200"/>
      <c r="CO33" s="563" t="s">
        <v>186</v>
      </c>
      <c r="CP33" s="563"/>
      <c r="CQ33" s="528" t="s">
        <v>191</v>
      </c>
      <c r="CR33" s="528"/>
      <c r="CS33" s="528"/>
      <c r="CT33" s="528"/>
      <c r="CU33" s="528"/>
      <c r="CV33" s="528"/>
      <c r="CW33" s="528"/>
      <c r="CX33" s="528"/>
      <c r="CY33" s="528"/>
      <c r="CZ33" s="528"/>
      <c r="DA33" s="528"/>
      <c r="DB33" s="528"/>
      <c r="DC33" s="528"/>
      <c r="DD33" s="528"/>
      <c r="DE33" s="528"/>
      <c r="DF33" s="200"/>
      <c r="DG33" s="728" t="s">
        <v>192</v>
      </c>
      <c r="DH33" s="728"/>
      <c r="DI33" s="202"/>
    </row>
    <row r="34" spans="1:113" ht="32.25" customHeight="1" x14ac:dyDescent="0.25">
      <c r="A34" s="175"/>
      <c r="B34" s="199"/>
      <c r="C34" s="729">
        <f>IF(E34="","",1)</f>
        <v>1</v>
      </c>
      <c r="D34" s="729"/>
      <c r="E34" s="730" t="str">
        <f>IF('各会計、関係団体の財政状況及び健全化判断比率'!B7="","",'各会計、関係団体の財政状況及び健全化判断比率'!B7)</f>
        <v>一般会計</v>
      </c>
      <c r="F34" s="730"/>
      <c r="G34" s="730"/>
      <c r="H34" s="730"/>
      <c r="I34" s="730"/>
      <c r="J34" s="730"/>
      <c r="K34" s="730"/>
      <c r="L34" s="730"/>
      <c r="M34" s="730"/>
      <c r="N34" s="730"/>
      <c r="O34" s="730"/>
      <c r="P34" s="730"/>
      <c r="Q34" s="730"/>
      <c r="R34" s="730"/>
      <c r="S34" s="730"/>
      <c r="T34" s="175"/>
      <c r="U34" s="729">
        <f>IF(W34="","",MAX(C34:D43)+1)</f>
        <v>2</v>
      </c>
      <c r="V34" s="729"/>
      <c r="W34" s="730" t="str">
        <f>IF('各会計、関係団体の財政状況及び健全化判断比率'!B28="","",'各会計、関係団体の財政状況及び健全化判断比率'!B28)</f>
        <v>国民健康保険特別会計</v>
      </c>
      <c r="X34" s="730"/>
      <c r="Y34" s="730"/>
      <c r="Z34" s="730"/>
      <c r="AA34" s="730"/>
      <c r="AB34" s="730"/>
      <c r="AC34" s="730"/>
      <c r="AD34" s="730"/>
      <c r="AE34" s="730"/>
      <c r="AF34" s="730"/>
      <c r="AG34" s="730"/>
      <c r="AH34" s="730"/>
      <c r="AI34" s="730"/>
      <c r="AJ34" s="730"/>
      <c r="AK34" s="730"/>
      <c r="AL34" s="175"/>
      <c r="AM34" s="729">
        <f>IF(AO34="","",MAX(C34:D43,U34:V43)+1)</f>
        <v>5</v>
      </c>
      <c r="AN34" s="729"/>
      <c r="AO34" s="730" t="str">
        <f>IF('各会計、関係団体の財政状況及び健全化判断比率'!B31="","",'各会計、関係団体の財政状況及び健全化判断比率'!B31)</f>
        <v>水道事業会計</v>
      </c>
      <c r="AP34" s="730"/>
      <c r="AQ34" s="730"/>
      <c r="AR34" s="730"/>
      <c r="AS34" s="730"/>
      <c r="AT34" s="730"/>
      <c r="AU34" s="730"/>
      <c r="AV34" s="730"/>
      <c r="AW34" s="730"/>
      <c r="AX34" s="730"/>
      <c r="AY34" s="730"/>
      <c r="AZ34" s="730"/>
      <c r="BA34" s="730"/>
      <c r="BB34" s="730"/>
      <c r="BC34" s="730"/>
      <c r="BD34" s="175"/>
      <c r="BE34" s="729">
        <f>IF(BG34="","",MAX(C34:D43,U34:V43,AM34:AN43)+1)</f>
        <v>7</v>
      </c>
      <c r="BF34" s="729"/>
      <c r="BG34" s="730" t="str">
        <f>IF('各会計、関係団体の財政状況及び健全化判断比率'!B33="","",'各会計、関係団体の財政状況及び健全化判断比率'!B33)</f>
        <v>下水道特別会計</v>
      </c>
      <c r="BH34" s="730"/>
      <c r="BI34" s="730"/>
      <c r="BJ34" s="730"/>
      <c r="BK34" s="730"/>
      <c r="BL34" s="730"/>
      <c r="BM34" s="730"/>
      <c r="BN34" s="730"/>
      <c r="BO34" s="730"/>
      <c r="BP34" s="730"/>
      <c r="BQ34" s="730"/>
      <c r="BR34" s="730"/>
      <c r="BS34" s="730"/>
      <c r="BT34" s="730"/>
      <c r="BU34" s="730"/>
      <c r="BV34" s="175"/>
      <c r="BW34" s="729">
        <f>IF(BY34="","",MAX(C34:D43,U34:V43,AM34:AN43,BE34:BF43)+1)</f>
        <v>8</v>
      </c>
      <c r="BX34" s="729"/>
      <c r="BY34" s="730" t="str">
        <f>IF('各会計、関係団体の財政状況及び健全化判断比率'!B68="","",'各会計、関係団体の財政状況及び健全化判断比率'!B68)</f>
        <v>魚沼地域特別養護老人ホーム組合</v>
      </c>
      <c r="BZ34" s="730"/>
      <c r="CA34" s="730"/>
      <c r="CB34" s="730"/>
      <c r="CC34" s="730"/>
      <c r="CD34" s="730"/>
      <c r="CE34" s="730"/>
      <c r="CF34" s="730"/>
      <c r="CG34" s="730"/>
      <c r="CH34" s="730"/>
      <c r="CI34" s="730"/>
      <c r="CJ34" s="730"/>
      <c r="CK34" s="730"/>
      <c r="CL34" s="730"/>
      <c r="CM34" s="730"/>
      <c r="CN34" s="175"/>
      <c r="CO34" s="729" t="str">
        <f>IF(CQ34="","",MAX(C34:D43,U34:V43,AM34:AN43,BE34:BF43,BW34:BX43)+1)</f>
        <v/>
      </c>
      <c r="CP34" s="729"/>
      <c r="CQ34" s="730" t="str">
        <f>IF('各会計、関係団体の財政状況及び健全化判断比率'!BS7="","",'各会計、関係団体の財政状況及び健全化判断比率'!BS7)</f>
        <v/>
      </c>
      <c r="CR34" s="730"/>
      <c r="CS34" s="730"/>
      <c r="CT34" s="730"/>
      <c r="CU34" s="730"/>
      <c r="CV34" s="730"/>
      <c r="CW34" s="730"/>
      <c r="CX34" s="730"/>
      <c r="CY34" s="730"/>
      <c r="CZ34" s="730"/>
      <c r="DA34" s="730"/>
      <c r="DB34" s="730"/>
      <c r="DC34" s="730"/>
      <c r="DD34" s="730"/>
      <c r="DE34" s="730"/>
      <c r="DG34" s="731" t="str">
        <f>IF('各会計、関係団体の財政状況及び健全化判断比率'!BR7="","",'各会計、関係団体の財政状況及び健全化判断比率'!BR7)</f>
        <v/>
      </c>
      <c r="DH34" s="731"/>
      <c r="DI34" s="202"/>
    </row>
    <row r="35" spans="1:113" ht="32.25" customHeight="1" x14ac:dyDescent="0.25">
      <c r="A35" s="175"/>
      <c r="B35" s="199"/>
      <c r="C35" s="729" t="str">
        <f>IF(E35="","",C34+1)</f>
        <v/>
      </c>
      <c r="D35" s="729"/>
      <c r="E35" s="730" t="str">
        <f>IF('各会計、関係団体の財政状況及び健全化判断比率'!B8="","",'各会計、関係団体の財政状況及び健全化判断比率'!B8)</f>
        <v/>
      </c>
      <c r="F35" s="730"/>
      <c r="G35" s="730"/>
      <c r="H35" s="730"/>
      <c r="I35" s="730"/>
      <c r="J35" s="730"/>
      <c r="K35" s="730"/>
      <c r="L35" s="730"/>
      <c r="M35" s="730"/>
      <c r="N35" s="730"/>
      <c r="O35" s="730"/>
      <c r="P35" s="730"/>
      <c r="Q35" s="730"/>
      <c r="R35" s="730"/>
      <c r="S35" s="730"/>
      <c r="T35" s="175"/>
      <c r="U35" s="729">
        <f>IF(W35="","",U34+1)</f>
        <v>3</v>
      </c>
      <c r="V35" s="729"/>
      <c r="W35" s="730" t="str">
        <f>IF('各会計、関係団体の財政状況及び健全化判断比率'!B29="","",'各会計、関係団体の財政状況及び健全化判断比率'!B29)</f>
        <v>介護保険特別会計</v>
      </c>
      <c r="X35" s="730"/>
      <c r="Y35" s="730"/>
      <c r="Z35" s="730"/>
      <c r="AA35" s="730"/>
      <c r="AB35" s="730"/>
      <c r="AC35" s="730"/>
      <c r="AD35" s="730"/>
      <c r="AE35" s="730"/>
      <c r="AF35" s="730"/>
      <c r="AG35" s="730"/>
      <c r="AH35" s="730"/>
      <c r="AI35" s="730"/>
      <c r="AJ35" s="730"/>
      <c r="AK35" s="730"/>
      <c r="AL35" s="175"/>
      <c r="AM35" s="729">
        <f t="shared" ref="AM35:AM43" si="0">IF(AO35="","",AM34+1)</f>
        <v>6</v>
      </c>
      <c r="AN35" s="729"/>
      <c r="AO35" s="730" t="str">
        <f>IF('各会計、関係団体の財政状況及び健全化判断比率'!B32="","",'各会計、関係団体の財政状況及び健全化判断比率'!B32)</f>
        <v>病院事業会計</v>
      </c>
      <c r="AP35" s="730"/>
      <c r="AQ35" s="730"/>
      <c r="AR35" s="730"/>
      <c r="AS35" s="730"/>
      <c r="AT35" s="730"/>
      <c r="AU35" s="730"/>
      <c r="AV35" s="730"/>
      <c r="AW35" s="730"/>
      <c r="AX35" s="730"/>
      <c r="AY35" s="730"/>
      <c r="AZ35" s="730"/>
      <c r="BA35" s="730"/>
      <c r="BB35" s="730"/>
      <c r="BC35" s="730"/>
      <c r="BD35" s="175"/>
      <c r="BE35" s="729" t="str">
        <f t="shared" ref="BE35:BE43" si="1">IF(BG35="","",BE34+1)</f>
        <v/>
      </c>
      <c r="BF35" s="729"/>
      <c r="BG35" s="730"/>
      <c r="BH35" s="730"/>
      <c r="BI35" s="730"/>
      <c r="BJ35" s="730"/>
      <c r="BK35" s="730"/>
      <c r="BL35" s="730"/>
      <c r="BM35" s="730"/>
      <c r="BN35" s="730"/>
      <c r="BO35" s="730"/>
      <c r="BP35" s="730"/>
      <c r="BQ35" s="730"/>
      <c r="BR35" s="730"/>
      <c r="BS35" s="730"/>
      <c r="BT35" s="730"/>
      <c r="BU35" s="730"/>
      <c r="BV35" s="175"/>
      <c r="BW35" s="729">
        <f t="shared" ref="BW35:BW43" si="2">IF(BY35="","",BW34+1)</f>
        <v>9</v>
      </c>
      <c r="BX35" s="729"/>
      <c r="BY35" s="730" t="str">
        <f>IF('各会計、関係団体の財政状況及び健全化判断比率'!B69="","",'各会計、関係団体の財政状況及び健全化判断比率'!B69)</f>
        <v>魚沼地区障害福祉組合</v>
      </c>
      <c r="BZ35" s="730"/>
      <c r="CA35" s="730"/>
      <c r="CB35" s="730"/>
      <c r="CC35" s="730"/>
      <c r="CD35" s="730"/>
      <c r="CE35" s="730"/>
      <c r="CF35" s="730"/>
      <c r="CG35" s="730"/>
      <c r="CH35" s="730"/>
      <c r="CI35" s="730"/>
      <c r="CJ35" s="730"/>
      <c r="CK35" s="730"/>
      <c r="CL35" s="730"/>
      <c r="CM35" s="730"/>
      <c r="CN35" s="175"/>
      <c r="CO35" s="729" t="str">
        <f t="shared" ref="CO35:CO43" si="3">IF(CQ35="","",CO34+1)</f>
        <v/>
      </c>
      <c r="CP35" s="729"/>
      <c r="CQ35" s="730" t="str">
        <f>IF('各会計、関係団体の財政状況及び健全化判断比率'!BS8="","",'各会計、関係団体の財政状況及び健全化判断比率'!BS8)</f>
        <v/>
      </c>
      <c r="CR35" s="730"/>
      <c r="CS35" s="730"/>
      <c r="CT35" s="730"/>
      <c r="CU35" s="730"/>
      <c r="CV35" s="730"/>
      <c r="CW35" s="730"/>
      <c r="CX35" s="730"/>
      <c r="CY35" s="730"/>
      <c r="CZ35" s="730"/>
      <c r="DA35" s="730"/>
      <c r="DB35" s="730"/>
      <c r="DC35" s="730"/>
      <c r="DD35" s="730"/>
      <c r="DE35" s="730"/>
      <c r="DG35" s="731" t="str">
        <f>IF('各会計、関係団体の財政状況及び健全化判断比率'!BR8="","",'各会計、関係団体の財政状況及び健全化判断比率'!BR8)</f>
        <v/>
      </c>
      <c r="DH35" s="731"/>
      <c r="DI35" s="202"/>
    </row>
    <row r="36" spans="1:113" ht="32.25" customHeight="1" x14ac:dyDescent="0.25">
      <c r="A36" s="175"/>
      <c r="B36" s="199"/>
      <c r="C36" s="729" t="str">
        <f>IF(E36="","",C35+1)</f>
        <v/>
      </c>
      <c r="D36" s="729"/>
      <c r="E36" s="730" t="str">
        <f>IF('各会計、関係団体の財政状況及び健全化判断比率'!B9="","",'各会計、関係団体の財政状況及び健全化判断比率'!B9)</f>
        <v/>
      </c>
      <c r="F36" s="730"/>
      <c r="G36" s="730"/>
      <c r="H36" s="730"/>
      <c r="I36" s="730"/>
      <c r="J36" s="730"/>
      <c r="K36" s="730"/>
      <c r="L36" s="730"/>
      <c r="M36" s="730"/>
      <c r="N36" s="730"/>
      <c r="O36" s="730"/>
      <c r="P36" s="730"/>
      <c r="Q36" s="730"/>
      <c r="R36" s="730"/>
      <c r="S36" s="730"/>
      <c r="T36" s="175"/>
      <c r="U36" s="729">
        <f t="shared" ref="U36:U43" si="4">IF(W36="","",U35+1)</f>
        <v>4</v>
      </c>
      <c r="V36" s="729"/>
      <c r="W36" s="730" t="str">
        <f>IF('各会計、関係団体の財政状況及び健全化判断比率'!B30="","",'各会計、関係団体の財政状況及び健全化判断比率'!B30)</f>
        <v>後期高齢者医療特別会計</v>
      </c>
      <c r="X36" s="730"/>
      <c r="Y36" s="730"/>
      <c r="Z36" s="730"/>
      <c r="AA36" s="730"/>
      <c r="AB36" s="730"/>
      <c r="AC36" s="730"/>
      <c r="AD36" s="730"/>
      <c r="AE36" s="730"/>
      <c r="AF36" s="730"/>
      <c r="AG36" s="730"/>
      <c r="AH36" s="730"/>
      <c r="AI36" s="730"/>
      <c r="AJ36" s="730"/>
      <c r="AK36" s="730"/>
      <c r="AL36" s="175"/>
      <c r="AM36" s="729" t="str">
        <f t="shared" si="0"/>
        <v/>
      </c>
      <c r="AN36" s="729"/>
      <c r="AO36" s="730"/>
      <c r="AP36" s="730"/>
      <c r="AQ36" s="730"/>
      <c r="AR36" s="730"/>
      <c r="AS36" s="730"/>
      <c r="AT36" s="730"/>
      <c r="AU36" s="730"/>
      <c r="AV36" s="730"/>
      <c r="AW36" s="730"/>
      <c r="AX36" s="730"/>
      <c r="AY36" s="730"/>
      <c r="AZ36" s="730"/>
      <c r="BA36" s="730"/>
      <c r="BB36" s="730"/>
      <c r="BC36" s="730"/>
      <c r="BD36" s="175"/>
      <c r="BE36" s="729" t="str">
        <f t="shared" si="1"/>
        <v/>
      </c>
      <c r="BF36" s="729"/>
      <c r="BG36" s="730"/>
      <c r="BH36" s="730"/>
      <c r="BI36" s="730"/>
      <c r="BJ36" s="730"/>
      <c r="BK36" s="730"/>
      <c r="BL36" s="730"/>
      <c r="BM36" s="730"/>
      <c r="BN36" s="730"/>
      <c r="BO36" s="730"/>
      <c r="BP36" s="730"/>
      <c r="BQ36" s="730"/>
      <c r="BR36" s="730"/>
      <c r="BS36" s="730"/>
      <c r="BT36" s="730"/>
      <c r="BU36" s="730"/>
      <c r="BV36" s="175"/>
      <c r="BW36" s="729">
        <f t="shared" si="2"/>
        <v>10</v>
      </c>
      <c r="BX36" s="729"/>
      <c r="BY36" s="730" t="str">
        <f>IF('各会計、関係団体の財政状況及び健全化判断比率'!B70="","",'各会計、関係団体の財政状況及び健全化判断比率'!B70)</f>
        <v>新潟県後期高齢者医療広域連合（一般会計）</v>
      </c>
      <c r="BZ36" s="730"/>
      <c r="CA36" s="730"/>
      <c r="CB36" s="730"/>
      <c r="CC36" s="730"/>
      <c r="CD36" s="730"/>
      <c r="CE36" s="730"/>
      <c r="CF36" s="730"/>
      <c r="CG36" s="730"/>
      <c r="CH36" s="730"/>
      <c r="CI36" s="730"/>
      <c r="CJ36" s="730"/>
      <c r="CK36" s="730"/>
      <c r="CL36" s="730"/>
      <c r="CM36" s="730"/>
      <c r="CN36" s="175"/>
      <c r="CO36" s="729" t="str">
        <f t="shared" si="3"/>
        <v/>
      </c>
      <c r="CP36" s="729"/>
      <c r="CQ36" s="730" t="str">
        <f>IF('各会計、関係団体の財政状況及び健全化判断比率'!BS9="","",'各会計、関係団体の財政状況及び健全化判断比率'!BS9)</f>
        <v/>
      </c>
      <c r="CR36" s="730"/>
      <c r="CS36" s="730"/>
      <c r="CT36" s="730"/>
      <c r="CU36" s="730"/>
      <c r="CV36" s="730"/>
      <c r="CW36" s="730"/>
      <c r="CX36" s="730"/>
      <c r="CY36" s="730"/>
      <c r="CZ36" s="730"/>
      <c r="DA36" s="730"/>
      <c r="DB36" s="730"/>
      <c r="DC36" s="730"/>
      <c r="DD36" s="730"/>
      <c r="DE36" s="730"/>
      <c r="DG36" s="731" t="str">
        <f>IF('各会計、関係団体の財政状況及び健全化判断比率'!BR9="","",'各会計、関係団体の財政状況及び健全化判断比率'!BR9)</f>
        <v/>
      </c>
      <c r="DH36" s="731"/>
      <c r="DI36" s="202"/>
    </row>
    <row r="37" spans="1:113" ht="32.25" customHeight="1" x14ac:dyDescent="0.25">
      <c r="A37" s="175"/>
      <c r="B37" s="199"/>
      <c r="C37" s="729" t="str">
        <f>IF(E37="","",C36+1)</f>
        <v/>
      </c>
      <c r="D37" s="729"/>
      <c r="E37" s="730" t="str">
        <f>IF('各会計、関係団体の財政状況及び健全化判断比率'!B10="","",'各会計、関係団体の財政状況及び健全化判断比率'!B10)</f>
        <v/>
      </c>
      <c r="F37" s="730"/>
      <c r="G37" s="730"/>
      <c r="H37" s="730"/>
      <c r="I37" s="730"/>
      <c r="J37" s="730"/>
      <c r="K37" s="730"/>
      <c r="L37" s="730"/>
      <c r="M37" s="730"/>
      <c r="N37" s="730"/>
      <c r="O37" s="730"/>
      <c r="P37" s="730"/>
      <c r="Q37" s="730"/>
      <c r="R37" s="730"/>
      <c r="S37" s="730"/>
      <c r="T37" s="175"/>
      <c r="U37" s="729" t="str">
        <f t="shared" si="4"/>
        <v/>
      </c>
      <c r="V37" s="729"/>
      <c r="W37" s="730"/>
      <c r="X37" s="730"/>
      <c r="Y37" s="730"/>
      <c r="Z37" s="730"/>
      <c r="AA37" s="730"/>
      <c r="AB37" s="730"/>
      <c r="AC37" s="730"/>
      <c r="AD37" s="730"/>
      <c r="AE37" s="730"/>
      <c r="AF37" s="730"/>
      <c r="AG37" s="730"/>
      <c r="AH37" s="730"/>
      <c r="AI37" s="730"/>
      <c r="AJ37" s="730"/>
      <c r="AK37" s="730"/>
      <c r="AL37" s="175"/>
      <c r="AM37" s="729" t="str">
        <f t="shared" si="0"/>
        <v/>
      </c>
      <c r="AN37" s="729"/>
      <c r="AO37" s="730"/>
      <c r="AP37" s="730"/>
      <c r="AQ37" s="730"/>
      <c r="AR37" s="730"/>
      <c r="AS37" s="730"/>
      <c r="AT37" s="730"/>
      <c r="AU37" s="730"/>
      <c r="AV37" s="730"/>
      <c r="AW37" s="730"/>
      <c r="AX37" s="730"/>
      <c r="AY37" s="730"/>
      <c r="AZ37" s="730"/>
      <c r="BA37" s="730"/>
      <c r="BB37" s="730"/>
      <c r="BC37" s="730"/>
      <c r="BD37" s="175"/>
      <c r="BE37" s="729" t="str">
        <f t="shared" si="1"/>
        <v/>
      </c>
      <c r="BF37" s="729"/>
      <c r="BG37" s="730"/>
      <c r="BH37" s="730"/>
      <c r="BI37" s="730"/>
      <c r="BJ37" s="730"/>
      <c r="BK37" s="730"/>
      <c r="BL37" s="730"/>
      <c r="BM37" s="730"/>
      <c r="BN37" s="730"/>
      <c r="BO37" s="730"/>
      <c r="BP37" s="730"/>
      <c r="BQ37" s="730"/>
      <c r="BR37" s="730"/>
      <c r="BS37" s="730"/>
      <c r="BT37" s="730"/>
      <c r="BU37" s="730"/>
      <c r="BV37" s="175"/>
      <c r="BW37" s="729">
        <f t="shared" si="2"/>
        <v>11</v>
      </c>
      <c r="BX37" s="729"/>
      <c r="BY37" s="730" t="str">
        <f>IF('各会計、関係団体の財政状況及び健全化判断比率'!B71="","",'各会計、関係団体の財政状況及び健全化判断比率'!B71)</f>
        <v>新潟県後期高齢者医療広域連合（後期高齢者医療特別会計）</v>
      </c>
      <c r="BZ37" s="730"/>
      <c r="CA37" s="730"/>
      <c r="CB37" s="730"/>
      <c r="CC37" s="730"/>
      <c r="CD37" s="730"/>
      <c r="CE37" s="730"/>
      <c r="CF37" s="730"/>
      <c r="CG37" s="730"/>
      <c r="CH37" s="730"/>
      <c r="CI37" s="730"/>
      <c r="CJ37" s="730"/>
      <c r="CK37" s="730"/>
      <c r="CL37" s="730"/>
      <c r="CM37" s="730"/>
      <c r="CN37" s="175"/>
      <c r="CO37" s="729" t="str">
        <f t="shared" si="3"/>
        <v/>
      </c>
      <c r="CP37" s="729"/>
      <c r="CQ37" s="730" t="str">
        <f>IF('各会計、関係団体の財政状況及び健全化判断比率'!BS10="","",'各会計、関係団体の財政状況及び健全化判断比率'!BS10)</f>
        <v/>
      </c>
      <c r="CR37" s="730"/>
      <c r="CS37" s="730"/>
      <c r="CT37" s="730"/>
      <c r="CU37" s="730"/>
      <c r="CV37" s="730"/>
      <c r="CW37" s="730"/>
      <c r="CX37" s="730"/>
      <c r="CY37" s="730"/>
      <c r="CZ37" s="730"/>
      <c r="DA37" s="730"/>
      <c r="DB37" s="730"/>
      <c r="DC37" s="730"/>
      <c r="DD37" s="730"/>
      <c r="DE37" s="730"/>
      <c r="DG37" s="731" t="str">
        <f>IF('各会計、関係団体の財政状況及び健全化判断比率'!BR10="","",'各会計、関係団体の財政状況及び健全化判断比率'!BR10)</f>
        <v/>
      </c>
      <c r="DH37" s="731"/>
      <c r="DI37" s="202"/>
    </row>
    <row r="38" spans="1:113" ht="32.25" customHeight="1" x14ac:dyDescent="0.25">
      <c r="A38" s="175"/>
      <c r="B38" s="199"/>
      <c r="C38" s="729" t="str">
        <f t="shared" ref="C38:C43" si="5">IF(E38="","",C37+1)</f>
        <v/>
      </c>
      <c r="D38" s="729"/>
      <c r="E38" s="730" t="str">
        <f>IF('各会計、関係団体の財政状況及び健全化判断比率'!B11="","",'各会計、関係団体の財政状況及び健全化判断比率'!B11)</f>
        <v/>
      </c>
      <c r="F38" s="730"/>
      <c r="G38" s="730"/>
      <c r="H38" s="730"/>
      <c r="I38" s="730"/>
      <c r="J38" s="730"/>
      <c r="K38" s="730"/>
      <c r="L38" s="730"/>
      <c r="M38" s="730"/>
      <c r="N38" s="730"/>
      <c r="O38" s="730"/>
      <c r="P38" s="730"/>
      <c r="Q38" s="730"/>
      <c r="R38" s="730"/>
      <c r="S38" s="730"/>
      <c r="T38" s="175"/>
      <c r="U38" s="729" t="str">
        <f t="shared" si="4"/>
        <v/>
      </c>
      <c r="V38" s="729"/>
      <c r="W38" s="730"/>
      <c r="X38" s="730"/>
      <c r="Y38" s="730"/>
      <c r="Z38" s="730"/>
      <c r="AA38" s="730"/>
      <c r="AB38" s="730"/>
      <c r="AC38" s="730"/>
      <c r="AD38" s="730"/>
      <c r="AE38" s="730"/>
      <c r="AF38" s="730"/>
      <c r="AG38" s="730"/>
      <c r="AH38" s="730"/>
      <c r="AI38" s="730"/>
      <c r="AJ38" s="730"/>
      <c r="AK38" s="730"/>
      <c r="AL38" s="175"/>
      <c r="AM38" s="729" t="str">
        <f t="shared" si="0"/>
        <v/>
      </c>
      <c r="AN38" s="729"/>
      <c r="AO38" s="730"/>
      <c r="AP38" s="730"/>
      <c r="AQ38" s="730"/>
      <c r="AR38" s="730"/>
      <c r="AS38" s="730"/>
      <c r="AT38" s="730"/>
      <c r="AU38" s="730"/>
      <c r="AV38" s="730"/>
      <c r="AW38" s="730"/>
      <c r="AX38" s="730"/>
      <c r="AY38" s="730"/>
      <c r="AZ38" s="730"/>
      <c r="BA38" s="730"/>
      <c r="BB38" s="730"/>
      <c r="BC38" s="730"/>
      <c r="BD38" s="175"/>
      <c r="BE38" s="729" t="str">
        <f t="shared" si="1"/>
        <v/>
      </c>
      <c r="BF38" s="729"/>
      <c r="BG38" s="730"/>
      <c r="BH38" s="730"/>
      <c r="BI38" s="730"/>
      <c r="BJ38" s="730"/>
      <c r="BK38" s="730"/>
      <c r="BL38" s="730"/>
      <c r="BM38" s="730"/>
      <c r="BN38" s="730"/>
      <c r="BO38" s="730"/>
      <c r="BP38" s="730"/>
      <c r="BQ38" s="730"/>
      <c r="BR38" s="730"/>
      <c r="BS38" s="730"/>
      <c r="BT38" s="730"/>
      <c r="BU38" s="730"/>
      <c r="BV38" s="175"/>
      <c r="BW38" s="729">
        <f t="shared" si="2"/>
        <v>12</v>
      </c>
      <c r="BX38" s="729"/>
      <c r="BY38" s="730" t="str">
        <f>IF('各会計、関係団体の財政状況及び健全化判断比率'!B72="","",'各会計、関係団体の財政状況及び健全化判断比率'!B72)</f>
        <v>新潟県市町村総合事務組合（一般会計）</v>
      </c>
      <c r="BZ38" s="730"/>
      <c r="CA38" s="730"/>
      <c r="CB38" s="730"/>
      <c r="CC38" s="730"/>
      <c r="CD38" s="730"/>
      <c r="CE38" s="730"/>
      <c r="CF38" s="730"/>
      <c r="CG38" s="730"/>
      <c r="CH38" s="730"/>
      <c r="CI38" s="730"/>
      <c r="CJ38" s="730"/>
      <c r="CK38" s="730"/>
      <c r="CL38" s="730"/>
      <c r="CM38" s="730"/>
      <c r="CN38" s="175"/>
      <c r="CO38" s="729" t="str">
        <f t="shared" si="3"/>
        <v/>
      </c>
      <c r="CP38" s="729"/>
      <c r="CQ38" s="730" t="str">
        <f>IF('各会計、関係団体の財政状況及び健全化判断比率'!BS11="","",'各会計、関係団体の財政状況及び健全化判断比率'!BS11)</f>
        <v/>
      </c>
      <c r="CR38" s="730"/>
      <c r="CS38" s="730"/>
      <c r="CT38" s="730"/>
      <c r="CU38" s="730"/>
      <c r="CV38" s="730"/>
      <c r="CW38" s="730"/>
      <c r="CX38" s="730"/>
      <c r="CY38" s="730"/>
      <c r="CZ38" s="730"/>
      <c r="DA38" s="730"/>
      <c r="DB38" s="730"/>
      <c r="DC38" s="730"/>
      <c r="DD38" s="730"/>
      <c r="DE38" s="730"/>
      <c r="DG38" s="731" t="str">
        <f>IF('各会計、関係団体の財政状況及び健全化判断比率'!BR11="","",'各会計、関係団体の財政状況及び健全化判断比率'!BR11)</f>
        <v/>
      </c>
      <c r="DH38" s="731"/>
      <c r="DI38" s="202"/>
    </row>
    <row r="39" spans="1:113" ht="32.25" customHeight="1" x14ac:dyDescent="0.25">
      <c r="A39" s="175"/>
      <c r="B39" s="199"/>
      <c r="C39" s="729" t="str">
        <f t="shared" si="5"/>
        <v/>
      </c>
      <c r="D39" s="729"/>
      <c r="E39" s="730" t="str">
        <f>IF('各会計、関係団体の財政状況及び健全化判断比率'!B12="","",'各会計、関係団体の財政状況及び健全化判断比率'!B12)</f>
        <v/>
      </c>
      <c r="F39" s="730"/>
      <c r="G39" s="730"/>
      <c r="H39" s="730"/>
      <c r="I39" s="730"/>
      <c r="J39" s="730"/>
      <c r="K39" s="730"/>
      <c r="L39" s="730"/>
      <c r="M39" s="730"/>
      <c r="N39" s="730"/>
      <c r="O39" s="730"/>
      <c r="P39" s="730"/>
      <c r="Q39" s="730"/>
      <c r="R39" s="730"/>
      <c r="S39" s="730"/>
      <c r="T39" s="175"/>
      <c r="U39" s="729" t="str">
        <f t="shared" si="4"/>
        <v/>
      </c>
      <c r="V39" s="729"/>
      <c r="W39" s="730"/>
      <c r="X39" s="730"/>
      <c r="Y39" s="730"/>
      <c r="Z39" s="730"/>
      <c r="AA39" s="730"/>
      <c r="AB39" s="730"/>
      <c r="AC39" s="730"/>
      <c r="AD39" s="730"/>
      <c r="AE39" s="730"/>
      <c r="AF39" s="730"/>
      <c r="AG39" s="730"/>
      <c r="AH39" s="730"/>
      <c r="AI39" s="730"/>
      <c r="AJ39" s="730"/>
      <c r="AK39" s="730"/>
      <c r="AL39" s="175"/>
      <c r="AM39" s="729" t="str">
        <f t="shared" si="0"/>
        <v/>
      </c>
      <c r="AN39" s="729"/>
      <c r="AO39" s="730"/>
      <c r="AP39" s="730"/>
      <c r="AQ39" s="730"/>
      <c r="AR39" s="730"/>
      <c r="AS39" s="730"/>
      <c r="AT39" s="730"/>
      <c r="AU39" s="730"/>
      <c r="AV39" s="730"/>
      <c r="AW39" s="730"/>
      <c r="AX39" s="730"/>
      <c r="AY39" s="730"/>
      <c r="AZ39" s="730"/>
      <c r="BA39" s="730"/>
      <c r="BB39" s="730"/>
      <c r="BC39" s="730"/>
      <c r="BD39" s="175"/>
      <c r="BE39" s="729" t="str">
        <f t="shared" si="1"/>
        <v/>
      </c>
      <c r="BF39" s="729"/>
      <c r="BG39" s="730"/>
      <c r="BH39" s="730"/>
      <c r="BI39" s="730"/>
      <c r="BJ39" s="730"/>
      <c r="BK39" s="730"/>
      <c r="BL39" s="730"/>
      <c r="BM39" s="730"/>
      <c r="BN39" s="730"/>
      <c r="BO39" s="730"/>
      <c r="BP39" s="730"/>
      <c r="BQ39" s="730"/>
      <c r="BR39" s="730"/>
      <c r="BS39" s="730"/>
      <c r="BT39" s="730"/>
      <c r="BU39" s="730"/>
      <c r="BV39" s="175"/>
      <c r="BW39" s="729">
        <f t="shared" si="2"/>
        <v>13</v>
      </c>
      <c r="BX39" s="729"/>
      <c r="BY39" s="730" t="str">
        <f>IF('各会計、関係団体の財政状況及び健全化判断比率'!B73="","",'各会計、関係団体の財政状況及び健全化判断比率'!B73)</f>
        <v>新潟県市町村総合事務組合（職員退職手当支給事業特別会計）</v>
      </c>
      <c r="BZ39" s="730"/>
      <c r="CA39" s="730"/>
      <c r="CB39" s="730"/>
      <c r="CC39" s="730"/>
      <c r="CD39" s="730"/>
      <c r="CE39" s="730"/>
      <c r="CF39" s="730"/>
      <c r="CG39" s="730"/>
      <c r="CH39" s="730"/>
      <c r="CI39" s="730"/>
      <c r="CJ39" s="730"/>
      <c r="CK39" s="730"/>
      <c r="CL39" s="730"/>
      <c r="CM39" s="730"/>
      <c r="CN39" s="175"/>
      <c r="CO39" s="729" t="str">
        <f t="shared" si="3"/>
        <v/>
      </c>
      <c r="CP39" s="729"/>
      <c r="CQ39" s="730" t="str">
        <f>IF('各会計、関係団体の財政状況及び健全化判断比率'!BS12="","",'各会計、関係団体の財政状況及び健全化判断比率'!BS12)</f>
        <v/>
      </c>
      <c r="CR39" s="730"/>
      <c r="CS39" s="730"/>
      <c r="CT39" s="730"/>
      <c r="CU39" s="730"/>
      <c r="CV39" s="730"/>
      <c r="CW39" s="730"/>
      <c r="CX39" s="730"/>
      <c r="CY39" s="730"/>
      <c r="CZ39" s="730"/>
      <c r="DA39" s="730"/>
      <c r="DB39" s="730"/>
      <c r="DC39" s="730"/>
      <c r="DD39" s="730"/>
      <c r="DE39" s="730"/>
      <c r="DG39" s="731" t="str">
        <f>IF('各会計、関係団体の財政状況及び健全化判断比率'!BR12="","",'各会計、関係団体の財政状況及び健全化判断比率'!BR12)</f>
        <v/>
      </c>
      <c r="DH39" s="731"/>
      <c r="DI39" s="202"/>
    </row>
    <row r="40" spans="1:113" ht="32.25" customHeight="1" x14ac:dyDescent="0.25">
      <c r="A40" s="175"/>
      <c r="B40" s="199"/>
      <c r="C40" s="729" t="str">
        <f t="shared" si="5"/>
        <v/>
      </c>
      <c r="D40" s="729"/>
      <c r="E40" s="730" t="str">
        <f>IF('各会計、関係団体の財政状況及び健全化判断比率'!B13="","",'各会計、関係団体の財政状況及び健全化判断比率'!B13)</f>
        <v/>
      </c>
      <c r="F40" s="730"/>
      <c r="G40" s="730"/>
      <c r="H40" s="730"/>
      <c r="I40" s="730"/>
      <c r="J40" s="730"/>
      <c r="K40" s="730"/>
      <c r="L40" s="730"/>
      <c r="M40" s="730"/>
      <c r="N40" s="730"/>
      <c r="O40" s="730"/>
      <c r="P40" s="730"/>
      <c r="Q40" s="730"/>
      <c r="R40" s="730"/>
      <c r="S40" s="730"/>
      <c r="T40" s="175"/>
      <c r="U40" s="729" t="str">
        <f t="shared" si="4"/>
        <v/>
      </c>
      <c r="V40" s="729"/>
      <c r="W40" s="730"/>
      <c r="X40" s="730"/>
      <c r="Y40" s="730"/>
      <c r="Z40" s="730"/>
      <c r="AA40" s="730"/>
      <c r="AB40" s="730"/>
      <c r="AC40" s="730"/>
      <c r="AD40" s="730"/>
      <c r="AE40" s="730"/>
      <c r="AF40" s="730"/>
      <c r="AG40" s="730"/>
      <c r="AH40" s="730"/>
      <c r="AI40" s="730"/>
      <c r="AJ40" s="730"/>
      <c r="AK40" s="730"/>
      <c r="AL40" s="175"/>
      <c r="AM40" s="729" t="str">
        <f t="shared" si="0"/>
        <v/>
      </c>
      <c r="AN40" s="729"/>
      <c r="AO40" s="730"/>
      <c r="AP40" s="730"/>
      <c r="AQ40" s="730"/>
      <c r="AR40" s="730"/>
      <c r="AS40" s="730"/>
      <c r="AT40" s="730"/>
      <c r="AU40" s="730"/>
      <c r="AV40" s="730"/>
      <c r="AW40" s="730"/>
      <c r="AX40" s="730"/>
      <c r="AY40" s="730"/>
      <c r="AZ40" s="730"/>
      <c r="BA40" s="730"/>
      <c r="BB40" s="730"/>
      <c r="BC40" s="730"/>
      <c r="BD40" s="175"/>
      <c r="BE40" s="729" t="str">
        <f t="shared" si="1"/>
        <v/>
      </c>
      <c r="BF40" s="729"/>
      <c r="BG40" s="730"/>
      <c r="BH40" s="730"/>
      <c r="BI40" s="730"/>
      <c r="BJ40" s="730"/>
      <c r="BK40" s="730"/>
      <c r="BL40" s="730"/>
      <c r="BM40" s="730"/>
      <c r="BN40" s="730"/>
      <c r="BO40" s="730"/>
      <c r="BP40" s="730"/>
      <c r="BQ40" s="730"/>
      <c r="BR40" s="730"/>
      <c r="BS40" s="730"/>
      <c r="BT40" s="730"/>
      <c r="BU40" s="730"/>
      <c r="BV40" s="175"/>
      <c r="BW40" s="729">
        <f t="shared" si="2"/>
        <v>14</v>
      </c>
      <c r="BX40" s="729"/>
      <c r="BY40" s="730" t="str">
        <f>IF('各会計、関係団体の財政状況及び健全化判断比率'!B74="","",'各会計、関係団体の財政状況及び健全化判断比率'!B74)</f>
        <v>新潟県市町村総合事務組合（消防団員等公務災害補償事業特別会計）</v>
      </c>
      <c r="BZ40" s="730"/>
      <c r="CA40" s="730"/>
      <c r="CB40" s="730"/>
      <c r="CC40" s="730"/>
      <c r="CD40" s="730"/>
      <c r="CE40" s="730"/>
      <c r="CF40" s="730"/>
      <c r="CG40" s="730"/>
      <c r="CH40" s="730"/>
      <c r="CI40" s="730"/>
      <c r="CJ40" s="730"/>
      <c r="CK40" s="730"/>
      <c r="CL40" s="730"/>
      <c r="CM40" s="730"/>
      <c r="CN40" s="175"/>
      <c r="CO40" s="729" t="str">
        <f t="shared" si="3"/>
        <v/>
      </c>
      <c r="CP40" s="729"/>
      <c r="CQ40" s="730" t="str">
        <f>IF('各会計、関係団体の財政状況及び健全化判断比率'!BS13="","",'各会計、関係団体の財政状況及び健全化判断比率'!BS13)</f>
        <v/>
      </c>
      <c r="CR40" s="730"/>
      <c r="CS40" s="730"/>
      <c r="CT40" s="730"/>
      <c r="CU40" s="730"/>
      <c r="CV40" s="730"/>
      <c r="CW40" s="730"/>
      <c r="CX40" s="730"/>
      <c r="CY40" s="730"/>
      <c r="CZ40" s="730"/>
      <c r="DA40" s="730"/>
      <c r="DB40" s="730"/>
      <c r="DC40" s="730"/>
      <c r="DD40" s="730"/>
      <c r="DE40" s="730"/>
      <c r="DG40" s="731" t="str">
        <f>IF('各会計、関係団体の財政状況及び健全化判断比率'!BR13="","",'各会計、関係団体の財政状況及び健全化判断比率'!BR13)</f>
        <v/>
      </c>
      <c r="DH40" s="731"/>
      <c r="DI40" s="202"/>
    </row>
    <row r="41" spans="1:113" ht="32.25" customHeight="1" x14ac:dyDescent="0.25">
      <c r="A41" s="175"/>
      <c r="B41" s="199"/>
      <c r="C41" s="729" t="str">
        <f t="shared" si="5"/>
        <v/>
      </c>
      <c r="D41" s="729"/>
      <c r="E41" s="730" t="str">
        <f>IF('各会計、関係団体の財政状況及び健全化判断比率'!B14="","",'各会計、関係団体の財政状況及び健全化判断比率'!B14)</f>
        <v/>
      </c>
      <c r="F41" s="730"/>
      <c r="G41" s="730"/>
      <c r="H41" s="730"/>
      <c r="I41" s="730"/>
      <c r="J41" s="730"/>
      <c r="K41" s="730"/>
      <c r="L41" s="730"/>
      <c r="M41" s="730"/>
      <c r="N41" s="730"/>
      <c r="O41" s="730"/>
      <c r="P41" s="730"/>
      <c r="Q41" s="730"/>
      <c r="R41" s="730"/>
      <c r="S41" s="730"/>
      <c r="T41" s="175"/>
      <c r="U41" s="729" t="str">
        <f t="shared" si="4"/>
        <v/>
      </c>
      <c r="V41" s="729"/>
      <c r="W41" s="730"/>
      <c r="X41" s="730"/>
      <c r="Y41" s="730"/>
      <c r="Z41" s="730"/>
      <c r="AA41" s="730"/>
      <c r="AB41" s="730"/>
      <c r="AC41" s="730"/>
      <c r="AD41" s="730"/>
      <c r="AE41" s="730"/>
      <c r="AF41" s="730"/>
      <c r="AG41" s="730"/>
      <c r="AH41" s="730"/>
      <c r="AI41" s="730"/>
      <c r="AJ41" s="730"/>
      <c r="AK41" s="730"/>
      <c r="AL41" s="175"/>
      <c r="AM41" s="729" t="str">
        <f t="shared" si="0"/>
        <v/>
      </c>
      <c r="AN41" s="729"/>
      <c r="AO41" s="730"/>
      <c r="AP41" s="730"/>
      <c r="AQ41" s="730"/>
      <c r="AR41" s="730"/>
      <c r="AS41" s="730"/>
      <c r="AT41" s="730"/>
      <c r="AU41" s="730"/>
      <c r="AV41" s="730"/>
      <c r="AW41" s="730"/>
      <c r="AX41" s="730"/>
      <c r="AY41" s="730"/>
      <c r="AZ41" s="730"/>
      <c r="BA41" s="730"/>
      <c r="BB41" s="730"/>
      <c r="BC41" s="730"/>
      <c r="BD41" s="175"/>
      <c r="BE41" s="729" t="str">
        <f t="shared" si="1"/>
        <v/>
      </c>
      <c r="BF41" s="729"/>
      <c r="BG41" s="730"/>
      <c r="BH41" s="730"/>
      <c r="BI41" s="730"/>
      <c r="BJ41" s="730"/>
      <c r="BK41" s="730"/>
      <c r="BL41" s="730"/>
      <c r="BM41" s="730"/>
      <c r="BN41" s="730"/>
      <c r="BO41" s="730"/>
      <c r="BP41" s="730"/>
      <c r="BQ41" s="730"/>
      <c r="BR41" s="730"/>
      <c r="BS41" s="730"/>
      <c r="BT41" s="730"/>
      <c r="BU41" s="730"/>
      <c r="BV41" s="175"/>
      <c r="BW41" s="729">
        <f t="shared" si="2"/>
        <v>15</v>
      </c>
      <c r="BX41" s="729"/>
      <c r="BY41" s="730" t="str">
        <f>IF('各会計、関係団体の財政状況及び健全化判断比率'!B75="","",'各会計、関係団体の財政状況及び健全化判断比率'!B75)</f>
        <v>新潟県市町村総合事務組合（消防賞じゅつ金等支給事業特別会計）</v>
      </c>
      <c r="BZ41" s="730"/>
      <c r="CA41" s="730"/>
      <c r="CB41" s="730"/>
      <c r="CC41" s="730"/>
      <c r="CD41" s="730"/>
      <c r="CE41" s="730"/>
      <c r="CF41" s="730"/>
      <c r="CG41" s="730"/>
      <c r="CH41" s="730"/>
      <c r="CI41" s="730"/>
      <c r="CJ41" s="730"/>
      <c r="CK41" s="730"/>
      <c r="CL41" s="730"/>
      <c r="CM41" s="730"/>
      <c r="CN41" s="175"/>
      <c r="CO41" s="729" t="str">
        <f t="shared" si="3"/>
        <v/>
      </c>
      <c r="CP41" s="729"/>
      <c r="CQ41" s="730" t="str">
        <f>IF('各会計、関係団体の財政状況及び健全化判断比率'!BS14="","",'各会計、関係団体の財政状況及び健全化判断比率'!BS14)</f>
        <v/>
      </c>
      <c r="CR41" s="730"/>
      <c r="CS41" s="730"/>
      <c r="CT41" s="730"/>
      <c r="CU41" s="730"/>
      <c r="CV41" s="730"/>
      <c r="CW41" s="730"/>
      <c r="CX41" s="730"/>
      <c r="CY41" s="730"/>
      <c r="CZ41" s="730"/>
      <c r="DA41" s="730"/>
      <c r="DB41" s="730"/>
      <c r="DC41" s="730"/>
      <c r="DD41" s="730"/>
      <c r="DE41" s="730"/>
      <c r="DG41" s="731" t="str">
        <f>IF('各会計、関係団体の財政状況及び健全化判断比率'!BR14="","",'各会計、関係団体の財政状況及び健全化判断比率'!BR14)</f>
        <v/>
      </c>
      <c r="DH41" s="731"/>
      <c r="DI41" s="202"/>
    </row>
    <row r="42" spans="1:113" ht="32.25" customHeight="1" x14ac:dyDescent="0.25">
      <c r="B42" s="199"/>
      <c r="C42" s="729" t="str">
        <f t="shared" si="5"/>
        <v/>
      </c>
      <c r="D42" s="729"/>
      <c r="E42" s="730" t="str">
        <f>IF('各会計、関係団体の財政状況及び健全化判断比率'!B15="","",'各会計、関係団体の財政状況及び健全化判断比率'!B15)</f>
        <v/>
      </c>
      <c r="F42" s="730"/>
      <c r="G42" s="730"/>
      <c r="H42" s="730"/>
      <c r="I42" s="730"/>
      <c r="J42" s="730"/>
      <c r="K42" s="730"/>
      <c r="L42" s="730"/>
      <c r="M42" s="730"/>
      <c r="N42" s="730"/>
      <c r="O42" s="730"/>
      <c r="P42" s="730"/>
      <c r="Q42" s="730"/>
      <c r="R42" s="730"/>
      <c r="S42" s="730"/>
      <c r="T42" s="175"/>
      <c r="U42" s="729" t="str">
        <f t="shared" si="4"/>
        <v/>
      </c>
      <c r="V42" s="729"/>
      <c r="W42" s="730"/>
      <c r="X42" s="730"/>
      <c r="Y42" s="730"/>
      <c r="Z42" s="730"/>
      <c r="AA42" s="730"/>
      <c r="AB42" s="730"/>
      <c r="AC42" s="730"/>
      <c r="AD42" s="730"/>
      <c r="AE42" s="730"/>
      <c r="AF42" s="730"/>
      <c r="AG42" s="730"/>
      <c r="AH42" s="730"/>
      <c r="AI42" s="730"/>
      <c r="AJ42" s="730"/>
      <c r="AK42" s="730"/>
      <c r="AL42" s="175"/>
      <c r="AM42" s="729" t="str">
        <f t="shared" si="0"/>
        <v/>
      </c>
      <c r="AN42" s="729"/>
      <c r="AO42" s="730"/>
      <c r="AP42" s="730"/>
      <c r="AQ42" s="730"/>
      <c r="AR42" s="730"/>
      <c r="AS42" s="730"/>
      <c r="AT42" s="730"/>
      <c r="AU42" s="730"/>
      <c r="AV42" s="730"/>
      <c r="AW42" s="730"/>
      <c r="AX42" s="730"/>
      <c r="AY42" s="730"/>
      <c r="AZ42" s="730"/>
      <c r="BA42" s="730"/>
      <c r="BB42" s="730"/>
      <c r="BC42" s="730"/>
      <c r="BD42" s="175"/>
      <c r="BE42" s="729" t="str">
        <f t="shared" si="1"/>
        <v/>
      </c>
      <c r="BF42" s="729"/>
      <c r="BG42" s="730"/>
      <c r="BH42" s="730"/>
      <c r="BI42" s="730"/>
      <c r="BJ42" s="730"/>
      <c r="BK42" s="730"/>
      <c r="BL42" s="730"/>
      <c r="BM42" s="730"/>
      <c r="BN42" s="730"/>
      <c r="BO42" s="730"/>
      <c r="BP42" s="730"/>
      <c r="BQ42" s="730"/>
      <c r="BR42" s="730"/>
      <c r="BS42" s="730"/>
      <c r="BT42" s="730"/>
      <c r="BU42" s="730"/>
      <c r="BV42" s="175"/>
      <c r="BW42" s="729">
        <f t="shared" si="2"/>
        <v>16</v>
      </c>
      <c r="BX42" s="729"/>
      <c r="BY42" s="730" t="str">
        <f>IF('各会計、関係団体の財政状況及び健全化判断比率'!B76="","",'各会計、関係団体の財政状況及び健全化判断比率'!B76)</f>
        <v>新潟県市町村総合事務組合（非常勤職員公務災害補償等事業特別会計）</v>
      </c>
      <c r="BZ42" s="730"/>
      <c r="CA42" s="730"/>
      <c r="CB42" s="730"/>
      <c r="CC42" s="730"/>
      <c r="CD42" s="730"/>
      <c r="CE42" s="730"/>
      <c r="CF42" s="730"/>
      <c r="CG42" s="730"/>
      <c r="CH42" s="730"/>
      <c r="CI42" s="730"/>
      <c r="CJ42" s="730"/>
      <c r="CK42" s="730"/>
      <c r="CL42" s="730"/>
      <c r="CM42" s="730"/>
      <c r="CN42" s="175"/>
      <c r="CO42" s="729" t="str">
        <f t="shared" si="3"/>
        <v/>
      </c>
      <c r="CP42" s="729"/>
      <c r="CQ42" s="730" t="str">
        <f>IF('各会計、関係団体の財政状況及び健全化判断比率'!BS15="","",'各会計、関係団体の財政状況及び健全化判断比率'!BS15)</f>
        <v/>
      </c>
      <c r="CR42" s="730"/>
      <c r="CS42" s="730"/>
      <c r="CT42" s="730"/>
      <c r="CU42" s="730"/>
      <c r="CV42" s="730"/>
      <c r="CW42" s="730"/>
      <c r="CX42" s="730"/>
      <c r="CY42" s="730"/>
      <c r="CZ42" s="730"/>
      <c r="DA42" s="730"/>
      <c r="DB42" s="730"/>
      <c r="DC42" s="730"/>
      <c r="DD42" s="730"/>
      <c r="DE42" s="730"/>
      <c r="DG42" s="731" t="str">
        <f>IF('各会計、関係団体の財政状況及び健全化判断比率'!BR15="","",'各会計、関係団体の財政状況及び健全化判断比率'!BR15)</f>
        <v/>
      </c>
      <c r="DH42" s="731"/>
      <c r="DI42" s="202"/>
    </row>
    <row r="43" spans="1:113" ht="32.25" customHeight="1" x14ac:dyDescent="0.25">
      <c r="B43" s="199"/>
      <c r="C43" s="729" t="str">
        <f t="shared" si="5"/>
        <v/>
      </c>
      <c r="D43" s="729"/>
      <c r="E43" s="730" t="str">
        <f>IF('各会計、関係団体の財政状況及び健全化判断比率'!B16="","",'各会計、関係団体の財政状況及び健全化判断比率'!B16)</f>
        <v/>
      </c>
      <c r="F43" s="730"/>
      <c r="G43" s="730"/>
      <c r="H43" s="730"/>
      <c r="I43" s="730"/>
      <c r="J43" s="730"/>
      <c r="K43" s="730"/>
      <c r="L43" s="730"/>
      <c r="M43" s="730"/>
      <c r="N43" s="730"/>
      <c r="O43" s="730"/>
      <c r="P43" s="730"/>
      <c r="Q43" s="730"/>
      <c r="R43" s="730"/>
      <c r="S43" s="730"/>
      <c r="T43" s="175"/>
      <c r="U43" s="729" t="str">
        <f t="shared" si="4"/>
        <v/>
      </c>
      <c r="V43" s="729"/>
      <c r="W43" s="730"/>
      <c r="X43" s="730"/>
      <c r="Y43" s="730"/>
      <c r="Z43" s="730"/>
      <c r="AA43" s="730"/>
      <c r="AB43" s="730"/>
      <c r="AC43" s="730"/>
      <c r="AD43" s="730"/>
      <c r="AE43" s="730"/>
      <c r="AF43" s="730"/>
      <c r="AG43" s="730"/>
      <c r="AH43" s="730"/>
      <c r="AI43" s="730"/>
      <c r="AJ43" s="730"/>
      <c r="AK43" s="730"/>
      <c r="AL43" s="175"/>
      <c r="AM43" s="729" t="str">
        <f t="shared" si="0"/>
        <v/>
      </c>
      <c r="AN43" s="729"/>
      <c r="AO43" s="730"/>
      <c r="AP43" s="730"/>
      <c r="AQ43" s="730"/>
      <c r="AR43" s="730"/>
      <c r="AS43" s="730"/>
      <c r="AT43" s="730"/>
      <c r="AU43" s="730"/>
      <c r="AV43" s="730"/>
      <c r="AW43" s="730"/>
      <c r="AX43" s="730"/>
      <c r="AY43" s="730"/>
      <c r="AZ43" s="730"/>
      <c r="BA43" s="730"/>
      <c r="BB43" s="730"/>
      <c r="BC43" s="730"/>
      <c r="BD43" s="175"/>
      <c r="BE43" s="729" t="str">
        <f t="shared" si="1"/>
        <v/>
      </c>
      <c r="BF43" s="729"/>
      <c r="BG43" s="730"/>
      <c r="BH43" s="730"/>
      <c r="BI43" s="730"/>
      <c r="BJ43" s="730"/>
      <c r="BK43" s="730"/>
      <c r="BL43" s="730"/>
      <c r="BM43" s="730"/>
      <c r="BN43" s="730"/>
      <c r="BO43" s="730"/>
      <c r="BP43" s="730"/>
      <c r="BQ43" s="730"/>
      <c r="BR43" s="730"/>
      <c r="BS43" s="730"/>
      <c r="BT43" s="730"/>
      <c r="BU43" s="730"/>
      <c r="BV43" s="175"/>
      <c r="BW43" s="729">
        <f t="shared" si="2"/>
        <v>17</v>
      </c>
      <c r="BX43" s="729"/>
      <c r="BY43" s="730" t="str">
        <f>IF('各会計、関係団体の財政状況及び健全化判断比率'!B77="","",'各会計、関係団体の財政状況及び健全化判断比率'!B77)</f>
        <v>新潟県市町村総合事務組合（交通災害共済事業特別会計）</v>
      </c>
      <c r="BZ43" s="730"/>
      <c r="CA43" s="730"/>
      <c r="CB43" s="730"/>
      <c r="CC43" s="730"/>
      <c r="CD43" s="730"/>
      <c r="CE43" s="730"/>
      <c r="CF43" s="730"/>
      <c r="CG43" s="730"/>
      <c r="CH43" s="730"/>
      <c r="CI43" s="730"/>
      <c r="CJ43" s="730"/>
      <c r="CK43" s="730"/>
      <c r="CL43" s="730"/>
      <c r="CM43" s="730"/>
      <c r="CN43" s="175"/>
      <c r="CO43" s="729" t="str">
        <f t="shared" si="3"/>
        <v/>
      </c>
      <c r="CP43" s="729"/>
      <c r="CQ43" s="730" t="str">
        <f>IF('各会計、関係団体の財政状況及び健全化判断比率'!BS16="","",'各会計、関係団体の財政状況及び健全化判断比率'!BS16)</f>
        <v/>
      </c>
      <c r="CR43" s="730"/>
      <c r="CS43" s="730"/>
      <c r="CT43" s="730"/>
      <c r="CU43" s="730"/>
      <c r="CV43" s="730"/>
      <c r="CW43" s="730"/>
      <c r="CX43" s="730"/>
      <c r="CY43" s="730"/>
      <c r="CZ43" s="730"/>
      <c r="DA43" s="730"/>
      <c r="DB43" s="730"/>
      <c r="DC43" s="730"/>
      <c r="DD43" s="730"/>
      <c r="DE43" s="730"/>
      <c r="DG43" s="731" t="str">
        <f>IF('各会計、関係団体の財政状況及び健全化判断比率'!BR16="","",'各会計、関係団体の財政状況及び健全化判断比率'!BR16)</f>
        <v/>
      </c>
      <c r="DH43" s="731"/>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732" t="s">
        <v>194</v>
      </c>
      <c r="F46" s="732"/>
      <c r="G46" s="732"/>
      <c r="H46" s="732"/>
      <c r="I46" s="732"/>
      <c r="J46" s="732"/>
      <c r="K46" s="732"/>
      <c r="L46" s="732"/>
      <c r="M46" s="732"/>
      <c r="N46" s="732"/>
      <c r="O46" s="732"/>
      <c r="P46" s="732"/>
      <c r="Q46" s="732"/>
      <c r="R46" s="732"/>
      <c r="S46" s="732"/>
      <c r="T46" s="732"/>
      <c r="U46" s="732"/>
      <c r="V46" s="732"/>
      <c r="W46" s="732"/>
      <c r="X46" s="732"/>
      <c r="Y46" s="732"/>
      <c r="Z46" s="732"/>
      <c r="AA46" s="732"/>
      <c r="AB46" s="732"/>
      <c r="AC46" s="732"/>
      <c r="AD46" s="732"/>
      <c r="AE46" s="732"/>
      <c r="AF46" s="732"/>
      <c r="AG46" s="732"/>
      <c r="AH46" s="732"/>
      <c r="AI46" s="732"/>
      <c r="AJ46" s="732"/>
      <c r="AK46" s="732"/>
      <c r="AL46" s="732"/>
      <c r="AM46" s="732"/>
      <c r="AN46" s="732"/>
      <c r="AO46" s="732"/>
      <c r="AP46" s="732"/>
      <c r="AQ46" s="732"/>
      <c r="AR46" s="732"/>
      <c r="AS46" s="732"/>
      <c r="AT46" s="732"/>
      <c r="AU46" s="732"/>
      <c r="AV46" s="732"/>
      <c r="AW46" s="732"/>
      <c r="AX46" s="732"/>
      <c r="AY46" s="732"/>
      <c r="AZ46" s="732"/>
      <c r="BA46" s="732"/>
      <c r="BB46" s="732"/>
      <c r="BC46" s="732"/>
      <c r="BD46" s="732"/>
      <c r="BE46" s="732"/>
      <c r="BF46" s="732"/>
      <c r="BG46" s="732"/>
      <c r="BH46" s="732"/>
      <c r="BI46" s="732"/>
      <c r="BJ46" s="732"/>
      <c r="BK46" s="732"/>
      <c r="BL46" s="732"/>
      <c r="BM46" s="732"/>
      <c r="BN46" s="732"/>
      <c r="BO46" s="732"/>
      <c r="BP46" s="732"/>
      <c r="BQ46" s="732"/>
      <c r="BR46" s="732"/>
      <c r="BS46" s="732"/>
      <c r="BT46" s="732"/>
      <c r="BU46" s="732"/>
      <c r="BV46" s="732"/>
      <c r="BW46" s="732"/>
      <c r="BX46" s="732"/>
      <c r="BY46" s="732"/>
      <c r="BZ46" s="732"/>
      <c r="CA46" s="732"/>
      <c r="CB46" s="732"/>
      <c r="CC46" s="732"/>
      <c r="CD46" s="732"/>
      <c r="CE46" s="732"/>
      <c r="CF46" s="732"/>
      <c r="CG46" s="732"/>
      <c r="CH46" s="732"/>
      <c r="CI46" s="732"/>
      <c r="CJ46" s="732"/>
      <c r="CK46" s="732"/>
      <c r="CL46" s="732"/>
      <c r="CM46" s="732"/>
      <c r="CN46" s="732"/>
      <c r="CO46" s="732"/>
      <c r="CP46" s="732"/>
      <c r="CQ46" s="732"/>
      <c r="CR46" s="732"/>
      <c r="CS46" s="732"/>
      <c r="CT46" s="732"/>
      <c r="CU46" s="732"/>
      <c r="CV46" s="732"/>
      <c r="CW46" s="732"/>
      <c r="CX46" s="732"/>
      <c r="CY46" s="732"/>
      <c r="CZ46" s="732"/>
      <c r="DA46" s="732"/>
      <c r="DB46" s="732"/>
      <c r="DC46" s="732"/>
      <c r="DD46" s="732"/>
      <c r="DE46" s="732"/>
      <c r="DF46" s="732"/>
      <c r="DG46" s="732"/>
      <c r="DH46" s="732"/>
      <c r="DI46" s="732"/>
    </row>
    <row r="47" spans="1:113" x14ac:dyDescent="0.25">
      <c r="E47" s="732" t="s">
        <v>195</v>
      </c>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732"/>
      <c r="AK47" s="732"/>
      <c r="AL47" s="732"/>
      <c r="AM47" s="732"/>
      <c r="AN47" s="732"/>
      <c r="AO47" s="732"/>
      <c r="AP47" s="732"/>
      <c r="AQ47" s="732"/>
      <c r="AR47" s="732"/>
      <c r="AS47" s="732"/>
      <c r="AT47" s="732"/>
      <c r="AU47" s="732"/>
      <c r="AV47" s="732"/>
      <c r="AW47" s="732"/>
      <c r="AX47" s="732"/>
      <c r="AY47" s="732"/>
      <c r="AZ47" s="732"/>
      <c r="BA47" s="732"/>
      <c r="BB47" s="732"/>
      <c r="BC47" s="732"/>
      <c r="BD47" s="732"/>
      <c r="BE47" s="732"/>
      <c r="BF47" s="732"/>
      <c r="BG47" s="732"/>
      <c r="BH47" s="732"/>
      <c r="BI47" s="732"/>
      <c r="BJ47" s="732"/>
      <c r="BK47" s="732"/>
      <c r="BL47" s="732"/>
      <c r="BM47" s="732"/>
      <c r="BN47" s="732"/>
      <c r="BO47" s="732"/>
      <c r="BP47" s="732"/>
      <c r="BQ47" s="732"/>
      <c r="BR47" s="732"/>
      <c r="BS47" s="732"/>
      <c r="BT47" s="732"/>
      <c r="BU47" s="732"/>
      <c r="BV47" s="732"/>
      <c r="BW47" s="732"/>
      <c r="BX47" s="732"/>
      <c r="BY47" s="732"/>
      <c r="BZ47" s="732"/>
      <c r="CA47" s="732"/>
      <c r="CB47" s="732"/>
      <c r="CC47" s="732"/>
      <c r="CD47" s="732"/>
      <c r="CE47" s="732"/>
      <c r="CF47" s="732"/>
      <c r="CG47" s="732"/>
      <c r="CH47" s="732"/>
      <c r="CI47" s="732"/>
      <c r="CJ47" s="732"/>
      <c r="CK47" s="732"/>
      <c r="CL47" s="732"/>
      <c r="CM47" s="732"/>
      <c r="CN47" s="732"/>
      <c r="CO47" s="732"/>
      <c r="CP47" s="732"/>
      <c r="CQ47" s="732"/>
      <c r="CR47" s="732"/>
      <c r="CS47" s="732"/>
      <c r="CT47" s="732"/>
      <c r="CU47" s="732"/>
      <c r="CV47" s="732"/>
      <c r="CW47" s="732"/>
      <c r="CX47" s="732"/>
      <c r="CY47" s="732"/>
      <c r="CZ47" s="732"/>
      <c r="DA47" s="732"/>
      <c r="DB47" s="732"/>
      <c r="DC47" s="732"/>
      <c r="DD47" s="732"/>
      <c r="DE47" s="732"/>
      <c r="DF47" s="732"/>
      <c r="DG47" s="732"/>
      <c r="DH47" s="732"/>
      <c r="DI47" s="732"/>
    </row>
    <row r="48" spans="1:113" x14ac:dyDescent="0.25">
      <c r="E48" s="732" t="s">
        <v>196</v>
      </c>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2"/>
      <c r="AJ48" s="732"/>
      <c r="AK48" s="732"/>
      <c r="AL48" s="732"/>
      <c r="AM48" s="732"/>
      <c r="AN48" s="732"/>
      <c r="AO48" s="732"/>
      <c r="AP48" s="732"/>
      <c r="AQ48" s="732"/>
      <c r="AR48" s="732"/>
      <c r="AS48" s="732"/>
      <c r="AT48" s="732"/>
      <c r="AU48" s="732"/>
      <c r="AV48" s="732"/>
      <c r="AW48" s="732"/>
      <c r="AX48" s="732"/>
      <c r="AY48" s="732"/>
      <c r="AZ48" s="732"/>
      <c r="BA48" s="732"/>
      <c r="BB48" s="732"/>
      <c r="BC48" s="732"/>
      <c r="BD48" s="732"/>
      <c r="BE48" s="732"/>
      <c r="BF48" s="732"/>
      <c r="BG48" s="732"/>
      <c r="BH48" s="732"/>
      <c r="BI48" s="732"/>
      <c r="BJ48" s="732"/>
      <c r="BK48" s="732"/>
      <c r="BL48" s="732"/>
      <c r="BM48" s="732"/>
      <c r="BN48" s="732"/>
      <c r="BO48" s="732"/>
      <c r="BP48" s="732"/>
      <c r="BQ48" s="732"/>
      <c r="BR48" s="732"/>
      <c r="BS48" s="732"/>
      <c r="BT48" s="732"/>
      <c r="BU48" s="732"/>
      <c r="BV48" s="732"/>
      <c r="BW48" s="732"/>
      <c r="BX48" s="732"/>
      <c r="BY48" s="732"/>
      <c r="BZ48" s="732"/>
      <c r="CA48" s="732"/>
      <c r="CB48" s="732"/>
      <c r="CC48" s="732"/>
      <c r="CD48" s="732"/>
      <c r="CE48" s="732"/>
      <c r="CF48" s="732"/>
      <c r="CG48" s="732"/>
      <c r="CH48" s="732"/>
      <c r="CI48" s="732"/>
      <c r="CJ48" s="732"/>
      <c r="CK48" s="732"/>
      <c r="CL48" s="732"/>
      <c r="CM48" s="732"/>
      <c r="CN48" s="732"/>
      <c r="CO48" s="732"/>
      <c r="CP48" s="732"/>
      <c r="CQ48" s="732"/>
      <c r="CR48" s="732"/>
      <c r="CS48" s="732"/>
      <c r="CT48" s="732"/>
      <c r="CU48" s="732"/>
      <c r="CV48" s="732"/>
      <c r="CW48" s="732"/>
      <c r="CX48" s="732"/>
      <c r="CY48" s="732"/>
      <c r="CZ48" s="732"/>
      <c r="DA48" s="732"/>
      <c r="DB48" s="732"/>
      <c r="DC48" s="732"/>
      <c r="DD48" s="732"/>
      <c r="DE48" s="732"/>
      <c r="DF48" s="732"/>
      <c r="DG48" s="732"/>
      <c r="DH48" s="732"/>
      <c r="DI48" s="732"/>
    </row>
    <row r="49" spans="5:113" x14ac:dyDescent="0.25">
      <c r="E49" s="733" t="s">
        <v>197</v>
      </c>
      <c r="F49" s="733"/>
      <c r="G49" s="733"/>
      <c r="H49" s="733"/>
      <c r="I49" s="733"/>
      <c r="J49" s="733"/>
      <c r="K49" s="733"/>
      <c r="L49" s="733"/>
      <c r="M49" s="733"/>
      <c r="N49" s="733"/>
      <c r="O49" s="733"/>
      <c r="P49" s="733"/>
      <c r="Q49" s="733"/>
      <c r="R49" s="733"/>
      <c r="S49" s="733"/>
      <c r="T49" s="733"/>
      <c r="U49" s="733"/>
      <c r="V49" s="733"/>
      <c r="W49" s="733"/>
      <c r="X49" s="733"/>
      <c r="Y49" s="733"/>
      <c r="Z49" s="733"/>
      <c r="AA49" s="733"/>
      <c r="AB49" s="733"/>
      <c r="AC49" s="733"/>
      <c r="AD49" s="733"/>
      <c r="AE49" s="733"/>
      <c r="AF49" s="733"/>
      <c r="AG49" s="733"/>
      <c r="AH49" s="733"/>
      <c r="AI49" s="733"/>
      <c r="AJ49" s="733"/>
      <c r="AK49" s="733"/>
      <c r="AL49" s="733"/>
      <c r="AM49" s="733"/>
      <c r="AN49" s="733"/>
      <c r="AO49" s="733"/>
      <c r="AP49" s="733"/>
      <c r="AQ49" s="733"/>
      <c r="AR49" s="733"/>
      <c r="AS49" s="733"/>
      <c r="AT49" s="733"/>
      <c r="AU49" s="733"/>
      <c r="AV49" s="733"/>
      <c r="AW49" s="733"/>
      <c r="AX49" s="733"/>
      <c r="AY49" s="733"/>
      <c r="AZ49" s="733"/>
      <c r="BA49" s="733"/>
      <c r="BB49" s="733"/>
      <c r="BC49" s="733"/>
      <c r="BD49" s="733"/>
      <c r="BE49" s="733"/>
      <c r="BF49" s="733"/>
      <c r="BG49" s="733"/>
      <c r="BH49" s="733"/>
      <c r="BI49" s="733"/>
      <c r="BJ49" s="733"/>
      <c r="BK49" s="733"/>
      <c r="BL49" s="733"/>
      <c r="BM49" s="733"/>
      <c r="BN49" s="733"/>
      <c r="BO49" s="733"/>
      <c r="BP49" s="733"/>
      <c r="BQ49" s="733"/>
      <c r="BR49" s="733"/>
      <c r="BS49" s="733"/>
      <c r="BT49" s="733"/>
      <c r="BU49" s="733"/>
      <c r="BV49" s="733"/>
      <c r="BW49" s="733"/>
      <c r="BX49" s="733"/>
      <c r="BY49" s="733"/>
      <c r="BZ49" s="733"/>
      <c r="CA49" s="733"/>
      <c r="CB49" s="733"/>
      <c r="CC49" s="733"/>
      <c r="CD49" s="733"/>
      <c r="CE49" s="733"/>
      <c r="CF49" s="733"/>
      <c r="CG49" s="733"/>
      <c r="CH49" s="733"/>
      <c r="CI49" s="733"/>
      <c r="CJ49" s="733"/>
      <c r="CK49" s="733"/>
      <c r="CL49" s="733"/>
      <c r="CM49" s="733"/>
      <c r="CN49" s="733"/>
      <c r="CO49" s="733"/>
      <c r="CP49" s="733"/>
      <c r="CQ49" s="733"/>
      <c r="CR49" s="733"/>
      <c r="CS49" s="733"/>
      <c r="CT49" s="733"/>
      <c r="CU49" s="733"/>
      <c r="CV49" s="733"/>
      <c r="CW49" s="733"/>
      <c r="CX49" s="733"/>
      <c r="CY49" s="733"/>
      <c r="CZ49" s="733"/>
      <c r="DA49" s="733"/>
      <c r="DB49" s="733"/>
      <c r="DC49" s="733"/>
      <c r="DD49" s="733"/>
      <c r="DE49" s="733"/>
      <c r="DF49" s="733"/>
      <c r="DG49" s="733"/>
      <c r="DH49" s="733"/>
      <c r="DI49" s="733"/>
    </row>
    <row r="50" spans="5:113" x14ac:dyDescent="0.25">
      <c r="E50" s="732" t="s">
        <v>198</v>
      </c>
      <c r="F50" s="732"/>
      <c r="G50" s="732"/>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32"/>
      <c r="AY50" s="732"/>
      <c r="AZ50" s="732"/>
      <c r="BA50" s="732"/>
      <c r="BB50" s="732"/>
      <c r="BC50" s="732"/>
      <c r="BD50" s="732"/>
      <c r="BE50" s="732"/>
      <c r="BF50" s="732"/>
      <c r="BG50" s="732"/>
      <c r="BH50" s="732"/>
      <c r="BI50" s="732"/>
      <c r="BJ50" s="732"/>
      <c r="BK50" s="732"/>
      <c r="BL50" s="732"/>
      <c r="BM50" s="732"/>
      <c r="BN50" s="732"/>
      <c r="BO50" s="732"/>
      <c r="BP50" s="732"/>
      <c r="BQ50" s="732"/>
      <c r="BR50" s="732"/>
      <c r="BS50" s="732"/>
      <c r="BT50" s="732"/>
      <c r="BU50" s="732"/>
      <c r="BV50" s="732"/>
      <c r="BW50" s="732"/>
      <c r="BX50" s="732"/>
      <c r="BY50" s="732"/>
      <c r="BZ50" s="732"/>
      <c r="CA50" s="732"/>
      <c r="CB50" s="732"/>
      <c r="CC50" s="732"/>
      <c r="CD50" s="732"/>
      <c r="CE50" s="732"/>
      <c r="CF50" s="732"/>
      <c r="CG50" s="732"/>
      <c r="CH50" s="732"/>
      <c r="CI50" s="732"/>
      <c r="CJ50" s="732"/>
      <c r="CK50" s="732"/>
      <c r="CL50" s="732"/>
      <c r="CM50" s="732"/>
      <c r="CN50" s="732"/>
      <c r="CO50" s="732"/>
      <c r="CP50" s="732"/>
      <c r="CQ50" s="732"/>
      <c r="CR50" s="732"/>
      <c r="CS50" s="732"/>
      <c r="CT50" s="732"/>
      <c r="CU50" s="732"/>
      <c r="CV50" s="732"/>
      <c r="CW50" s="732"/>
      <c r="CX50" s="732"/>
      <c r="CY50" s="732"/>
      <c r="CZ50" s="732"/>
      <c r="DA50" s="732"/>
      <c r="DB50" s="732"/>
      <c r="DC50" s="732"/>
      <c r="DD50" s="732"/>
      <c r="DE50" s="732"/>
      <c r="DF50" s="732"/>
      <c r="DG50" s="732"/>
      <c r="DH50" s="732"/>
      <c r="DI50" s="732"/>
    </row>
    <row r="51" spans="5:113" x14ac:dyDescent="0.25">
      <c r="E51" s="732" t="s">
        <v>199</v>
      </c>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c r="AD51" s="732"/>
      <c r="AE51" s="732"/>
      <c r="AF51" s="732"/>
      <c r="AG51" s="732"/>
      <c r="AH51" s="732"/>
      <c r="AI51" s="732"/>
      <c r="AJ51" s="732"/>
      <c r="AK51" s="732"/>
      <c r="AL51" s="732"/>
      <c r="AM51" s="732"/>
      <c r="AN51" s="732"/>
      <c r="AO51" s="732"/>
      <c r="AP51" s="732"/>
      <c r="AQ51" s="732"/>
      <c r="AR51" s="732"/>
      <c r="AS51" s="732"/>
      <c r="AT51" s="732"/>
      <c r="AU51" s="732"/>
      <c r="AV51" s="732"/>
      <c r="AW51" s="732"/>
      <c r="AX51" s="732"/>
      <c r="AY51" s="732"/>
      <c r="AZ51" s="732"/>
      <c r="BA51" s="732"/>
      <c r="BB51" s="732"/>
      <c r="BC51" s="732"/>
      <c r="BD51" s="732"/>
      <c r="BE51" s="732"/>
      <c r="BF51" s="732"/>
      <c r="BG51" s="732"/>
      <c r="BH51" s="732"/>
      <c r="BI51" s="732"/>
      <c r="BJ51" s="732"/>
      <c r="BK51" s="732"/>
      <c r="BL51" s="732"/>
      <c r="BM51" s="732"/>
      <c r="BN51" s="732"/>
      <c r="BO51" s="732"/>
      <c r="BP51" s="732"/>
      <c r="BQ51" s="732"/>
      <c r="BR51" s="732"/>
      <c r="BS51" s="732"/>
      <c r="BT51" s="732"/>
      <c r="BU51" s="732"/>
      <c r="BV51" s="732"/>
      <c r="BW51" s="732"/>
      <c r="BX51" s="732"/>
      <c r="BY51" s="732"/>
      <c r="BZ51" s="732"/>
      <c r="CA51" s="732"/>
      <c r="CB51" s="732"/>
      <c r="CC51" s="732"/>
      <c r="CD51" s="732"/>
      <c r="CE51" s="732"/>
      <c r="CF51" s="732"/>
      <c r="CG51" s="732"/>
      <c r="CH51" s="732"/>
      <c r="CI51" s="732"/>
      <c r="CJ51" s="732"/>
      <c r="CK51" s="732"/>
      <c r="CL51" s="732"/>
      <c r="CM51" s="732"/>
      <c r="CN51" s="732"/>
      <c r="CO51" s="732"/>
      <c r="CP51" s="732"/>
      <c r="CQ51" s="732"/>
      <c r="CR51" s="732"/>
      <c r="CS51" s="732"/>
      <c r="CT51" s="732"/>
      <c r="CU51" s="732"/>
      <c r="CV51" s="732"/>
      <c r="CW51" s="732"/>
      <c r="CX51" s="732"/>
      <c r="CY51" s="732"/>
      <c r="CZ51" s="732"/>
      <c r="DA51" s="732"/>
      <c r="DB51" s="732"/>
      <c r="DC51" s="732"/>
      <c r="DD51" s="732"/>
      <c r="DE51" s="732"/>
      <c r="DF51" s="732"/>
      <c r="DG51" s="732"/>
      <c r="DH51" s="732"/>
      <c r="DI51" s="732"/>
    </row>
    <row r="52" spans="5:113" x14ac:dyDescent="0.25">
      <c r="E52" s="732" t="s">
        <v>200</v>
      </c>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732"/>
      <c r="AP52" s="732"/>
      <c r="AQ52" s="732"/>
      <c r="AR52" s="732"/>
      <c r="AS52" s="732"/>
      <c r="AT52" s="732"/>
      <c r="AU52" s="732"/>
      <c r="AV52" s="732"/>
      <c r="AW52" s="732"/>
      <c r="AX52" s="732"/>
      <c r="AY52" s="732"/>
      <c r="AZ52" s="732"/>
      <c r="BA52" s="732"/>
      <c r="BB52" s="732"/>
      <c r="BC52" s="732"/>
      <c r="BD52" s="732"/>
      <c r="BE52" s="732"/>
      <c r="BF52" s="732"/>
      <c r="BG52" s="732"/>
      <c r="BH52" s="732"/>
      <c r="BI52" s="732"/>
      <c r="BJ52" s="732"/>
      <c r="BK52" s="732"/>
      <c r="BL52" s="732"/>
      <c r="BM52" s="732"/>
      <c r="BN52" s="732"/>
      <c r="BO52" s="732"/>
      <c r="BP52" s="732"/>
      <c r="BQ52" s="732"/>
      <c r="BR52" s="732"/>
      <c r="BS52" s="732"/>
      <c r="BT52" s="732"/>
      <c r="BU52" s="732"/>
      <c r="BV52" s="732"/>
      <c r="BW52" s="732"/>
      <c r="BX52" s="732"/>
      <c r="BY52" s="732"/>
      <c r="BZ52" s="732"/>
      <c r="CA52" s="732"/>
      <c r="CB52" s="732"/>
      <c r="CC52" s="732"/>
      <c r="CD52" s="732"/>
      <c r="CE52" s="732"/>
      <c r="CF52" s="732"/>
      <c r="CG52" s="732"/>
      <c r="CH52" s="732"/>
      <c r="CI52" s="732"/>
      <c r="CJ52" s="732"/>
      <c r="CK52" s="732"/>
      <c r="CL52" s="732"/>
      <c r="CM52" s="732"/>
      <c r="CN52" s="732"/>
      <c r="CO52" s="732"/>
      <c r="CP52" s="732"/>
      <c r="CQ52" s="732"/>
      <c r="CR52" s="732"/>
      <c r="CS52" s="732"/>
      <c r="CT52" s="732"/>
      <c r="CU52" s="732"/>
      <c r="CV52" s="732"/>
      <c r="CW52" s="732"/>
      <c r="CX52" s="732"/>
      <c r="CY52" s="732"/>
      <c r="CZ52" s="732"/>
      <c r="DA52" s="732"/>
      <c r="DB52" s="732"/>
      <c r="DC52" s="732"/>
      <c r="DD52" s="732"/>
      <c r="DE52" s="732"/>
      <c r="DF52" s="732"/>
      <c r="DG52" s="732"/>
      <c r="DH52" s="732"/>
      <c r="DI52" s="732"/>
    </row>
    <row r="53" spans="5:113" x14ac:dyDescent="0.25">
      <c r="E53" s="732" t="s">
        <v>201</v>
      </c>
      <c r="F53" s="732"/>
      <c r="G53" s="732"/>
      <c r="H53" s="732"/>
      <c r="I53" s="732"/>
      <c r="J53" s="732"/>
      <c r="K53" s="732"/>
      <c r="L53" s="732"/>
      <c r="M53" s="732"/>
      <c r="N53" s="732"/>
      <c r="O53" s="732"/>
      <c r="P53" s="732"/>
      <c r="Q53" s="732"/>
      <c r="R53" s="732"/>
      <c r="S53" s="732"/>
      <c r="T53" s="732"/>
      <c r="U53" s="732"/>
      <c r="V53" s="732"/>
      <c r="W53" s="732"/>
      <c r="X53" s="732"/>
      <c r="Y53" s="732"/>
      <c r="Z53" s="732"/>
      <c r="AA53" s="732"/>
      <c r="AB53" s="732"/>
      <c r="AC53" s="732"/>
      <c r="AD53" s="732"/>
      <c r="AE53" s="732"/>
      <c r="AF53" s="732"/>
      <c r="AG53" s="732"/>
      <c r="AH53" s="732"/>
      <c r="AI53" s="732"/>
      <c r="AJ53" s="732"/>
      <c r="AK53" s="732"/>
      <c r="AL53" s="732"/>
      <c r="AM53" s="732"/>
      <c r="AN53" s="732"/>
      <c r="AO53" s="732"/>
      <c r="AP53" s="732"/>
      <c r="AQ53" s="732"/>
      <c r="AR53" s="732"/>
      <c r="AS53" s="732"/>
      <c r="AT53" s="732"/>
      <c r="AU53" s="732"/>
      <c r="AV53" s="732"/>
      <c r="AW53" s="732"/>
      <c r="AX53" s="732"/>
      <c r="AY53" s="732"/>
      <c r="AZ53" s="732"/>
      <c r="BA53" s="732"/>
      <c r="BB53" s="732"/>
      <c r="BC53" s="732"/>
      <c r="BD53" s="732"/>
      <c r="BE53" s="732"/>
      <c r="BF53" s="732"/>
      <c r="BG53" s="732"/>
      <c r="BH53" s="732"/>
      <c r="BI53" s="732"/>
      <c r="BJ53" s="732"/>
      <c r="BK53" s="732"/>
      <c r="BL53" s="732"/>
      <c r="BM53" s="732"/>
      <c r="BN53" s="732"/>
      <c r="BO53" s="732"/>
      <c r="BP53" s="732"/>
      <c r="BQ53" s="732"/>
      <c r="BR53" s="732"/>
      <c r="BS53" s="732"/>
      <c r="BT53" s="732"/>
      <c r="BU53" s="732"/>
      <c r="BV53" s="732"/>
      <c r="BW53" s="732"/>
      <c r="BX53" s="732"/>
      <c r="BY53" s="732"/>
      <c r="BZ53" s="732"/>
      <c r="CA53" s="732"/>
      <c r="CB53" s="732"/>
      <c r="CC53" s="732"/>
      <c r="CD53" s="732"/>
      <c r="CE53" s="732"/>
      <c r="CF53" s="732"/>
      <c r="CG53" s="732"/>
      <c r="CH53" s="732"/>
      <c r="CI53" s="732"/>
      <c r="CJ53" s="732"/>
      <c r="CK53" s="732"/>
      <c r="CL53" s="732"/>
      <c r="CM53" s="732"/>
      <c r="CN53" s="732"/>
      <c r="CO53" s="732"/>
      <c r="CP53" s="732"/>
      <c r="CQ53" s="732"/>
      <c r="CR53" s="732"/>
      <c r="CS53" s="732"/>
      <c r="CT53" s="732"/>
      <c r="CU53" s="732"/>
      <c r="CV53" s="732"/>
      <c r="CW53" s="732"/>
      <c r="CX53" s="732"/>
      <c r="CY53" s="732"/>
      <c r="CZ53" s="732"/>
      <c r="DA53" s="732"/>
      <c r="DB53" s="732"/>
      <c r="DC53" s="732"/>
      <c r="DD53" s="732"/>
      <c r="DE53" s="732"/>
      <c r="DF53" s="732"/>
      <c r="DG53" s="732"/>
      <c r="DH53" s="732"/>
      <c r="DI53" s="732"/>
    </row>
    <row r="54" spans="5:113" x14ac:dyDescent="0.25"/>
    <row r="55" spans="5:113" x14ac:dyDescent="0.25"/>
    <row r="56" spans="5:113" x14ac:dyDescent="0.25"/>
  </sheetData>
  <sheetProtection algorithmName="SHA-512" hashValue="LQe2UHTTqnLm43OjhB3PKzKqGKuZDBlOq/wCSZ55py9EafZeQGXb/02XOdLWIOp8HXvFMkVL5/mKrY2qL8U2Tg==" saltValue="la8AcmbLoYlwMsrgg7Q5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election activeCell="AU77" sqref="AU77:AY77"/>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43" t="s">
        <v>352</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44" t="s">
        <v>353</v>
      </c>
      <c r="DK2" s="745"/>
      <c r="DL2" s="745"/>
      <c r="DM2" s="745"/>
      <c r="DN2" s="745"/>
      <c r="DO2" s="746"/>
      <c r="DP2" s="222"/>
      <c r="DQ2" s="744" t="s">
        <v>354</v>
      </c>
      <c r="DR2" s="745"/>
      <c r="DS2" s="745"/>
      <c r="DT2" s="745"/>
      <c r="DU2" s="745"/>
      <c r="DV2" s="745"/>
      <c r="DW2" s="745"/>
      <c r="DX2" s="745"/>
      <c r="DY2" s="745"/>
      <c r="DZ2" s="74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47" t="s">
        <v>355</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226"/>
      <c r="BA4" s="226"/>
      <c r="BB4" s="226"/>
      <c r="BC4" s="226"/>
      <c r="BD4" s="226"/>
      <c r="BE4" s="227"/>
      <c r="BF4" s="227"/>
      <c r="BG4" s="227"/>
      <c r="BH4" s="227"/>
      <c r="BI4" s="227"/>
      <c r="BJ4" s="227"/>
      <c r="BK4" s="227"/>
      <c r="BL4" s="227"/>
      <c r="BM4" s="227"/>
      <c r="BN4" s="227"/>
      <c r="BO4" s="227"/>
      <c r="BP4" s="227"/>
      <c r="BQ4" s="748" t="s">
        <v>356</v>
      </c>
      <c r="BR4" s="748"/>
      <c r="BS4" s="748"/>
      <c r="BT4" s="748"/>
      <c r="BU4" s="748"/>
      <c r="BV4" s="748"/>
      <c r="BW4" s="748"/>
      <c r="BX4" s="748"/>
      <c r="BY4" s="748"/>
      <c r="BZ4" s="748"/>
      <c r="CA4" s="748"/>
      <c r="CB4" s="748"/>
      <c r="CC4" s="748"/>
      <c r="CD4" s="748"/>
      <c r="CE4" s="748"/>
      <c r="CF4" s="748"/>
      <c r="CG4" s="748"/>
      <c r="CH4" s="748"/>
      <c r="CI4" s="748"/>
      <c r="CJ4" s="748"/>
      <c r="CK4" s="748"/>
      <c r="CL4" s="748"/>
      <c r="CM4" s="748"/>
      <c r="CN4" s="748"/>
      <c r="CO4" s="748"/>
      <c r="CP4" s="748"/>
      <c r="CQ4" s="748"/>
      <c r="CR4" s="748"/>
      <c r="CS4" s="748"/>
      <c r="CT4" s="748"/>
      <c r="CU4" s="748"/>
      <c r="CV4" s="748"/>
      <c r="CW4" s="748"/>
      <c r="CX4" s="748"/>
      <c r="CY4" s="748"/>
      <c r="CZ4" s="748"/>
      <c r="DA4" s="748"/>
      <c r="DB4" s="748"/>
      <c r="DC4" s="748"/>
      <c r="DD4" s="748"/>
      <c r="DE4" s="748"/>
      <c r="DF4" s="748"/>
      <c r="DG4" s="748"/>
      <c r="DH4" s="748"/>
      <c r="DI4" s="748"/>
      <c r="DJ4" s="748"/>
      <c r="DK4" s="748"/>
      <c r="DL4" s="748"/>
      <c r="DM4" s="748"/>
      <c r="DN4" s="748"/>
      <c r="DO4" s="748"/>
      <c r="DP4" s="748"/>
      <c r="DQ4" s="748"/>
      <c r="DR4" s="748"/>
      <c r="DS4" s="748"/>
      <c r="DT4" s="748"/>
      <c r="DU4" s="748"/>
      <c r="DV4" s="748"/>
      <c r="DW4" s="748"/>
      <c r="DX4" s="748"/>
      <c r="DY4" s="748"/>
      <c r="DZ4" s="748"/>
      <c r="EA4" s="228"/>
    </row>
    <row r="5" spans="1:131" s="229" customFormat="1" ht="26.25" customHeight="1" x14ac:dyDescent="0.25">
      <c r="A5" s="749" t="s">
        <v>357</v>
      </c>
      <c r="B5" s="750"/>
      <c r="C5" s="750"/>
      <c r="D5" s="750"/>
      <c r="E5" s="750"/>
      <c r="F5" s="750"/>
      <c r="G5" s="750"/>
      <c r="H5" s="750"/>
      <c r="I5" s="750"/>
      <c r="J5" s="750"/>
      <c r="K5" s="750"/>
      <c r="L5" s="750"/>
      <c r="M5" s="750"/>
      <c r="N5" s="750"/>
      <c r="O5" s="750"/>
      <c r="P5" s="751"/>
      <c r="Q5" s="755" t="s">
        <v>358</v>
      </c>
      <c r="R5" s="756"/>
      <c r="S5" s="756"/>
      <c r="T5" s="756"/>
      <c r="U5" s="757"/>
      <c r="V5" s="755" t="s">
        <v>359</v>
      </c>
      <c r="W5" s="756"/>
      <c r="X5" s="756"/>
      <c r="Y5" s="756"/>
      <c r="Z5" s="757"/>
      <c r="AA5" s="755" t="s">
        <v>360</v>
      </c>
      <c r="AB5" s="756"/>
      <c r="AC5" s="756"/>
      <c r="AD5" s="756"/>
      <c r="AE5" s="756"/>
      <c r="AF5" s="761" t="s">
        <v>361</v>
      </c>
      <c r="AG5" s="756"/>
      <c r="AH5" s="756"/>
      <c r="AI5" s="756"/>
      <c r="AJ5" s="762"/>
      <c r="AK5" s="756" t="s">
        <v>362</v>
      </c>
      <c r="AL5" s="756"/>
      <c r="AM5" s="756"/>
      <c r="AN5" s="756"/>
      <c r="AO5" s="757"/>
      <c r="AP5" s="755" t="s">
        <v>363</v>
      </c>
      <c r="AQ5" s="756"/>
      <c r="AR5" s="756"/>
      <c r="AS5" s="756"/>
      <c r="AT5" s="757"/>
      <c r="AU5" s="755" t="s">
        <v>364</v>
      </c>
      <c r="AV5" s="756"/>
      <c r="AW5" s="756"/>
      <c r="AX5" s="756"/>
      <c r="AY5" s="762"/>
      <c r="AZ5" s="226"/>
      <c r="BA5" s="226"/>
      <c r="BB5" s="226"/>
      <c r="BC5" s="226"/>
      <c r="BD5" s="226"/>
      <c r="BE5" s="227"/>
      <c r="BF5" s="227"/>
      <c r="BG5" s="227"/>
      <c r="BH5" s="227"/>
      <c r="BI5" s="227"/>
      <c r="BJ5" s="227"/>
      <c r="BK5" s="227"/>
      <c r="BL5" s="227"/>
      <c r="BM5" s="227"/>
      <c r="BN5" s="227"/>
      <c r="BO5" s="227"/>
      <c r="BP5" s="227"/>
      <c r="BQ5" s="749" t="s">
        <v>365</v>
      </c>
      <c r="BR5" s="750"/>
      <c r="BS5" s="750"/>
      <c r="BT5" s="750"/>
      <c r="BU5" s="750"/>
      <c r="BV5" s="750"/>
      <c r="BW5" s="750"/>
      <c r="BX5" s="750"/>
      <c r="BY5" s="750"/>
      <c r="BZ5" s="750"/>
      <c r="CA5" s="750"/>
      <c r="CB5" s="750"/>
      <c r="CC5" s="750"/>
      <c r="CD5" s="750"/>
      <c r="CE5" s="750"/>
      <c r="CF5" s="750"/>
      <c r="CG5" s="751"/>
      <c r="CH5" s="755" t="s">
        <v>366</v>
      </c>
      <c r="CI5" s="756"/>
      <c r="CJ5" s="756"/>
      <c r="CK5" s="756"/>
      <c r="CL5" s="757"/>
      <c r="CM5" s="755" t="s">
        <v>367</v>
      </c>
      <c r="CN5" s="756"/>
      <c r="CO5" s="756"/>
      <c r="CP5" s="756"/>
      <c r="CQ5" s="757"/>
      <c r="CR5" s="755" t="s">
        <v>368</v>
      </c>
      <c r="CS5" s="756"/>
      <c r="CT5" s="756"/>
      <c r="CU5" s="756"/>
      <c r="CV5" s="757"/>
      <c r="CW5" s="755" t="s">
        <v>369</v>
      </c>
      <c r="CX5" s="756"/>
      <c r="CY5" s="756"/>
      <c r="CZ5" s="756"/>
      <c r="DA5" s="757"/>
      <c r="DB5" s="755" t="s">
        <v>370</v>
      </c>
      <c r="DC5" s="756"/>
      <c r="DD5" s="756"/>
      <c r="DE5" s="756"/>
      <c r="DF5" s="757"/>
      <c r="DG5" s="785" t="s">
        <v>371</v>
      </c>
      <c r="DH5" s="786"/>
      <c r="DI5" s="786"/>
      <c r="DJ5" s="786"/>
      <c r="DK5" s="787"/>
      <c r="DL5" s="785" t="s">
        <v>372</v>
      </c>
      <c r="DM5" s="786"/>
      <c r="DN5" s="786"/>
      <c r="DO5" s="786"/>
      <c r="DP5" s="787"/>
      <c r="DQ5" s="755" t="s">
        <v>373</v>
      </c>
      <c r="DR5" s="756"/>
      <c r="DS5" s="756"/>
      <c r="DT5" s="756"/>
      <c r="DU5" s="757"/>
      <c r="DV5" s="755" t="s">
        <v>364</v>
      </c>
      <c r="DW5" s="756"/>
      <c r="DX5" s="756"/>
      <c r="DY5" s="756"/>
      <c r="DZ5" s="762"/>
      <c r="EA5" s="228"/>
    </row>
    <row r="6" spans="1:131" s="229" customFormat="1" ht="26.25" customHeight="1" thickBot="1" x14ac:dyDescent="0.3">
      <c r="A6" s="752"/>
      <c r="B6" s="753"/>
      <c r="C6" s="753"/>
      <c r="D6" s="753"/>
      <c r="E6" s="753"/>
      <c r="F6" s="753"/>
      <c r="G6" s="753"/>
      <c r="H6" s="753"/>
      <c r="I6" s="753"/>
      <c r="J6" s="753"/>
      <c r="K6" s="753"/>
      <c r="L6" s="753"/>
      <c r="M6" s="753"/>
      <c r="N6" s="753"/>
      <c r="O6" s="753"/>
      <c r="P6" s="754"/>
      <c r="Q6" s="758"/>
      <c r="R6" s="759"/>
      <c r="S6" s="759"/>
      <c r="T6" s="759"/>
      <c r="U6" s="760"/>
      <c r="V6" s="758"/>
      <c r="W6" s="759"/>
      <c r="X6" s="759"/>
      <c r="Y6" s="759"/>
      <c r="Z6" s="760"/>
      <c r="AA6" s="758"/>
      <c r="AB6" s="759"/>
      <c r="AC6" s="759"/>
      <c r="AD6" s="759"/>
      <c r="AE6" s="759"/>
      <c r="AF6" s="763"/>
      <c r="AG6" s="759"/>
      <c r="AH6" s="759"/>
      <c r="AI6" s="759"/>
      <c r="AJ6" s="764"/>
      <c r="AK6" s="759"/>
      <c r="AL6" s="759"/>
      <c r="AM6" s="759"/>
      <c r="AN6" s="759"/>
      <c r="AO6" s="760"/>
      <c r="AP6" s="758"/>
      <c r="AQ6" s="759"/>
      <c r="AR6" s="759"/>
      <c r="AS6" s="759"/>
      <c r="AT6" s="760"/>
      <c r="AU6" s="758"/>
      <c r="AV6" s="759"/>
      <c r="AW6" s="759"/>
      <c r="AX6" s="759"/>
      <c r="AY6" s="764"/>
      <c r="AZ6" s="226"/>
      <c r="BA6" s="226"/>
      <c r="BB6" s="226"/>
      <c r="BC6" s="226"/>
      <c r="BD6" s="226"/>
      <c r="BE6" s="227"/>
      <c r="BF6" s="227"/>
      <c r="BG6" s="227"/>
      <c r="BH6" s="227"/>
      <c r="BI6" s="227"/>
      <c r="BJ6" s="227"/>
      <c r="BK6" s="227"/>
      <c r="BL6" s="227"/>
      <c r="BM6" s="227"/>
      <c r="BN6" s="227"/>
      <c r="BO6" s="227"/>
      <c r="BP6" s="227"/>
      <c r="BQ6" s="752"/>
      <c r="BR6" s="753"/>
      <c r="BS6" s="753"/>
      <c r="BT6" s="753"/>
      <c r="BU6" s="753"/>
      <c r="BV6" s="753"/>
      <c r="BW6" s="753"/>
      <c r="BX6" s="753"/>
      <c r="BY6" s="753"/>
      <c r="BZ6" s="753"/>
      <c r="CA6" s="753"/>
      <c r="CB6" s="753"/>
      <c r="CC6" s="753"/>
      <c r="CD6" s="753"/>
      <c r="CE6" s="753"/>
      <c r="CF6" s="753"/>
      <c r="CG6" s="754"/>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88"/>
      <c r="DH6" s="789"/>
      <c r="DI6" s="789"/>
      <c r="DJ6" s="789"/>
      <c r="DK6" s="790"/>
      <c r="DL6" s="788"/>
      <c r="DM6" s="789"/>
      <c r="DN6" s="789"/>
      <c r="DO6" s="789"/>
      <c r="DP6" s="790"/>
      <c r="DQ6" s="758"/>
      <c r="DR6" s="759"/>
      <c r="DS6" s="759"/>
      <c r="DT6" s="759"/>
      <c r="DU6" s="760"/>
      <c r="DV6" s="758"/>
      <c r="DW6" s="759"/>
      <c r="DX6" s="759"/>
      <c r="DY6" s="759"/>
      <c r="DZ6" s="764"/>
      <c r="EA6" s="228"/>
    </row>
    <row r="7" spans="1:131" s="229" customFormat="1" ht="26.25" customHeight="1" thickTop="1" x14ac:dyDescent="0.25">
      <c r="A7" s="230">
        <v>1</v>
      </c>
      <c r="B7" s="771" t="s">
        <v>374</v>
      </c>
      <c r="C7" s="772"/>
      <c r="D7" s="772"/>
      <c r="E7" s="772"/>
      <c r="F7" s="772"/>
      <c r="G7" s="772"/>
      <c r="H7" s="772"/>
      <c r="I7" s="772"/>
      <c r="J7" s="772"/>
      <c r="K7" s="772"/>
      <c r="L7" s="772"/>
      <c r="M7" s="772"/>
      <c r="N7" s="772"/>
      <c r="O7" s="772"/>
      <c r="P7" s="773"/>
      <c r="Q7" s="774">
        <v>9471</v>
      </c>
      <c r="R7" s="775"/>
      <c r="S7" s="775"/>
      <c r="T7" s="775"/>
      <c r="U7" s="775"/>
      <c r="V7" s="775">
        <v>8512</v>
      </c>
      <c r="W7" s="775"/>
      <c r="X7" s="775"/>
      <c r="Y7" s="775"/>
      <c r="Z7" s="775"/>
      <c r="AA7" s="775">
        <v>959</v>
      </c>
      <c r="AB7" s="775"/>
      <c r="AC7" s="775"/>
      <c r="AD7" s="775"/>
      <c r="AE7" s="776"/>
      <c r="AF7" s="777">
        <v>646</v>
      </c>
      <c r="AG7" s="778"/>
      <c r="AH7" s="778"/>
      <c r="AI7" s="778"/>
      <c r="AJ7" s="779"/>
      <c r="AK7" s="780">
        <v>4</v>
      </c>
      <c r="AL7" s="781"/>
      <c r="AM7" s="781"/>
      <c r="AN7" s="781"/>
      <c r="AO7" s="781"/>
      <c r="AP7" s="781">
        <v>4985</v>
      </c>
      <c r="AQ7" s="781"/>
      <c r="AR7" s="781"/>
      <c r="AS7" s="781"/>
      <c r="AT7" s="781"/>
      <c r="AU7" s="782"/>
      <c r="AV7" s="782"/>
      <c r="AW7" s="782"/>
      <c r="AX7" s="782"/>
      <c r="AY7" s="783"/>
      <c r="AZ7" s="226"/>
      <c r="BA7" s="226"/>
      <c r="BB7" s="226"/>
      <c r="BC7" s="226"/>
      <c r="BD7" s="226"/>
      <c r="BE7" s="227"/>
      <c r="BF7" s="227"/>
      <c r="BG7" s="227"/>
      <c r="BH7" s="227"/>
      <c r="BI7" s="227"/>
      <c r="BJ7" s="227"/>
      <c r="BK7" s="227"/>
      <c r="BL7" s="227"/>
      <c r="BM7" s="227"/>
      <c r="BN7" s="227"/>
      <c r="BO7" s="227"/>
      <c r="BP7" s="227"/>
      <c r="BQ7" s="230">
        <v>1</v>
      </c>
      <c r="BR7" s="231"/>
      <c r="BS7" s="768"/>
      <c r="BT7" s="769"/>
      <c r="BU7" s="769"/>
      <c r="BV7" s="769"/>
      <c r="BW7" s="769"/>
      <c r="BX7" s="769"/>
      <c r="BY7" s="769"/>
      <c r="BZ7" s="769"/>
      <c r="CA7" s="769"/>
      <c r="CB7" s="769"/>
      <c r="CC7" s="769"/>
      <c r="CD7" s="769"/>
      <c r="CE7" s="769"/>
      <c r="CF7" s="769"/>
      <c r="CG7" s="784"/>
      <c r="CH7" s="765"/>
      <c r="CI7" s="766"/>
      <c r="CJ7" s="766"/>
      <c r="CK7" s="766"/>
      <c r="CL7" s="767"/>
      <c r="CM7" s="765"/>
      <c r="CN7" s="766"/>
      <c r="CO7" s="766"/>
      <c r="CP7" s="766"/>
      <c r="CQ7" s="767"/>
      <c r="CR7" s="765"/>
      <c r="CS7" s="766"/>
      <c r="CT7" s="766"/>
      <c r="CU7" s="766"/>
      <c r="CV7" s="767"/>
      <c r="CW7" s="765"/>
      <c r="CX7" s="766"/>
      <c r="CY7" s="766"/>
      <c r="CZ7" s="766"/>
      <c r="DA7" s="767"/>
      <c r="DB7" s="765"/>
      <c r="DC7" s="766"/>
      <c r="DD7" s="766"/>
      <c r="DE7" s="766"/>
      <c r="DF7" s="767"/>
      <c r="DG7" s="765"/>
      <c r="DH7" s="766"/>
      <c r="DI7" s="766"/>
      <c r="DJ7" s="766"/>
      <c r="DK7" s="767"/>
      <c r="DL7" s="765"/>
      <c r="DM7" s="766"/>
      <c r="DN7" s="766"/>
      <c r="DO7" s="766"/>
      <c r="DP7" s="767"/>
      <c r="DQ7" s="765"/>
      <c r="DR7" s="766"/>
      <c r="DS7" s="766"/>
      <c r="DT7" s="766"/>
      <c r="DU7" s="767"/>
      <c r="DV7" s="768"/>
      <c r="DW7" s="769"/>
      <c r="DX7" s="769"/>
      <c r="DY7" s="769"/>
      <c r="DZ7" s="770"/>
      <c r="EA7" s="228"/>
    </row>
    <row r="8" spans="1:131" s="229" customFormat="1" ht="26.25" customHeight="1" x14ac:dyDescent="0.25">
      <c r="A8" s="232">
        <v>2</v>
      </c>
      <c r="B8" s="802"/>
      <c r="C8" s="803"/>
      <c r="D8" s="803"/>
      <c r="E8" s="803"/>
      <c r="F8" s="803"/>
      <c r="G8" s="803"/>
      <c r="H8" s="803"/>
      <c r="I8" s="803"/>
      <c r="J8" s="803"/>
      <c r="K8" s="803"/>
      <c r="L8" s="803"/>
      <c r="M8" s="803"/>
      <c r="N8" s="803"/>
      <c r="O8" s="803"/>
      <c r="P8" s="804"/>
      <c r="Q8" s="805"/>
      <c r="R8" s="806"/>
      <c r="S8" s="806"/>
      <c r="T8" s="806"/>
      <c r="U8" s="806"/>
      <c r="V8" s="806"/>
      <c r="W8" s="806"/>
      <c r="X8" s="806"/>
      <c r="Y8" s="806"/>
      <c r="Z8" s="806"/>
      <c r="AA8" s="806"/>
      <c r="AB8" s="806"/>
      <c r="AC8" s="806"/>
      <c r="AD8" s="806"/>
      <c r="AE8" s="807"/>
      <c r="AF8" s="808"/>
      <c r="AG8" s="809"/>
      <c r="AH8" s="809"/>
      <c r="AI8" s="809"/>
      <c r="AJ8" s="810"/>
      <c r="AK8" s="791"/>
      <c r="AL8" s="792"/>
      <c r="AM8" s="792"/>
      <c r="AN8" s="792"/>
      <c r="AO8" s="792"/>
      <c r="AP8" s="792"/>
      <c r="AQ8" s="792"/>
      <c r="AR8" s="792"/>
      <c r="AS8" s="792"/>
      <c r="AT8" s="792"/>
      <c r="AU8" s="793"/>
      <c r="AV8" s="793"/>
      <c r="AW8" s="793"/>
      <c r="AX8" s="793"/>
      <c r="AY8" s="794"/>
      <c r="AZ8" s="226"/>
      <c r="BA8" s="226"/>
      <c r="BB8" s="226"/>
      <c r="BC8" s="226"/>
      <c r="BD8" s="226"/>
      <c r="BE8" s="227"/>
      <c r="BF8" s="227"/>
      <c r="BG8" s="227"/>
      <c r="BH8" s="227"/>
      <c r="BI8" s="227"/>
      <c r="BJ8" s="227"/>
      <c r="BK8" s="227"/>
      <c r="BL8" s="227"/>
      <c r="BM8" s="227"/>
      <c r="BN8" s="227"/>
      <c r="BO8" s="227"/>
      <c r="BP8" s="227"/>
      <c r="BQ8" s="232">
        <v>2</v>
      </c>
      <c r="BR8" s="233"/>
      <c r="BS8" s="795"/>
      <c r="BT8" s="796"/>
      <c r="BU8" s="796"/>
      <c r="BV8" s="796"/>
      <c r="BW8" s="796"/>
      <c r="BX8" s="796"/>
      <c r="BY8" s="796"/>
      <c r="BZ8" s="796"/>
      <c r="CA8" s="796"/>
      <c r="CB8" s="796"/>
      <c r="CC8" s="796"/>
      <c r="CD8" s="796"/>
      <c r="CE8" s="796"/>
      <c r="CF8" s="796"/>
      <c r="CG8" s="797"/>
      <c r="CH8" s="798"/>
      <c r="CI8" s="799"/>
      <c r="CJ8" s="799"/>
      <c r="CK8" s="799"/>
      <c r="CL8" s="800"/>
      <c r="CM8" s="798"/>
      <c r="CN8" s="799"/>
      <c r="CO8" s="799"/>
      <c r="CP8" s="799"/>
      <c r="CQ8" s="800"/>
      <c r="CR8" s="798"/>
      <c r="CS8" s="799"/>
      <c r="CT8" s="799"/>
      <c r="CU8" s="799"/>
      <c r="CV8" s="800"/>
      <c r="CW8" s="798"/>
      <c r="CX8" s="799"/>
      <c r="CY8" s="799"/>
      <c r="CZ8" s="799"/>
      <c r="DA8" s="800"/>
      <c r="DB8" s="798"/>
      <c r="DC8" s="799"/>
      <c r="DD8" s="799"/>
      <c r="DE8" s="799"/>
      <c r="DF8" s="800"/>
      <c r="DG8" s="798"/>
      <c r="DH8" s="799"/>
      <c r="DI8" s="799"/>
      <c r="DJ8" s="799"/>
      <c r="DK8" s="800"/>
      <c r="DL8" s="798"/>
      <c r="DM8" s="799"/>
      <c r="DN8" s="799"/>
      <c r="DO8" s="799"/>
      <c r="DP8" s="800"/>
      <c r="DQ8" s="798"/>
      <c r="DR8" s="799"/>
      <c r="DS8" s="799"/>
      <c r="DT8" s="799"/>
      <c r="DU8" s="800"/>
      <c r="DV8" s="795"/>
      <c r="DW8" s="796"/>
      <c r="DX8" s="796"/>
      <c r="DY8" s="796"/>
      <c r="DZ8" s="801"/>
      <c r="EA8" s="228"/>
    </row>
    <row r="9" spans="1:131" s="229" customFormat="1" ht="26.25" customHeight="1" x14ac:dyDescent="0.25">
      <c r="A9" s="232">
        <v>3</v>
      </c>
      <c r="B9" s="802"/>
      <c r="C9" s="803"/>
      <c r="D9" s="803"/>
      <c r="E9" s="803"/>
      <c r="F9" s="803"/>
      <c r="G9" s="803"/>
      <c r="H9" s="803"/>
      <c r="I9" s="803"/>
      <c r="J9" s="803"/>
      <c r="K9" s="803"/>
      <c r="L9" s="803"/>
      <c r="M9" s="803"/>
      <c r="N9" s="803"/>
      <c r="O9" s="803"/>
      <c r="P9" s="804"/>
      <c r="Q9" s="805"/>
      <c r="R9" s="806"/>
      <c r="S9" s="806"/>
      <c r="T9" s="806"/>
      <c r="U9" s="806"/>
      <c r="V9" s="806"/>
      <c r="W9" s="806"/>
      <c r="X9" s="806"/>
      <c r="Y9" s="806"/>
      <c r="Z9" s="806"/>
      <c r="AA9" s="806"/>
      <c r="AB9" s="806"/>
      <c r="AC9" s="806"/>
      <c r="AD9" s="806"/>
      <c r="AE9" s="807"/>
      <c r="AF9" s="808"/>
      <c r="AG9" s="809"/>
      <c r="AH9" s="809"/>
      <c r="AI9" s="809"/>
      <c r="AJ9" s="810"/>
      <c r="AK9" s="791"/>
      <c r="AL9" s="792"/>
      <c r="AM9" s="792"/>
      <c r="AN9" s="792"/>
      <c r="AO9" s="792"/>
      <c r="AP9" s="792"/>
      <c r="AQ9" s="792"/>
      <c r="AR9" s="792"/>
      <c r="AS9" s="792"/>
      <c r="AT9" s="792"/>
      <c r="AU9" s="793"/>
      <c r="AV9" s="793"/>
      <c r="AW9" s="793"/>
      <c r="AX9" s="793"/>
      <c r="AY9" s="794"/>
      <c r="AZ9" s="226"/>
      <c r="BA9" s="226"/>
      <c r="BB9" s="226"/>
      <c r="BC9" s="226"/>
      <c r="BD9" s="226"/>
      <c r="BE9" s="227"/>
      <c r="BF9" s="227"/>
      <c r="BG9" s="227"/>
      <c r="BH9" s="227"/>
      <c r="BI9" s="227"/>
      <c r="BJ9" s="227"/>
      <c r="BK9" s="227"/>
      <c r="BL9" s="227"/>
      <c r="BM9" s="227"/>
      <c r="BN9" s="227"/>
      <c r="BO9" s="227"/>
      <c r="BP9" s="227"/>
      <c r="BQ9" s="232">
        <v>3</v>
      </c>
      <c r="BR9" s="233"/>
      <c r="BS9" s="795"/>
      <c r="BT9" s="796"/>
      <c r="BU9" s="796"/>
      <c r="BV9" s="796"/>
      <c r="BW9" s="796"/>
      <c r="BX9" s="796"/>
      <c r="BY9" s="796"/>
      <c r="BZ9" s="796"/>
      <c r="CA9" s="796"/>
      <c r="CB9" s="796"/>
      <c r="CC9" s="796"/>
      <c r="CD9" s="796"/>
      <c r="CE9" s="796"/>
      <c r="CF9" s="796"/>
      <c r="CG9" s="797"/>
      <c r="CH9" s="798"/>
      <c r="CI9" s="799"/>
      <c r="CJ9" s="799"/>
      <c r="CK9" s="799"/>
      <c r="CL9" s="800"/>
      <c r="CM9" s="798"/>
      <c r="CN9" s="799"/>
      <c r="CO9" s="799"/>
      <c r="CP9" s="799"/>
      <c r="CQ9" s="800"/>
      <c r="CR9" s="798"/>
      <c r="CS9" s="799"/>
      <c r="CT9" s="799"/>
      <c r="CU9" s="799"/>
      <c r="CV9" s="800"/>
      <c r="CW9" s="798"/>
      <c r="CX9" s="799"/>
      <c r="CY9" s="799"/>
      <c r="CZ9" s="799"/>
      <c r="DA9" s="800"/>
      <c r="DB9" s="798"/>
      <c r="DC9" s="799"/>
      <c r="DD9" s="799"/>
      <c r="DE9" s="799"/>
      <c r="DF9" s="800"/>
      <c r="DG9" s="798"/>
      <c r="DH9" s="799"/>
      <c r="DI9" s="799"/>
      <c r="DJ9" s="799"/>
      <c r="DK9" s="800"/>
      <c r="DL9" s="798"/>
      <c r="DM9" s="799"/>
      <c r="DN9" s="799"/>
      <c r="DO9" s="799"/>
      <c r="DP9" s="800"/>
      <c r="DQ9" s="798"/>
      <c r="DR9" s="799"/>
      <c r="DS9" s="799"/>
      <c r="DT9" s="799"/>
      <c r="DU9" s="800"/>
      <c r="DV9" s="795"/>
      <c r="DW9" s="796"/>
      <c r="DX9" s="796"/>
      <c r="DY9" s="796"/>
      <c r="DZ9" s="801"/>
      <c r="EA9" s="228"/>
    </row>
    <row r="10" spans="1:131" s="229" customFormat="1" ht="26.25" customHeight="1" x14ac:dyDescent="0.25">
      <c r="A10" s="232">
        <v>4</v>
      </c>
      <c r="B10" s="802"/>
      <c r="C10" s="803"/>
      <c r="D10" s="803"/>
      <c r="E10" s="803"/>
      <c r="F10" s="803"/>
      <c r="G10" s="803"/>
      <c r="H10" s="803"/>
      <c r="I10" s="803"/>
      <c r="J10" s="803"/>
      <c r="K10" s="803"/>
      <c r="L10" s="803"/>
      <c r="M10" s="803"/>
      <c r="N10" s="803"/>
      <c r="O10" s="803"/>
      <c r="P10" s="804"/>
      <c r="Q10" s="805"/>
      <c r="R10" s="806"/>
      <c r="S10" s="806"/>
      <c r="T10" s="806"/>
      <c r="U10" s="806"/>
      <c r="V10" s="806"/>
      <c r="W10" s="806"/>
      <c r="X10" s="806"/>
      <c r="Y10" s="806"/>
      <c r="Z10" s="806"/>
      <c r="AA10" s="806"/>
      <c r="AB10" s="806"/>
      <c r="AC10" s="806"/>
      <c r="AD10" s="806"/>
      <c r="AE10" s="807"/>
      <c r="AF10" s="808"/>
      <c r="AG10" s="809"/>
      <c r="AH10" s="809"/>
      <c r="AI10" s="809"/>
      <c r="AJ10" s="810"/>
      <c r="AK10" s="791"/>
      <c r="AL10" s="792"/>
      <c r="AM10" s="792"/>
      <c r="AN10" s="792"/>
      <c r="AO10" s="792"/>
      <c r="AP10" s="792"/>
      <c r="AQ10" s="792"/>
      <c r="AR10" s="792"/>
      <c r="AS10" s="792"/>
      <c r="AT10" s="792"/>
      <c r="AU10" s="793"/>
      <c r="AV10" s="793"/>
      <c r="AW10" s="793"/>
      <c r="AX10" s="793"/>
      <c r="AY10" s="794"/>
      <c r="AZ10" s="226"/>
      <c r="BA10" s="226"/>
      <c r="BB10" s="226"/>
      <c r="BC10" s="226"/>
      <c r="BD10" s="226"/>
      <c r="BE10" s="227"/>
      <c r="BF10" s="227"/>
      <c r="BG10" s="227"/>
      <c r="BH10" s="227"/>
      <c r="BI10" s="227"/>
      <c r="BJ10" s="227"/>
      <c r="BK10" s="227"/>
      <c r="BL10" s="227"/>
      <c r="BM10" s="227"/>
      <c r="BN10" s="227"/>
      <c r="BO10" s="227"/>
      <c r="BP10" s="227"/>
      <c r="BQ10" s="232">
        <v>4</v>
      </c>
      <c r="BR10" s="233"/>
      <c r="BS10" s="795"/>
      <c r="BT10" s="796"/>
      <c r="BU10" s="796"/>
      <c r="BV10" s="796"/>
      <c r="BW10" s="796"/>
      <c r="BX10" s="796"/>
      <c r="BY10" s="796"/>
      <c r="BZ10" s="796"/>
      <c r="CA10" s="796"/>
      <c r="CB10" s="796"/>
      <c r="CC10" s="796"/>
      <c r="CD10" s="796"/>
      <c r="CE10" s="796"/>
      <c r="CF10" s="796"/>
      <c r="CG10" s="797"/>
      <c r="CH10" s="798"/>
      <c r="CI10" s="799"/>
      <c r="CJ10" s="799"/>
      <c r="CK10" s="799"/>
      <c r="CL10" s="800"/>
      <c r="CM10" s="798"/>
      <c r="CN10" s="799"/>
      <c r="CO10" s="799"/>
      <c r="CP10" s="799"/>
      <c r="CQ10" s="800"/>
      <c r="CR10" s="798"/>
      <c r="CS10" s="799"/>
      <c r="CT10" s="799"/>
      <c r="CU10" s="799"/>
      <c r="CV10" s="800"/>
      <c r="CW10" s="798"/>
      <c r="CX10" s="799"/>
      <c r="CY10" s="799"/>
      <c r="CZ10" s="799"/>
      <c r="DA10" s="800"/>
      <c r="DB10" s="798"/>
      <c r="DC10" s="799"/>
      <c r="DD10" s="799"/>
      <c r="DE10" s="799"/>
      <c r="DF10" s="800"/>
      <c r="DG10" s="798"/>
      <c r="DH10" s="799"/>
      <c r="DI10" s="799"/>
      <c r="DJ10" s="799"/>
      <c r="DK10" s="800"/>
      <c r="DL10" s="798"/>
      <c r="DM10" s="799"/>
      <c r="DN10" s="799"/>
      <c r="DO10" s="799"/>
      <c r="DP10" s="800"/>
      <c r="DQ10" s="798"/>
      <c r="DR10" s="799"/>
      <c r="DS10" s="799"/>
      <c r="DT10" s="799"/>
      <c r="DU10" s="800"/>
      <c r="DV10" s="795"/>
      <c r="DW10" s="796"/>
      <c r="DX10" s="796"/>
      <c r="DY10" s="796"/>
      <c r="DZ10" s="801"/>
      <c r="EA10" s="228"/>
    </row>
    <row r="11" spans="1:131" s="229" customFormat="1" ht="26.25" customHeight="1" x14ac:dyDescent="0.25">
      <c r="A11" s="232">
        <v>5</v>
      </c>
      <c r="B11" s="802"/>
      <c r="C11" s="803"/>
      <c r="D11" s="803"/>
      <c r="E11" s="803"/>
      <c r="F11" s="803"/>
      <c r="G11" s="803"/>
      <c r="H11" s="803"/>
      <c r="I11" s="803"/>
      <c r="J11" s="803"/>
      <c r="K11" s="803"/>
      <c r="L11" s="803"/>
      <c r="M11" s="803"/>
      <c r="N11" s="803"/>
      <c r="O11" s="803"/>
      <c r="P11" s="804"/>
      <c r="Q11" s="805"/>
      <c r="R11" s="806"/>
      <c r="S11" s="806"/>
      <c r="T11" s="806"/>
      <c r="U11" s="806"/>
      <c r="V11" s="806"/>
      <c r="W11" s="806"/>
      <c r="X11" s="806"/>
      <c r="Y11" s="806"/>
      <c r="Z11" s="806"/>
      <c r="AA11" s="806"/>
      <c r="AB11" s="806"/>
      <c r="AC11" s="806"/>
      <c r="AD11" s="806"/>
      <c r="AE11" s="807"/>
      <c r="AF11" s="808"/>
      <c r="AG11" s="809"/>
      <c r="AH11" s="809"/>
      <c r="AI11" s="809"/>
      <c r="AJ11" s="810"/>
      <c r="AK11" s="791"/>
      <c r="AL11" s="792"/>
      <c r="AM11" s="792"/>
      <c r="AN11" s="792"/>
      <c r="AO11" s="792"/>
      <c r="AP11" s="792"/>
      <c r="AQ11" s="792"/>
      <c r="AR11" s="792"/>
      <c r="AS11" s="792"/>
      <c r="AT11" s="792"/>
      <c r="AU11" s="793"/>
      <c r="AV11" s="793"/>
      <c r="AW11" s="793"/>
      <c r="AX11" s="793"/>
      <c r="AY11" s="794"/>
      <c r="AZ11" s="226"/>
      <c r="BA11" s="226"/>
      <c r="BB11" s="226"/>
      <c r="BC11" s="226"/>
      <c r="BD11" s="226"/>
      <c r="BE11" s="227"/>
      <c r="BF11" s="227"/>
      <c r="BG11" s="227"/>
      <c r="BH11" s="227"/>
      <c r="BI11" s="227"/>
      <c r="BJ11" s="227"/>
      <c r="BK11" s="227"/>
      <c r="BL11" s="227"/>
      <c r="BM11" s="227"/>
      <c r="BN11" s="227"/>
      <c r="BO11" s="227"/>
      <c r="BP11" s="227"/>
      <c r="BQ11" s="232">
        <v>5</v>
      </c>
      <c r="BR11" s="233"/>
      <c r="BS11" s="795"/>
      <c r="BT11" s="796"/>
      <c r="BU11" s="796"/>
      <c r="BV11" s="796"/>
      <c r="BW11" s="796"/>
      <c r="BX11" s="796"/>
      <c r="BY11" s="796"/>
      <c r="BZ11" s="796"/>
      <c r="CA11" s="796"/>
      <c r="CB11" s="796"/>
      <c r="CC11" s="796"/>
      <c r="CD11" s="796"/>
      <c r="CE11" s="796"/>
      <c r="CF11" s="796"/>
      <c r="CG11" s="797"/>
      <c r="CH11" s="798"/>
      <c r="CI11" s="799"/>
      <c r="CJ11" s="799"/>
      <c r="CK11" s="799"/>
      <c r="CL11" s="800"/>
      <c r="CM11" s="798"/>
      <c r="CN11" s="799"/>
      <c r="CO11" s="799"/>
      <c r="CP11" s="799"/>
      <c r="CQ11" s="800"/>
      <c r="CR11" s="798"/>
      <c r="CS11" s="799"/>
      <c r="CT11" s="799"/>
      <c r="CU11" s="799"/>
      <c r="CV11" s="800"/>
      <c r="CW11" s="798"/>
      <c r="CX11" s="799"/>
      <c r="CY11" s="799"/>
      <c r="CZ11" s="799"/>
      <c r="DA11" s="800"/>
      <c r="DB11" s="798"/>
      <c r="DC11" s="799"/>
      <c r="DD11" s="799"/>
      <c r="DE11" s="799"/>
      <c r="DF11" s="800"/>
      <c r="DG11" s="798"/>
      <c r="DH11" s="799"/>
      <c r="DI11" s="799"/>
      <c r="DJ11" s="799"/>
      <c r="DK11" s="800"/>
      <c r="DL11" s="798"/>
      <c r="DM11" s="799"/>
      <c r="DN11" s="799"/>
      <c r="DO11" s="799"/>
      <c r="DP11" s="800"/>
      <c r="DQ11" s="798"/>
      <c r="DR11" s="799"/>
      <c r="DS11" s="799"/>
      <c r="DT11" s="799"/>
      <c r="DU11" s="800"/>
      <c r="DV11" s="795"/>
      <c r="DW11" s="796"/>
      <c r="DX11" s="796"/>
      <c r="DY11" s="796"/>
      <c r="DZ11" s="801"/>
      <c r="EA11" s="228"/>
    </row>
    <row r="12" spans="1:131" s="229" customFormat="1" ht="26.25" customHeight="1" x14ac:dyDescent="0.25">
      <c r="A12" s="232">
        <v>6</v>
      </c>
      <c r="B12" s="802"/>
      <c r="C12" s="803"/>
      <c r="D12" s="803"/>
      <c r="E12" s="803"/>
      <c r="F12" s="803"/>
      <c r="G12" s="803"/>
      <c r="H12" s="803"/>
      <c r="I12" s="803"/>
      <c r="J12" s="803"/>
      <c r="K12" s="803"/>
      <c r="L12" s="803"/>
      <c r="M12" s="803"/>
      <c r="N12" s="803"/>
      <c r="O12" s="803"/>
      <c r="P12" s="804"/>
      <c r="Q12" s="805"/>
      <c r="R12" s="806"/>
      <c r="S12" s="806"/>
      <c r="T12" s="806"/>
      <c r="U12" s="806"/>
      <c r="V12" s="806"/>
      <c r="W12" s="806"/>
      <c r="X12" s="806"/>
      <c r="Y12" s="806"/>
      <c r="Z12" s="806"/>
      <c r="AA12" s="806"/>
      <c r="AB12" s="806"/>
      <c r="AC12" s="806"/>
      <c r="AD12" s="806"/>
      <c r="AE12" s="807"/>
      <c r="AF12" s="808"/>
      <c r="AG12" s="809"/>
      <c r="AH12" s="809"/>
      <c r="AI12" s="809"/>
      <c r="AJ12" s="810"/>
      <c r="AK12" s="791"/>
      <c r="AL12" s="792"/>
      <c r="AM12" s="792"/>
      <c r="AN12" s="792"/>
      <c r="AO12" s="792"/>
      <c r="AP12" s="792"/>
      <c r="AQ12" s="792"/>
      <c r="AR12" s="792"/>
      <c r="AS12" s="792"/>
      <c r="AT12" s="792"/>
      <c r="AU12" s="793"/>
      <c r="AV12" s="793"/>
      <c r="AW12" s="793"/>
      <c r="AX12" s="793"/>
      <c r="AY12" s="794"/>
      <c r="AZ12" s="226"/>
      <c r="BA12" s="226"/>
      <c r="BB12" s="226"/>
      <c r="BC12" s="226"/>
      <c r="BD12" s="226"/>
      <c r="BE12" s="227"/>
      <c r="BF12" s="227"/>
      <c r="BG12" s="227"/>
      <c r="BH12" s="227"/>
      <c r="BI12" s="227"/>
      <c r="BJ12" s="227"/>
      <c r="BK12" s="227"/>
      <c r="BL12" s="227"/>
      <c r="BM12" s="227"/>
      <c r="BN12" s="227"/>
      <c r="BO12" s="227"/>
      <c r="BP12" s="227"/>
      <c r="BQ12" s="232">
        <v>6</v>
      </c>
      <c r="BR12" s="233"/>
      <c r="BS12" s="795"/>
      <c r="BT12" s="796"/>
      <c r="BU12" s="796"/>
      <c r="BV12" s="796"/>
      <c r="BW12" s="796"/>
      <c r="BX12" s="796"/>
      <c r="BY12" s="796"/>
      <c r="BZ12" s="796"/>
      <c r="CA12" s="796"/>
      <c r="CB12" s="796"/>
      <c r="CC12" s="796"/>
      <c r="CD12" s="796"/>
      <c r="CE12" s="796"/>
      <c r="CF12" s="796"/>
      <c r="CG12" s="797"/>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795"/>
      <c r="DW12" s="796"/>
      <c r="DX12" s="796"/>
      <c r="DY12" s="796"/>
      <c r="DZ12" s="801"/>
      <c r="EA12" s="228"/>
    </row>
    <row r="13" spans="1:131" s="229" customFormat="1" ht="26.25" customHeight="1" x14ac:dyDescent="0.25">
      <c r="A13" s="232">
        <v>7</v>
      </c>
      <c r="B13" s="802"/>
      <c r="C13" s="803"/>
      <c r="D13" s="803"/>
      <c r="E13" s="803"/>
      <c r="F13" s="803"/>
      <c r="G13" s="803"/>
      <c r="H13" s="803"/>
      <c r="I13" s="803"/>
      <c r="J13" s="803"/>
      <c r="K13" s="803"/>
      <c r="L13" s="803"/>
      <c r="M13" s="803"/>
      <c r="N13" s="803"/>
      <c r="O13" s="803"/>
      <c r="P13" s="804"/>
      <c r="Q13" s="805"/>
      <c r="R13" s="806"/>
      <c r="S13" s="806"/>
      <c r="T13" s="806"/>
      <c r="U13" s="806"/>
      <c r="V13" s="806"/>
      <c r="W13" s="806"/>
      <c r="X13" s="806"/>
      <c r="Y13" s="806"/>
      <c r="Z13" s="806"/>
      <c r="AA13" s="806"/>
      <c r="AB13" s="806"/>
      <c r="AC13" s="806"/>
      <c r="AD13" s="806"/>
      <c r="AE13" s="807"/>
      <c r="AF13" s="808"/>
      <c r="AG13" s="809"/>
      <c r="AH13" s="809"/>
      <c r="AI13" s="809"/>
      <c r="AJ13" s="810"/>
      <c r="AK13" s="791"/>
      <c r="AL13" s="792"/>
      <c r="AM13" s="792"/>
      <c r="AN13" s="792"/>
      <c r="AO13" s="792"/>
      <c r="AP13" s="792"/>
      <c r="AQ13" s="792"/>
      <c r="AR13" s="792"/>
      <c r="AS13" s="792"/>
      <c r="AT13" s="792"/>
      <c r="AU13" s="793"/>
      <c r="AV13" s="793"/>
      <c r="AW13" s="793"/>
      <c r="AX13" s="793"/>
      <c r="AY13" s="794"/>
      <c r="AZ13" s="226"/>
      <c r="BA13" s="226"/>
      <c r="BB13" s="226"/>
      <c r="BC13" s="226"/>
      <c r="BD13" s="226"/>
      <c r="BE13" s="227"/>
      <c r="BF13" s="227"/>
      <c r="BG13" s="227"/>
      <c r="BH13" s="227"/>
      <c r="BI13" s="227"/>
      <c r="BJ13" s="227"/>
      <c r="BK13" s="227"/>
      <c r="BL13" s="227"/>
      <c r="BM13" s="227"/>
      <c r="BN13" s="227"/>
      <c r="BO13" s="227"/>
      <c r="BP13" s="227"/>
      <c r="BQ13" s="232">
        <v>7</v>
      </c>
      <c r="BR13" s="233"/>
      <c r="BS13" s="795"/>
      <c r="BT13" s="796"/>
      <c r="BU13" s="796"/>
      <c r="BV13" s="796"/>
      <c r="BW13" s="796"/>
      <c r="BX13" s="796"/>
      <c r="BY13" s="796"/>
      <c r="BZ13" s="796"/>
      <c r="CA13" s="796"/>
      <c r="CB13" s="796"/>
      <c r="CC13" s="796"/>
      <c r="CD13" s="796"/>
      <c r="CE13" s="796"/>
      <c r="CF13" s="796"/>
      <c r="CG13" s="797"/>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795"/>
      <c r="DW13" s="796"/>
      <c r="DX13" s="796"/>
      <c r="DY13" s="796"/>
      <c r="DZ13" s="801"/>
      <c r="EA13" s="228"/>
    </row>
    <row r="14" spans="1:131" s="229" customFormat="1" ht="26.25" customHeight="1" x14ac:dyDescent="0.25">
      <c r="A14" s="232">
        <v>8</v>
      </c>
      <c r="B14" s="802"/>
      <c r="C14" s="803"/>
      <c r="D14" s="803"/>
      <c r="E14" s="803"/>
      <c r="F14" s="803"/>
      <c r="G14" s="803"/>
      <c r="H14" s="803"/>
      <c r="I14" s="803"/>
      <c r="J14" s="803"/>
      <c r="K14" s="803"/>
      <c r="L14" s="803"/>
      <c r="M14" s="803"/>
      <c r="N14" s="803"/>
      <c r="O14" s="803"/>
      <c r="P14" s="804"/>
      <c r="Q14" s="805"/>
      <c r="R14" s="806"/>
      <c r="S14" s="806"/>
      <c r="T14" s="806"/>
      <c r="U14" s="806"/>
      <c r="V14" s="806"/>
      <c r="W14" s="806"/>
      <c r="X14" s="806"/>
      <c r="Y14" s="806"/>
      <c r="Z14" s="806"/>
      <c r="AA14" s="806"/>
      <c r="AB14" s="806"/>
      <c r="AC14" s="806"/>
      <c r="AD14" s="806"/>
      <c r="AE14" s="807"/>
      <c r="AF14" s="808"/>
      <c r="AG14" s="809"/>
      <c r="AH14" s="809"/>
      <c r="AI14" s="809"/>
      <c r="AJ14" s="810"/>
      <c r="AK14" s="791"/>
      <c r="AL14" s="792"/>
      <c r="AM14" s="792"/>
      <c r="AN14" s="792"/>
      <c r="AO14" s="792"/>
      <c r="AP14" s="792"/>
      <c r="AQ14" s="792"/>
      <c r="AR14" s="792"/>
      <c r="AS14" s="792"/>
      <c r="AT14" s="792"/>
      <c r="AU14" s="793"/>
      <c r="AV14" s="793"/>
      <c r="AW14" s="793"/>
      <c r="AX14" s="793"/>
      <c r="AY14" s="794"/>
      <c r="AZ14" s="226"/>
      <c r="BA14" s="226"/>
      <c r="BB14" s="226"/>
      <c r="BC14" s="226"/>
      <c r="BD14" s="226"/>
      <c r="BE14" s="227"/>
      <c r="BF14" s="227"/>
      <c r="BG14" s="227"/>
      <c r="BH14" s="227"/>
      <c r="BI14" s="227"/>
      <c r="BJ14" s="227"/>
      <c r="BK14" s="227"/>
      <c r="BL14" s="227"/>
      <c r="BM14" s="227"/>
      <c r="BN14" s="227"/>
      <c r="BO14" s="227"/>
      <c r="BP14" s="227"/>
      <c r="BQ14" s="232">
        <v>8</v>
      </c>
      <c r="BR14" s="233"/>
      <c r="BS14" s="795"/>
      <c r="BT14" s="796"/>
      <c r="BU14" s="796"/>
      <c r="BV14" s="796"/>
      <c r="BW14" s="796"/>
      <c r="BX14" s="796"/>
      <c r="BY14" s="796"/>
      <c r="BZ14" s="796"/>
      <c r="CA14" s="796"/>
      <c r="CB14" s="796"/>
      <c r="CC14" s="796"/>
      <c r="CD14" s="796"/>
      <c r="CE14" s="796"/>
      <c r="CF14" s="796"/>
      <c r="CG14" s="797"/>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795"/>
      <c r="DW14" s="796"/>
      <c r="DX14" s="796"/>
      <c r="DY14" s="796"/>
      <c r="DZ14" s="801"/>
      <c r="EA14" s="228"/>
    </row>
    <row r="15" spans="1:131" s="229" customFormat="1" ht="26.25" customHeight="1" x14ac:dyDescent="0.25">
      <c r="A15" s="232">
        <v>9</v>
      </c>
      <c r="B15" s="802"/>
      <c r="C15" s="803"/>
      <c r="D15" s="803"/>
      <c r="E15" s="803"/>
      <c r="F15" s="803"/>
      <c r="G15" s="803"/>
      <c r="H15" s="803"/>
      <c r="I15" s="803"/>
      <c r="J15" s="803"/>
      <c r="K15" s="803"/>
      <c r="L15" s="803"/>
      <c r="M15" s="803"/>
      <c r="N15" s="803"/>
      <c r="O15" s="803"/>
      <c r="P15" s="804"/>
      <c r="Q15" s="805"/>
      <c r="R15" s="806"/>
      <c r="S15" s="806"/>
      <c r="T15" s="806"/>
      <c r="U15" s="806"/>
      <c r="V15" s="806"/>
      <c r="W15" s="806"/>
      <c r="X15" s="806"/>
      <c r="Y15" s="806"/>
      <c r="Z15" s="806"/>
      <c r="AA15" s="806"/>
      <c r="AB15" s="806"/>
      <c r="AC15" s="806"/>
      <c r="AD15" s="806"/>
      <c r="AE15" s="807"/>
      <c r="AF15" s="808"/>
      <c r="AG15" s="809"/>
      <c r="AH15" s="809"/>
      <c r="AI15" s="809"/>
      <c r="AJ15" s="810"/>
      <c r="AK15" s="791"/>
      <c r="AL15" s="792"/>
      <c r="AM15" s="792"/>
      <c r="AN15" s="792"/>
      <c r="AO15" s="792"/>
      <c r="AP15" s="792"/>
      <c r="AQ15" s="792"/>
      <c r="AR15" s="792"/>
      <c r="AS15" s="792"/>
      <c r="AT15" s="792"/>
      <c r="AU15" s="793"/>
      <c r="AV15" s="793"/>
      <c r="AW15" s="793"/>
      <c r="AX15" s="793"/>
      <c r="AY15" s="794"/>
      <c r="AZ15" s="226"/>
      <c r="BA15" s="226"/>
      <c r="BB15" s="226"/>
      <c r="BC15" s="226"/>
      <c r="BD15" s="226"/>
      <c r="BE15" s="227"/>
      <c r="BF15" s="227"/>
      <c r="BG15" s="227"/>
      <c r="BH15" s="227"/>
      <c r="BI15" s="227"/>
      <c r="BJ15" s="227"/>
      <c r="BK15" s="227"/>
      <c r="BL15" s="227"/>
      <c r="BM15" s="227"/>
      <c r="BN15" s="227"/>
      <c r="BO15" s="227"/>
      <c r="BP15" s="227"/>
      <c r="BQ15" s="232">
        <v>9</v>
      </c>
      <c r="BR15" s="233"/>
      <c r="BS15" s="795"/>
      <c r="BT15" s="796"/>
      <c r="BU15" s="796"/>
      <c r="BV15" s="796"/>
      <c r="BW15" s="796"/>
      <c r="BX15" s="796"/>
      <c r="BY15" s="796"/>
      <c r="BZ15" s="796"/>
      <c r="CA15" s="796"/>
      <c r="CB15" s="796"/>
      <c r="CC15" s="796"/>
      <c r="CD15" s="796"/>
      <c r="CE15" s="796"/>
      <c r="CF15" s="796"/>
      <c r="CG15" s="797"/>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795"/>
      <c r="DW15" s="796"/>
      <c r="DX15" s="796"/>
      <c r="DY15" s="796"/>
      <c r="DZ15" s="801"/>
      <c r="EA15" s="228"/>
    </row>
    <row r="16" spans="1:131" s="229" customFormat="1" ht="26.25" customHeight="1" x14ac:dyDescent="0.25">
      <c r="A16" s="232">
        <v>10</v>
      </c>
      <c r="B16" s="802"/>
      <c r="C16" s="803"/>
      <c r="D16" s="803"/>
      <c r="E16" s="803"/>
      <c r="F16" s="803"/>
      <c r="G16" s="803"/>
      <c r="H16" s="803"/>
      <c r="I16" s="803"/>
      <c r="J16" s="803"/>
      <c r="K16" s="803"/>
      <c r="L16" s="803"/>
      <c r="M16" s="803"/>
      <c r="N16" s="803"/>
      <c r="O16" s="803"/>
      <c r="P16" s="804"/>
      <c r="Q16" s="805"/>
      <c r="R16" s="806"/>
      <c r="S16" s="806"/>
      <c r="T16" s="806"/>
      <c r="U16" s="806"/>
      <c r="V16" s="806"/>
      <c r="W16" s="806"/>
      <c r="X16" s="806"/>
      <c r="Y16" s="806"/>
      <c r="Z16" s="806"/>
      <c r="AA16" s="806"/>
      <c r="AB16" s="806"/>
      <c r="AC16" s="806"/>
      <c r="AD16" s="806"/>
      <c r="AE16" s="807"/>
      <c r="AF16" s="808"/>
      <c r="AG16" s="809"/>
      <c r="AH16" s="809"/>
      <c r="AI16" s="809"/>
      <c r="AJ16" s="810"/>
      <c r="AK16" s="791"/>
      <c r="AL16" s="792"/>
      <c r="AM16" s="792"/>
      <c r="AN16" s="792"/>
      <c r="AO16" s="792"/>
      <c r="AP16" s="792"/>
      <c r="AQ16" s="792"/>
      <c r="AR16" s="792"/>
      <c r="AS16" s="792"/>
      <c r="AT16" s="792"/>
      <c r="AU16" s="793"/>
      <c r="AV16" s="793"/>
      <c r="AW16" s="793"/>
      <c r="AX16" s="793"/>
      <c r="AY16" s="794"/>
      <c r="AZ16" s="226"/>
      <c r="BA16" s="226"/>
      <c r="BB16" s="226"/>
      <c r="BC16" s="226"/>
      <c r="BD16" s="226"/>
      <c r="BE16" s="227"/>
      <c r="BF16" s="227"/>
      <c r="BG16" s="227"/>
      <c r="BH16" s="227"/>
      <c r="BI16" s="227"/>
      <c r="BJ16" s="227"/>
      <c r="BK16" s="227"/>
      <c r="BL16" s="227"/>
      <c r="BM16" s="227"/>
      <c r="BN16" s="227"/>
      <c r="BO16" s="227"/>
      <c r="BP16" s="227"/>
      <c r="BQ16" s="232">
        <v>10</v>
      </c>
      <c r="BR16" s="233"/>
      <c r="BS16" s="795"/>
      <c r="BT16" s="796"/>
      <c r="BU16" s="796"/>
      <c r="BV16" s="796"/>
      <c r="BW16" s="796"/>
      <c r="BX16" s="796"/>
      <c r="BY16" s="796"/>
      <c r="BZ16" s="796"/>
      <c r="CA16" s="796"/>
      <c r="CB16" s="796"/>
      <c r="CC16" s="796"/>
      <c r="CD16" s="796"/>
      <c r="CE16" s="796"/>
      <c r="CF16" s="796"/>
      <c r="CG16" s="797"/>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795"/>
      <c r="DW16" s="796"/>
      <c r="DX16" s="796"/>
      <c r="DY16" s="796"/>
      <c r="DZ16" s="801"/>
      <c r="EA16" s="228"/>
    </row>
    <row r="17" spans="1:131" s="229" customFormat="1" ht="26.25" customHeight="1" x14ac:dyDescent="0.25">
      <c r="A17" s="232">
        <v>11</v>
      </c>
      <c r="B17" s="802"/>
      <c r="C17" s="803"/>
      <c r="D17" s="803"/>
      <c r="E17" s="803"/>
      <c r="F17" s="803"/>
      <c r="G17" s="803"/>
      <c r="H17" s="803"/>
      <c r="I17" s="803"/>
      <c r="J17" s="803"/>
      <c r="K17" s="803"/>
      <c r="L17" s="803"/>
      <c r="M17" s="803"/>
      <c r="N17" s="803"/>
      <c r="O17" s="803"/>
      <c r="P17" s="804"/>
      <c r="Q17" s="805"/>
      <c r="R17" s="806"/>
      <c r="S17" s="806"/>
      <c r="T17" s="806"/>
      <c r="U17" s="806"/>
      <c r="V17" s="806"/>
      <c r="W17" s="806"/>
      <c r="X17" s="806"/>
      <c r="Y17" s="806"/>
      <c r="Z17" s="806"/>
      <c r="AA17" s="806"/>
      <c r="AB17" s="806"/>
      <c r="AC17" s="806"/>
      <c r="AD17" s="806"/>
      <c r="AE17" s="807"/>
      <c r="AF17" s="808"/>
      <c r="AG17" s="809"/>
      <c r="AH17" s="809"/>
      <c r="AI17" s="809"/>
      <c r="AJ17" s="810"/>
      <c r="AK17" s="791"/>
      <c r="AL17" s="792"/>
      <c r="AM17" s="792"/>
      <c r="AN17" s="792"/>
      <c r="AO17" s="792"/>
      <c r="AP17" s="792"/>
      <c r="AQ17" s="792"/>
      <c r="AR17" s="792"/>
      <c r="AS17" s="792"/>
      <c r="AT17" s="792"/>
      <c r="AU17" s="793"/>
      <c r="AV17" s="793"/>
      <c r="AW17" s="793"/>
      <c r="AX17" s="793"/>
      <c r="AY17" s="794"/>
      <c r="AZ17" s="226"/>
      <c r="BA17" s="226"/>
      <c r="BB17" s="226"/>
      <c r="BC17" s="226"/>
      <c r="BD17" s="226"/>
      <c r="BE17" s="227"/>
      <c r="BF17" s="227"/>
      <c r="BG17" s="227"/>
      <c r="BH17" s="227"/>
      <c r="BI17" s="227"/>
      <c r="BJ17" s="227"/>
      <c r="BK17" s="227"/>
      <c r="BL17" s="227"/>
      <c r="BM17" s="227"/>
      <c r="BN17" s="227"/>
      <c r="BO17" s="227"/>
      <c r="BP17" s="227"/>
      <c r="BQ17" s="232">
        <v>11</v>
      </c>
      <c r="BR17" s="233"/>
      <c r="BS17" s="795"/>
      <c r="BT17" s="796"/>
      <c r="BU17" s="796"/>
      <c r="BV17" s="796"/>
      <c r="BW17" s="796"/>
      <c r="BX17" s="796"/>
      <c r="BY17" s="796"/>
      <c r="BZ17" s="796"/>
      <c r="CA17" s="796"/>
      <c r="CB17" s="796"/>
      <c r="CC17" s="796"/>
      <c r="CD17" s="796"/>
      <c r="CE17" s="796"/>
      <c r="CF17" s="796"/>
      <c r="CG17" s="797"/>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795"/>
      <c r="DW17" s="796"/>
      <c r="DX17" s="796"/>
      <c r="DY17" s="796"/>
      <c r="DZ17" s="801"/>
      <c r="EA17" s="228"/>
    </row>
    <row r="18" spans="1:131" s="229" customFormat="1" ht="26.25" customHeight="1" x14ac:dyDescent="0.25">
      <c r="A18" s="232">
        <v>12</v>
      </c>
      <c r="B18" s="802"/>
      <c r="C18" s="803"/>
      <c r="D18" s="803"/>
      <c r="E18" s="803"/>
      <c r="F18" s="803"/>
      <c r="G18" s="803"/>
      <c r="H18" s="803"/>
      <c r="I18" s="803"/>
      <c r="J18" s="803"/>
      <c r="K18" s="803"/>
      <c r="L18" s="803"/>
      <c r="M18" s="803"/>
      <c r="N18" s="803"/>
      <c r="O18" s="803"/>
      <c r="P18" s="804"/>
      <c r="Q18" s="805"/>
      <c r="R18" s="806"/>
      <c r="S18" s="806"/>
      <c r="T18" s="806"/>
      <c r="U18" s="806"/>
      <c r="V18" s="806"/>
      <c r="W18" s="806"/>
      <c r="X18" s="806"/>
      <c r="Y18" s="806"/>
      <c r="Z18" s="806"/>
      <c r="AA18" s="806"/>
      <c r="AB18" s="806"/>
      <c r="AC18" s="806"/>
      <c r="AD18" s="806"/>
      <c r="AE18" s="807"/>
      <c r="AF18" s="808"/>
      <c r="AG18" s="809"/>
      <c r="AH18" s="809"/>
      <c r="AI18" s="809"/>
      <c r="AJ18" s="810"/>
      <c r="AK18" s="791"/>
      <c r="AL18" s="792"/>
      <c r="AM18" s="792"/>
      <c r="AN18" s="792"/>
      <c r="AO18" s="792"/>
      <c r="AP18" s="792"/>
      <c r="AQ18" s="792"/>
      <c r="AR18" s="792"/>
      <c r="AS18" s="792"/>
      <c r="AT18" s="792"/>
      <c r="AU18" s="793"/>
      <c r="AV18" s="793"/>
      <c r="AW18" s="793"/>
      <c r="AX18" s="793"/>
      <c r="AY18" s="794"/>
      <c r="AZ18" s="226"/>
      <c r="BA18" s="226"/>
      <c r="BB18" s="226"/>
      <c r="BC18" s="226"/>
      <c r="BD18" s="226"/>
      <c r="BE18" s="227"/>
      <c r="BF18" s="227"/>
      <c r="BG18" s="227"/>
      <c r="BH18" s="227"/>
      <c r="BI18" s="227"/>
      <c r="BJ18" s="227"/>
      <c r="BK18" s="227"/>
      <c r="BL18" s="227"/>
      <c r="BM18" s="227"/>
      <c r="BN18" s="227"/>
      <c r="BO18" s="227"/>
      <c r="BP18" s="227"/>
      <c r="BQ18" s="232">
        <v>12</v>
      </c>
      <c r="BR18" s="233"/>
      <c r="BS18" s="795"/>
      <c r="BT18" s="796"/>
      <c r="BU18" s="796"/>
      <c r="BV18" s="796"/>
      <c r="BW18" s="796"/>
      <c r="BX18" s="796"/>
      <c r="BY18" s="796"/>
      <c r="BZ18" s="796"/>
      <c r="CA18" s="796"/>
      <c r="CB18" s="796"/>
      <c r="CC18" s="796"/>
      <c r="CD18" s="796"/>
      <c r="CE18" s="796"/>
      <c r="CF18" s="796"/>
      <c r="CG18" s="797"/>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795"/>
      <c r="DW18" s="796"/>
      <c r="DX18" s="796"/>
      <c r="DY18" s="796"/>
      <c r="DZ18" s="801"/>
      <c r="EA18" s="228"/>
    </row>
    <row r="19" spans="1:131" s="229" customFormat="1" ht="26.25" customHeight="1" x14ac:dyDescent="0.25">
      <c r="A19" s="232">
        <v>13</v>
      </c>
      <c r="B19" s="802"/>
      <c r="C19" s="803"/>
      <c r="D19" s="803"/>
      <c r="E19" s="803"/>
      <c r="F19" s="803"/>
      <c r="G19" s="803"/>
      <c r="H19" s="803"/>
      <c r="I19" s="803"/>
      <c r="J19" s="803"/>
      <c r="K19" s="803"/>
      <c r="L19" s="803"/>
      <c r="M19" s="803"/>
      <c r="N19" s="803"/>
      <c r="O19" s="803"/>
      <c r="P19" s="804"/>
      <c r="Q19" s="805"/>
      <c r="R19" s="806"/>
      <c r="S19" s="806"/>
      <c r="T19" s="806"/>
      <c r="U19" s="806"/>
      <c r="V19" s="806"/>
      <c r="W19" s="806"/>
      <c r="X19" s="806"/>
      <c r="Y19" s="806"/>
      <c r="Z19" s="806"/>
      <c r="AA19" s="806"/>
      <c r="AB19" s="806"/>
      <c r="AC19" s="806"/>
      <c r="AD19" s="806"/>
      <c r="AE19" s="807"/>
      <c r="AF19" s="808"/>
      <c r="AG19" s="809"/>
      <c r="AH19" s="809"/>
      <c r="AI19" s="809"/>
      <c r="AJ19" s="810"/>
      <c r="AK19" s="791"/>
      <c r="AL19" s="792"/>
      <c r="AM19" s="792"/>
      <c r="AN19" s="792"/>
      <c r="AO19" s="792"/>
      <c r="AP19" s="792"/>
      <c r="AQ19" s="792"/>
      <c r="AR19" s="792"/>
      <c r="AS19" s="792"/>
      <c r="AT19" s="792"/>
      <c r="AU19" s="793"/>
      <c r="AV19" s="793"/>
      <c r="AW19" s="793"/>
      <c r="AX19" s="793"/>
      <c r="AY19" s="794"/>
      <c r="AZ19" s="226"/>
      <c r="BA19" s="226"/>
      <c r="BB19" s="226"/>
      <c r="BC19" s="226"/>
      <c r="BD19" s="226"/>
      <c r="BE19" s="227"/>
      <c r="BF19" s="227"/>
      <c r="BG19" s="227"/>
      <c r="BH19" s="227"/>
      <c r="BI19" s="227"/>
      <c r="BJ19" s="227"/>
      <c r="BK19" s="227"/>
      <c r="BL19" s="227"/>
      <c r="BM19" s="227"/>
      <c r="BN19" s="227"/>
      <c r="BO19" s="227"/>
      <c r="BP19" s="227"/>
      <c r="BQ19" s="232">
        <v>13</v>
      </c>
      <c r="BR19" s="233"/>
      <c r="BS19" s="795"/>
      <c r="BT19" s="796"/>
      <c r="BU19" s="796"/>
      <c r="BV19" s="796"/>
      <c r="BW19" s="796"/>
      <c r="BX19" s="796"/>
      <c r="BY19" s="796"/>
      <c r="BZ19" s="796"/>
      <c r="CA19" s="796"/>
      <c r="CB19" s="796"/>
      <c r="CC19" s="796"/>
      <c r="CD19" s="796"/>
      <c r="CE19" s="796"/>
      <c r="CF19" s="796"/>
      <c r="CG19" s="797"/>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795"/>
      <c r="DW19" s="796"/>
      <c r="DX19" s="796"/>
      <c r="DY19" s="796"/>
      <c r="DZ19" s="801"/>
      <c r="EA19" s="228"/>
    </row>
    <row r="20" spans="1:131" s="229" customFormat="1" ht="26.25" customHeight="1" x14ac:dyDescent="0.25">
      <c r="A20" s="232">
        <v>14</v>
      </c>
      <c r="B20" s="802"/>
      <c r="C20" s="803"/>
      <c r="D20" s="803"/>
      <c r="E20" s="803"/>
      <c r="F20" s="803"/>
      <c r="G20" s="803"/>
      <c r="H20" s="803"/>
      <c r="I20" s="803"/>
      <c r="J20" s="803"/>
      <c r="K20" s="803"/>
      <c r="L20" s="803"/>
      <c r="M20" s="803"/>
      <c r="N20" s="803"/>
      <c r="O20" s="803"/>
      <c r="P20" s="804"/>
      <c r="Q20" s="805"/>
      <c r="R20" s="806"/>
      <c r="S20" s="806"/>
      <c r="T20" s="806"/>
      <c r="U20" s="806"/>
      <c r="V20" s="806"/>
      <c r="W20" s="806"/>
      <c r="X20" s="806"/>
      <c r="Y20" s="806"/>
      <c r="Z20" s="806"/>
      <c r="AA20" s="806"/>
      <c r="AB20" s="806"/>
      <c r="AC20" s="806"/>
      <c r="AD20" s="806"/>
      <c r="AE20" s="807"/>
      <c r="AF20" s="808"/>
      <c r="AG20" s="809"/>
      <c r="AH20" s="809"/>
      <c r="AI20" s="809"/>
      <c r="AJ20" s="810"/>
      <c r="AK20" s="791"/>
      <c r="AL20" s="792"/>
      <c r="AM20" s="792"/>
      <c r="AN20" s="792"/>
      <c r="AO20" s="792"/>
      <c r="AP20" s="792"/>
      <c r="AQ20" s="792"/>
      <c r="AR20" s="792"/>
      <c r="AS20" s="792"/>
      <c r="AT20" s="792"/>
      <c r="AU20" s="793"/>
      <c r="AV20" s="793"/>
      <c r="AW20" s="793"/>
      <c r="AX20" s="793"/>
      <c r="AY20" s="794"/>
      <c r="AZ20" s="226"/>
      <c r="BA20" s="226"/>
      <c r="BB20" s="226"/>
      <c r="BC20" s="226"/>
      <c r="BD20" s="226"/>
      <c r="BE20" s="227"/>
      <c r="BF20" s="227"/>
      <c r="BG20" s="227"/>
      <c r="BH20" s="227"/>
      <c r="BI20" s="227"/>
      <c r="BJ20" s="227"/>
      <c r="BK20" s="227"/>
      <c r="BL20" s="227"/>
      <c r="BM20" s="227"/>
      <c r="BN20" s="227"/>
      <c r="BO20" s="227"/>
      <c r="BP20" s="227"/>
      <c r="BQ20" s="232">
        <v>14</v>
      </c>
      <c r="BR20" s="233"/>
      <c r="BS20" s="795"/>
      <c r="BT20" s="796"/>
      <c r="BU20" s="796"/>
      <c r="BV20" s="796"/>
      <c r="BW20" s="796"/>
      <c r="BX20" s="796"/>
      <c r="BY20" s="796"/>
      <c r="BZ20" s="796"/>
      <c r="CA20" s="796"/>
      <c r="CB20" s="796"/>
      <c r="CC20" s="796"/>
      <c r="CD20" s="796"/>
      <c r="CE20" s="796"/>
      <c r="CF20" s="796"/>
      <c r="CG20" s="797"/>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795"/>
      <c r="DW20" s="796"/>
      <c r="DX20" s="796"/>
      <c r="DY20" s="796"/>
      <c r="DZ20" s="801"/>
      <c r="EA20" s="228"/>
    </row>
    <row r="21" spans="1:131" s="229" customFormat="1" ht="26.25" customHeight="1" thickBot="1" x14ac:dyDescent="0.3">
      <c r="A21" s="232">
        <v>15</v>
      </c>
      <c r="B21" s="802"/>
      <c r="C21" s="803"/>
      <c r="D21" s="803"/>
      <c r="E21" s="803"/>
      <c r="F21" s="803"/>
      <c r="G21" s="803"/>
      <c r="H21" s="803"/>
      <c r="I21" s="803"/>
      <c r="J21" s="803"/>
      <c r="K21" s="803"/>
      <c r="L21" s="803"/>
      <c r="M21" s="803"/>
      <c r="N21" s="803"/>
      <c r="O21" s="803"/>
      <c r="P21" s="804"/>
      <c r="Q21" s="805"/>
      <c r="R21" s="806"/>
      <c r="S21" s="806"/>
      <c r="T21" s="806"/>
      <c r="U21" s="806"/>
      <c r="V21" s="806"/>
      <c r="W21" s="806"/>
      <c r="X21" s="806"/>
      <c r="Y21" s="806"/>
      <c r="Z21" s="806"/>
      <c r="AA21" s="806"/>
      <c r="AB21" s="806"/>
      <c r="AC21" s="806"/>
      <c r="AD21" s="806"/>
      <c r="AE21" s="807"/>
      <c r="AF21" s="808"/>
      <c r="AG21" s="809"/>
      <c r="AH21" s="809"/>
      <c r="AI21" s="809"/>
      <c r="AJ21" s="810"/>
      <c r="AK21" s="791"/>
      <c r="AL21" s="792"/>
      <c r="AM21" s="792"/>
      <c r="AN21" s="792"/>
      <c r="AO21" s="792"/>
      <c r="AP21" s="792"/>
      <c r="AQ21" s="792"/>
      <c r="AR21" s="792"/>
      <c r="AS21" s="792"/>
      <c r="AT21" s="792"/>
      <c r="AU21" s="793"/>
      <c r="AV21" s="793"/>
      <c r="AW21" s="793"/>
      <c r="AX21" s="793"/>
      <c r="AY21" s="794"/>
      <c r="AZ21" s="226"/>
      <c r="BA21" s="226"/>
      <c r="BB21" s="226"/>
      <c r="BC21" s="226"/>
      <c r="BD21" s="226"/>
      <c r="BE21" s="227"/>
      <c r="BF21" s="227"/>
      <c r="BG21" s="227"/>
      <c r="BH21" s="227"/>
      <c r="BI21" s="227"/>
      <c r="BJ21" s="227"/>
      <c r="BK21" s="227"/>
      <c r="BL21" s="227"/>
      <c r="BM21" s="227"/>
      <c r="BN21" s="227"/>
      <c r="BO21" s="227"/>
      <c r="BP21" s="227"/>
      <c r="BQ21" s="232">
        <v>15</v>
      </c>
      <c r="BR21" s="233"/>
      <c r="BS21" s="795"/>
      <c r="BT21" s="796"/>
      <c r="BU21" s="796"/>
      <c r="BV21" s="796"/>
      <c r="BW21" s="796"/>
      <c r="BX21" s="796"/>
      <c r="BY21" s="796"/>
      <c r="BZ21" s="796"/>
      <c r="CA21" s="796"/>
      <c r="CB21" s="796"/>
      <c r="CC21" s="796"/>
      <c r="CD21" s="796"/>
      <c r="CE21" s="796"/>
      <c r="CF21" s="796"/>
      <c r="CG21" s="797"/>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795"/>
      <c r="DW21" s="796"/>
      <c r="DX21" s="796"/>
      <c r="DY21" s="796"/>
      <c r="DZ21" s="801"/>
      <c r="EA21" s="228"/>
    </row>
    <row r="22" spans="1:131" s="229" customFormat="1" ht="26.25" customHeight="1" x14ac:dyDescent="0.25">
      <c r="A22" s="232">
        <v>16</v>
      </c>
      <c r="B22" s="802"/>
      <c r="C22" s="803"/>
      <c r="D22" s="803"/>
      <c r="E22" s="803"/>
      <c r="F22" s="803"/>
      <c r="G22" s="803"/>
      <c r="H22" s="803"/>
      <c r="I22" s="803"/>
      <c r="J22" s="803"/>
      <c r="K22" s="803"/>
      <c r="L22" s="803"/>
      <c r="M22" s="803"/>
      <c r="N22" s="803"/>
      <c r="O22" s="803"/>
      <c r="P22" s="804"/>
      <c r="Q22" s="821"/>
      <c r="R22" s="822"/>
      <c r="S22" s="822"/>
      <c r="T22" s="822"/>
      <c r="U22" s="822"/>
      <c r="V22" s="822"/>
      <c r="W22" s="822"/>
      <c r="X22" s="822"/>
      <c r="Y22" s="822"/>
      <c r="Z22" s="822"/>
      <c r="AA22" s="822"/>
      <c r="AB22" s="822"/>
      <c r="AC22" s="822"/>
      <c r="AD22" s="822"/>
      <c r="AE22" s="823"/>
      <c r="AF22" s="808"/>
      <c r="AG22" s="809"/>
      <c r="AH22" s="809"/>
      <c r="AI22" s="809"/>
      <c r="AJ22" s="810"/>
      <c r="AK22" s="824"/>
      <c r="AL22" s="825"/>
      <c r="AM22" s="825"/>
      <c r="AN22" s="825"/>
      <c r="AO22" s="825"/>
      <c r="AP22" s="825"/>
      <c r="AQ22" s="825"/>
      <c r="AR22" s="825"/>
      <c r="AS22" s="825"/>
      <c r="AT22" s="825"/>
      <c r="AU22" s="826"/>
      <c r="AV22" s="826"/>
      <c r="AW22" s="826"/>
      <c r="AX22" s="826"/>
      <c r="AY22" s="827"/>
      <c r="AZ22" s="828" t="s">
        <v>375</v>
      </c>
      <c r="BA22" s="828"/>
      <c r="BB22" s="828"/>
      <c r="BC22" s="828"/>
      <c r="BD22" s="829"/>
      <c r="BE22" s="227"/>
      <c r="BF22" s="227"/>
      <c r="BG22" s="227"/>
      <c r="BH22" s="227"/>
      <c r="BI22" s="227"/>
      <c r="BJ22" s="227"/>
      <c r="BK22" s="227"/>
      <c r="BL22" s="227"/>
      <c r="BM22" s="227"/>
      <c r="BN22" s="227"/>
      <c r="BO22" s="227"/>
      <c r="BP22" s="227"/>
      <c r="BQ22" s="232">
        <v>16</v>
      </c>
      <c r="BR22" s="233"/>
      <c r="BS22" s="795"/>
      <c r="BT22" s="796"/>
      <c r="BU22" s="796"/>
      <c r="BV22" s="796"/>
      <c r="BW22" s="796"/>
      <c r="BX22" s="796"/>
      <c r="BY22" s="796"/>
      <c r="BZ22" s="796"/>
      <c r="CA22" s="796"/>
      <c r="CB22" s="796"/>
      <c r="CC22" s="796"/>
      <c r="CD22" s="796"/>
      <c r="CE22" s="796"/>
      <c r="CF22" s="796"/>
      <c r="CG22" s="797"/>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795"/>
      <c r="DW22" s="796"/>
      <c r="DX22" s="796"/>
      <c r="DY22" s="796"/>
      <c r="DZ22" s="801"/>
      <c r="EA22" s="228"/>
    </row>
    <row r="23" spans="1:131" s="229" customFormat="1" ht="26.25" customHeight="1" thickBot="1" x14ac:dyDescent="0.3">
      <c r="A23" s="234" t="s">
        <v>376</v>
      </c>
      <c r="B23" s="811" t="s">
        <v>377</v>
      </c>
      <c r="C23" s="812"/>
      <c r="D23" s="812"/>
      <c r="E23" s="812"/>
      <c r="F23" s="812"/>
      <c r="G23" s="812"/>
      <c r="H23" s="812"/>
      <c r="I23" s="812"/>
      <c r="J23" s="812"/>
      <c r="K23" s="812"/>
      <c r="L23" s="812"/>
      <c r="M23" s="812"/>
      <c r="N23" s="812"/>
      <c r="O23" s="812"/>
      <c r="P23" s="813"/>
      <c r="Q23" s="814">
        <v>9469</v>
      </c>
      <c r="R23" s="815"/>
      <c r="S23" s="815"/>
      <c r="T23" s="815"/>
      <c r="U23" s="815"/>
      <c r="V23" s="815">
        <v>8510</v>
      </c>
      <c r="W23" s="815"/>
      <c r="X23" s="815"/>
      <c r="Y23" s="815"/>
      <c r="Z23" s="815"/>
      <c r="AA23" s="815">
        <v>959</v>
      </c>
      <c r="AB23" s="815"/>
      <c r="AC23" s="815"/>
      <c r="AD23" s="815"/>
      <c r="AE23" s="816"/>
      <c r="AF23" s="817">
        <v>646</v>
      </c>
      <c r="AG23" s="815"/>
      <c r="AH23" s="815"/>
      <c r="AI23" s="815"/>
      <c r="AJ23" s="818"/>
      <c r="AK23" s="819"/>
      <c r="AL23" s="820"/>
      <c r="AM23" s="820"/>
      <c r="AN23" s="820"/>
      <c r="AO23" s="820"/>
      <c r="AP23" s="815">
        <v>4985</v>
      </c>
      <c r="AQ23" s="815"/>
      <c r="AR23" s="815"/>
      <c r="AS23" s="815"/>
      <c r="AT23" s="815"/>
      <c r="AU23" s="831"/>
      <c r="AV23" s="831"/>
      <c r="AW23" s="831"/>
      <c r="AX23" s="831"/>
      <c r="AY23" s="832"/>
      <c r="AZ23" s="833" t="s">
        <v>122</v>
      </c>
      <c r="BA23" s="834"/>
      <c r="BB23" s="834"/>
      <c r="BC23" s="834"/>
      <c r="BD23" s="835"/>
      <c r="BE23" s="227"/>
      <c r="BF23" s="227"/>
      <c r="BG23" s="227"/>
      <c r="BH23" s="227"/>
      <c r="BI23" s="227"/>
      <c r="BJ23" s="227"/>
      <c r="BK23" s="227"/>
      <c r="BL23" s="227"/>
      <c r="BM23" s="227"/>
      <c r="BN23" s="227"/>
      <c r="BO23" s="227"/>
      <c r="BP23" s="227"/>
      <c r="BQ23" s="232">
        <v>17</v>
      </c>
      <c r="BR23" s="233"/>
      <c r="BS23" s="795"/>
      <c r="BT23" s="796"/>
      <c r="BU23" s="796"/>
      <c r="BV23" s="796"/>
      <c r="BW23" s="796"/>
      <c r="BX23" s="796"/>
      <c r="BY23" s="796"/>
      <c r="BZ23" s="796"/>
      <c r="CA23" s="796"/>
      <c r="CB23" s="796"/>
      <c r="CC23" s="796"/>
      <c r="CD23" s="796"/>
      <c r="CE23" s="796"/>
      <c r="CF23" s="796"/>
      <c r="CG23" s="797"/>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795"/>
      <c r="DW23" s="796"/>
      <c r="DX23" s="796"/>
      <c r="DY23" s="796"/>
      <c r="DZ23" s="801"/>
      <c r="EA23" s="228"/>
    </row>
    <row r="24" spans="1:131" s="229" customFormat="1" ht="26.25" customHeight="1" x14ac:dyDescent="0.25">
      <c r="A24" s="830" t="s">
        <v>378</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26"/>
      <c r="BA24" s="226"/>
      <c r="BB24" s="226"/>
      <c r="BC24" s="226"/>
      <c r="BD24" s="226"/>
      <c r="BE24" s="227"/>
      <c r="BF24" s="227"/>
      <c r="BG24" s="227"/>
      <c r="BH24" s="227"/>
      <c r="BI24" s="227"/>
      <c r="BJ24" s="227"/>
      <c r="BK24" s="227"/>
      <c r="BL24" s="227"/>
      <c r="BM24" s="227"/>
      <c r="BN24" s="227"/>
      <c r="BO24" s="227"/>
      <c r="BP24" s="227"/>
      <c r="BQ24" s="232">
        <v>18</v>
      </c>
      <c r="BR24" s="233"/>
      <c r="BS24" s="795"/>
      <c r="BT24" s="796"/>
      <c r="BU24" s="796"/>
      <c r="BV24" s="796"/>
      <c r="BW24" s="796"/>
      <c r="BX24" s="796"/>
      <c r="BY24" s="796"/>
      <c r="BZ24" s="796"/>
      <c r="CA24" s="796"/>
      <c r="CB24" s="796"/>
      <c r="CC24" s="796"/>
      <c r="CD24" s="796"/>
      <c r="CE24" s="796"/>
      <c r="CF24" s="796"/>
      <c r="CG24" s="797"/>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795"/>
      <c r="DW24" s="796"/>
      <c r="DX24" s="796"/>
      <c r="DY24" s="796"/>
      <c r="DZ24" s="801"/>
      <c r="EA24" s="228"/>
    </row>
    <row r="25" spans="1:131" ht="26.25" customHeight="1" thickBot="1" x14ac:dyDescent="0.3">
      <c r="A25" s="747" t="s">
        <v>379</v>
      </c>
      <c r="B25" s="747"/>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226"/>
      <c r="BK25" s="226"/>
      <c r="BL25" s="226"/>
      <c r="BM25" s="226"/>
      <c r="BN25" s="226"/>
      <c r="BO25" s="235"/>
      <c r="BP25" s="235"/>
      <c r="BQ25" s="232">
        <v>19</v>
      </c>
      <c r="BR25" s="233"/>
      <c r="BS25" s="795"/>
      <c r="BT25" s="796"/>
      <c r="BU25" s="796"/>
      <c r="BV25" s="796"/>
      <c r="BW25" s="796"/>
      <c r="BX25" s="796"/>
      <c r="BY25" s="796"/>
      <c r="BZ25" s="796"/>
      <c r="CA25" s="796"/>
      <c r="CB25" s="796"/>
      <c r="CC25" s="796"/>
      <c r="CD25" s="796"/>
      <c r="CE25" s="796"/>
      <c r="CF25" s="796"/>
      <c r="CG25" s="797"/>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795"/>
      <c r="DW25" s="796"/>
      <c r="DX25" s="796"/>
      <c r="DY25" s="796"/>
      <c r="DZ25" s="801"/>
      <c r="EA25" s="224"/>
    </row>
    <row r="26" spans="1:131" ht="26.25" customHeight="1" x14ac:dyDescent="0.25">
      <c r="A26" s="749" t="s">
        <v>357</v>
      </c>
      <c r="B26" s="750"/>
      <c r="C26" s="750"/>
      <c r="D26" s="750"/>
      <c r="E26" s="750"/>
      <c r="F26" s="750"/>
      <c r="G26" s="750"/>
      <c r="H26" s="750"/>
      <c r="I26" s="750"/>
      <c r="J26" s="750"/>
      <c r="K26" s="750"/>
      <c r="L26" s="750"/>
      <c r="M26" s="750"/>
      <c r="N26" s="750"/>
      <c r="O26" s="750"/>
      <c r="P26" s="751"/>
      <c r="Q26" s="755" t="s">
        <v>380</v>
      </c>
      <c r="R26" s="756"/>
      <c r="S26" s="756"/>
      <c r="T26" s="756"/>
      <c r="U26" s="757"/>
      <c r="V26" s="755" t="s">
        <v>381</v>
      </c>
      <c r="W26" s="756"/>
      <c r="X26" s="756"/>
      <c r="Y26" s="756"/>
      <c r="Z26" s="757"/>
      <c r="AA26" s="755" t="s">
        <v>382</v>
      </c>
      <c r="AB26" s="756"/>
      <c r="AC26" s="756"/>
      <c r="AD26" s="756"/>
      <c r="AE26" s="756"/>
      <c r="AF26" s="836" t="s">
        <v>383</v>
      </c>
      <c r="AG26" s="837"/>
      <c r="AH26" s="837"/>
      <c r="AI26" s="837"/>
      <c r="AJ26" s="838"/>
      <c r="AK26" s="756" t="s">
        <v>384</v>
      </c>
      <c r="AL26" s="756"/>
      <c r="AM26" s="756"/>
      <c r="AN26" s="756"/>
      <c r="AO26" s="757"/>
      <c r="AP26" s="755" t="s">
        <v>385</v>
      </c>
      <c r="AQ26" s="756"/>
      <c r="AR26" s="756"/>
      <c r="AS26" s="756"/>
      <c r="AT26" s="757"/>
      <c r="AU26" s="755" t="s">
        <v>386</v>
      </c>
      <c r="AV26" s="756"/>
      <c r="AW26" s="756"/>
      <c r="AX26" s="756"/>
      <c r="AY26" s="757"/>
      <c r="AZ26" s="755" t="s">
        <v>387</v>
      </c>
      <c r="BA26" s="756"/>
      <c r="BB26" s="756"/>
      <c r="BC26" s="756"/>
      <c r="BD26" s="757"/>
      <c r="BE26" s="755" t="s">
        <v>364</v>
      </c>
      <c r="BF26" s="756"/>
      <c r="BG26" s="756"/>
      <c r="BH26" s="756"/>
      <c r="BI26" s="762"/>
      <c r="BJ26" s="226"/>
      <c r="BK26" s="226"/>
      <c r="BL26" s="226"/>
      <c r="BM26" s="226"/>
      <c r="BN26" s="226"/>
      <c r="BO26" s="235"/>
      <c r="BP26" s="235"/>
      <c r="BQ26" s="232">
        <v>20</v>
      </c>
      <c r="BR26" s="233"/>
      <c r="BS26" s="795"/>
      <c r="BT26" s="796"/>
      <c r="BU26" s="796"/>
      <c r="BV26" s="796"/>
      <c r="BW26" s="796"/>
      <c r="BX26" s="796"/>
      <c r="BY26" s="796"/>
      <c r="BZ26" s="796"/>
      <c r="CA26" s="796"/>
      <c r="CB26" s="796"/>
      <c r="CC26" s="796"/>
      <c r="CD26" s="796"/>
      <c r="CE26" s="796"/>
      <c r="CF26" s="796"/>
      <c r="CG26" s="797"/>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795"/>
      <c r="DW26" s="796"/>
      <c r="DX26" s="796"/>
      <c r="DY26" s="796"/>
      <c r="DZ26" s="801"/>
      <c r="EA26" s="224"/>
    </row>
    <row r="27" spans="1:131" ht="26.25" customHeight="1" thickBot="1" x14ac:dyDescent="0.3">
      <c r="A27" s="752"/>
      <c r="B27" s="753"/>
      <c r="C27" s="753"/>
      <c r="D27" s="753"/>
      <c r="E27" s="753"/>
      <c r="F27" s="753"/>
      <c r="G27" s="753"/>
      <c r="H27" s="753"/>
      <c r="I27" s="753"/>
      <c r="J27" s="753"/>
      <c r="K27" s="753"/>
      <c r="L27" s="753"/>
      <c r="M27" s="753"/>
      <c r="N27" s="753"/>
      <c r="O27" s="753"/>
      <c r="P27" s="754"/>
      <c r="Q27" s="758"/>
      <c r="R27" s="759"/>
      <c r="S27" s="759"/>
      <c r="T27" s="759"/>
      <c r="U27" s="760"/>
      <c r="V27" s="758"/>
      <c r="W27" s="759"/>
      <c r="X27" s="759"/>
      <c r="Y27" s="759"/>
      <c r="Z27" s="760"/>
      <c r="AA27" s="758"/>
      <c r="AB27" s="759"/>
      <c r="AC27" s="759"/>
      <c r="AD27" s="759"/>
      <c r="AE27" s="759"/>
      <c r="AF27" s="839"/>
      <c r="AG27" s="840"/>
      <c r="AH27" s="840"/>
      <c r="AI27" s="840"/>
      <c r="AJ27" s="841"/>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4"/>
      <c r="BJ27" s="226"/>
      <c r="BK27" s="226"/>
      <c r="BL27" s="226"/>
      <c r="BM27" s="226"/>
      <c r="BN27" s="226"/>
      <c r="BO27" s="235"/>
      <c r="BP27" s="235"/>
      <c r="BQ27" s="232">
        <v>21</v>
      </c>
      <c r="BR27" s="233"/>
      <c r="BS27" s="795"/>
      <c r="BT27" s="796"/>
      <c r="BU27" s="796"/>
      <c r="BV27" s="796"/>
      <c r="BW27" s="796"/>
      <c r="BX27" s="796"/>
      <c r="BY27" s="796"/>
      <c r="BZ27" s="796"/>
      <c r="CA27" s="796"/>
      <c r="CB27" s="796"/>
      <c r="CC27" s="796"/>
      <c r="CD27" s="796"/>
      <c r="CE27" s="796"/>
      <c r="CF27" s="796"/>
      <c r="CG27" s="797"/>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795"/>
      <c r="DW27" s="796"/>
      <c r="DX27" s="796"/>
      <c r="DY27" s="796"/>
      <c r="DZ27" s="801"/>
      <c r="EA27" s="224"/>
    </row>
    <row r="28" spans="1:131" ht="26.25" customHeight="1" thickTop="1" x14ac:dyDescent="0.25">
      <c r="A28" s="236">
        <v>1</v>
      </c>
      <c r="B28" s="771" t="s">
        <v>388</v>
      </c>
      <c r="C28" s="772"/>
      <c r="D28" s="772"/>
      <c r="E28" s="772"/>
      <c r="F28" s="772"/>
      <c r="G28" s="772"/>
      <c r="H28" s="772"/>
      <c r="I28" s="772"/>
      <c r="J28" s="772"/>
      <c r="K28" s="772"/>
      <c r="L28" s="772"/>
      <c r="M28" s="772"/>
      <c r="N28" s="772"/>
      <c r="O28" s="772"/>
      <c r="P28" s="773"/>
      <c r="Q28" s="844">
        <v>1022</v>
      </c>
      <c r="R28" s="845"/>
      <c r="S28" s="845"/>
      <c r="T28" s="845"/>
      <c r="U28" s="845"/>
      <c r="V28" s="845">
        <v>985</v>
      </c>
      <c r="W28" s="845"/>
      <c r="X28" s="845"/>
      <c r="Y28" s="845"/>
      <c r="Z28" s="845"/>
      <c r="AA28" s="845">
        <v>37</v>
      </c>
      <c r="AB28" s="845"/>
      <c r="AC28" s="845"/>
      <c r="AD28" s="845"/>
      <c r="AE28" s="846"/>
      <c r="AF28" s="847">
        <v>37</v>
      </c>
      <c r="AG28" s="845"/>
      <c r="AH28" s="845"/>
      <c r="AI28" s="845"/>
      <c r="AJ28" s="848"/>
      <c r="AK28" s="849">
        <v>92</v>
      </c>
      <c r="AL28" s="850"/>
      <c r="AM28" s="850"/>
      <c r="AN28" s="850"/>
      <c r="AO28" s="850"/>
      <c r="AP28" s="850" t="s">
        <v>548</v>
      </c>
      <c r="AQ28" s="850"/>
      <c r="AR28" s="850"/>
      <c r="AS28" s="850"/>
      <c r="AT28" s="850"/>
      <c r="AU28" s="850" t="s">
        <v>548</v>
      </c>
      <c r="AV28" s="850"/>
      <c r="AW28" s="850"/>
      <c r="AX28" s="850"/>
      <c r="AY28" s="850"/>
      <c r="AZ28" s="851" t="s">
        <v>548</v>
      </c>
      <c r="BA28" s="851"/>
      <c r="BB28" s="851"/>
      <c r="BC28" s="851"/>
      <c r="BD28" s="851"/>
      <c r="BE28" s="842"/>
      <c r="BF28" s="842"/>
      <c r="BG28" s="842"/>
      <c r="BH28" s="842"/>
      <c r="BI28" s="843"/>
      <c r="BJ28" s="226"/>
      <c r="BK28" s="226"/>
      <c r="BL28" s="226"/>
      <c r="BM28" s="226"/>
      <c r="BN28" s="226"/>
      <c r="BO28" s="235"/>
      <c r="BP28" s="235"/>
      <c r="BQ28" s="232">
        <v>22</v>
      </c>
      <c r="BR28" s="233"/>
      <c r="BS28" s="795"/>
      <c r="BT28" s="796"/>
      <c r="BU28" s="796"/>
      <c r="BV28" s="796"/>
      <c r="BW28" s="796"/>
      <c r="BX28" s="796"/>
      <c r="BY28" s="796"/>
      <c r="BZ28" s="796"/>
      <c r="CA28" s="796"/>
      <c r="CB28" s="796"/>
      <c r="CC28" s="796"/>
      <c r="CD28" s="796"/>
      <c r="CE28" s="796"/>
      <c r="CF28" s="796"/>
      <c r="CG28" s="797"/>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795"/>
      <c r="DW28" s="796"/>
      <c r="DX28" s="796"/>
      <c r="DY28" s="796"/>
      <c r="DZ28" s="801"/>
      <c r="EA28" s="224"/>
    </row>
    <row r="29" spans="1:131" ht="26.25" customHeight="1" x14ac:dyDescent="0.25">
      <c r="A29" s="236">
        <v>2</v>
      </c>
      <c r="B29" s="802" t="s">
        <v>389</v>
      </c>
      <c r="C29" s="803"/>
      <c r="D29" s="803"/>
      <c r="E29" s="803"/>
      <c r="F29" s="803"/>
      <c r="G29" s="803"/>
      <c r="H29" s="803"/>
      <c r="I29" s="803"/>
      <c r="J29" s="803"/>
      <c r="K29" s="803"/>
      <c r="L29" s="803"/>
      <c r="M29" s="803"/>
      <c r="N29" s="803"/>
      <c r="O29" s="803"/>
      <c r="P29" s="804"/>
      <c r="Q29" s="805">
        <v>940</v>
      </c>
      <c r="R29" s="806"/>
      <c r="S29" s="806"/>
      <c r="T29" s="806"/>
      <c r="U29" s="806"/>
      <c r="V29" s="806">
        <v>877</v>
      </c>
      <c r="W29" s="806"/>
      <c r="X29" s="806"/>
      <c r="Y29" s="806"/>
      <c r="Z29" s="806"/>
      <c r="AA29" s="806">
        <v>63</v>
      </c>
      <c r="AB29" s="806"/>
      <c r="AC29" s="806"/>
      <c r="AD29" s="806"/>
      <c r="AE29" s="807"/>
      <c r="AF29" s="808">
        <v>63</v>
      </c>
      <c r="AG29" s="809"/>
      <c r="AH29" s="809"/>
      <c r="AI29" s="809"/>
      <c r="AJ29" s="810"/>
      <c r="AK29" s="741">
        <v>152</v>
      </c>
      <c r="AL29" s="852"/>
      <c r="AM29" s="852"/>
      <c r="AN29" s="852"/>
      <c r="AO29" s="852"/>
      <c r="AP29" s="852" t="s">
        <v>548</v>
      </c>
      <c r="AQ29" s="852"/>
      <c r="AR29" s="852"/>
      <c r="AS29" s="852"/>
      <c r="AT29" s="852"/>
      <c r="AU29" s="852" t="s">
        <v>548</v>
      </c>
      <c r="AV29" s="852"/>
      <c r="AW29" s="852"/>
      <c r="AX29" s="852"/>
      <c r="AY29" s="852"/>
      <c r="AZ29" s="853" t="s">
        <v>548</v>
      </c>
      <c r="BA29" s="853"/>
      <c r="BB29" s="853"/>
      <c r="BC29" s="853"/>
      <c r="BD29" s="853"/>
      <c r="BE29" s="854"/>
      <c r="BF29" s="854"/>
      <c r="BG29" s="854"/>
      <c r="BH29" s="854"/>
      <c r="BI29" s="855"/>
      <c r="BJ29" s="226"/>
      <c r="BK29" s="226"/>
      <c r="BL29" s="226"/>
      <c r="BM29" s="226"/>
      <c r="BN29" s="226"/>
      <c r="BO29" s="235"/>
      <c r="BP29" s="235"/>
      <c r="BQ29" s="232">
        <v>23</v>
      </c>
      <c r="BR29" s="233"/>
      <c r="BS29" s="795"/>
      <c r="BT29" s="796"/>
      <c r="BU29" s="796"/>
      <c r="BV29" s="796"/>
      <c r="BW29" s="796"/>
      <c r="BX29" s="796"/>
      <c r="BY29" s="796"/>
      <c r="BZ29" s="796"/>
      <c r="CA29" s="796"/>
      <c r="CB29" s="796"/>
      <c r="CC29" s="796"/>
      <c r="CD29" s="796"/>
      <c r="CE29" s="796"/>
      <c r="CF29" s="796"/>
      <c r="CG29" s="797"/>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795"/>
      <c r="DW29" s="796"/>
      <c r="DX29" s="796"/>
      <c r="DY29" s="796"/>
      <c r="DZ29" s="801"/>
      <c r="EA29" s="224"/>
    </row>
    <row r="30" spans="1:131" ht="26.25" customHeight="1" x14ac:dyDescent="0.25">
      <c r="A30" s="236">
        <v>3</v>
      </c>
      <c r="B30" s="802" t="s">
        <v>390</v>
      </c>
      <c r="C30" s="803"/>
      <c r="D30" s="803"/>
      <c r="E30" s="803"/>
      <c r="F30" s="803"/>
      <c r="G30" s="803"/>
      <c r="H30" s="803"/>
      <c r="I30" s="803"/>
      <c r="J30" s="803"/>
      <c r="K30" s="803"/>
      <c r="L30" s="803"/>
      <c r="M30" s="803"/>
      <c r="N30" s="803"/>
      <c r="O30" s="803"/>
      <c r="P30" s="804"/>
      <c r="Q30" s="805">
        <v>127</v>
      </c>
      <c r="R30" s="806"/>
      <c r="S30" s="806"/>
      <c r="T30" s="806"/>
      <c r="U30" s="806"/>
      <c r="V30" s="806">
        <v>123</v>
      </c>
      <c r="W30" s="806"/>
      <c r="X30" s="806"/>
      <c r="Y30" s="806"/>
      <c r="Z30" s="806"/>
      <c r="AA30" s="806">
        <v>3</v>
      </c>
      <c r="AB30" s="806"/>
      <c r="AC30" s="806"/>
      <c r="AD30" s="806"/>
      <c r="AE30" s="807"/>
      <c r="AF30" s="808">
        <v>3</v>
      </c>
      <c r="AG30" s="809"/>
      <c r="AH30" s="809"/>
      <c r="AI30" s="809"/>
      <c r="AJ30" s="810"/>
      <c r="AK30" s="741">
        <v>28</v>
      </c>
      <c r="AL30" s="852"/>
      <c r="AM30" s="852"/>
      <c r="AN30" s="852"/>
      <c r="AO30" s="852"/>
      <c r="AP30" s="852" t="s">
        <v>548</v>
      </c>
      <c r="AQ30" s="852"/>
      <c r="AR30" s="852"/>
      <c r="AS30" s="852"/>
      <c r="AT30" s="852"/>
      <c r="AU30" s="852" t="s">
        <v>548</v>
      </c>
      <c r="AV30" s="852"/>
      <c r="AW30" s="852"/>
      <c r="AX30" s="852"/>
      <c r="AY30" s="852"/>
      <c r="AZ30" s="853" t="s">
        <v>548</v>
      </c>
      <c r="BA30" s="853"/>
      <c r="BB30" s="853"/>
      <c r="BC30" s="853"/>
      <c r="BD30" s="853"/>
      <c r="BE30" s="854"/>
      <c r="BF30" s="854"/>
      <c r="BG30" s="854"/>
      <c r="BH30" s="854"/>
      <c r="BI30" s="855"/>
      <c r="BJ30" s="226"/>
      <c r="BK30" s="226"/>
      <c r="BL30" s="226"/>
      <c r="BM30" s="226"/>
      <c r="BN30" s="226"/>
      <c r="BO30" s="235"/>
      <c r="BP30" s="235"/>
      <c r="BQ30" s="232">
        <v>24</v>
      </c>
      <c r="BR30" s="233"/>
      <c r="BS30" s="795"/>
      <c r="BT30" s="796"/>
      <c r="BU30" s="796"/>
      <c r="BV30" s="796"/>
      <c r="BW30" s="796"/>
      <c r="BX30" s="796"/>
      <c r="BY30" s="796"/>
      <c r="BZ30" s="796"/>
      <c r="CA30" s="796"/>
      <c r="CB30" s="796"/>
      <c r="CC30" s="796"/>
      <c r="CD30" s="796"/>
      <c r="CE30" s="796"/>
      <c r="CF30" s="796"/>
      <c r="CG30" s="797"/>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795"/>
      <c r="DW30" s="796"/>
      <c r="DX30" s="796"/>
      <c r="DY30" s="796"/>
      <c r="DZ30" s="801"/>
      <c r="EA30" s="224"/>
    </row>
    <row r="31" spans="1:131" ht="26.25" customHeight="1" x14ac:dyDescent="0.25">
      <c r="A31" s="236">
        <v>4</v>
      </c>
      <c r="B31" s="802" t="s">
        <v>391</v>
      </c>
      <c r="C31" s="803"/>
      <c r="D31" s="803"/>
      <c r="E31" s="803"/>
      <c r="F31" s="803"/>
      <c r="G31" s="803"/>
      <c r="H31" s="803"/>
      <c r="I31" s="803"/>
      <c r="J31" s="803"/>
      <c r="K31" s="803"/>
      <c r="L31" s="803"/>
      <c r="M31" s="803"/>
      <c r="N31" s="803"/>
      <c r="O31" s="803"/>
      <c r="P31" s="804"/>
      <c r="Q31" s="805">
        <v>353</v>
      </c>
      <c r="R31" s="806"/>
      <c r="S31" s="806"/>
      <c r="T31" s="806"/>
      <c r="U31" s="806"/>
      <c r="V31" s="806">
        <v>298</v>
      </c>
      <c r="W31" s="806"/>
      <c r="X31" s="806"/>
      <c r="Y31" s="806"/>
      <c r="Z31" s="806"/>
      <c r="AA31" s="806">
        <v>55</v>
      </c>
      <c r="AB31" s="806"/>
      <c r="AC31" s="806"/>
      <c r="AD31" s="806"/>
      <c r="AE31" s="807"/>
      <c r="AF31" s="808">
        <v>481</v>
      </c>
      <c r="AG31" s="809"/>
      <c r="AH31" s="809"/>
      <c r="AI31" s="809"/>
      <c r="AJ31" s="810"/>
      <c r="AK31" s="741">
        <v>2</v>
      </c>
      <c r="AL31" s="852"/>
      <c r="AM31" s="852"/>
      <c r="AN31" s="852"/>
      <c r="AO31" s="852"/>
      <c r="AP31" s="852">
        <v>162</v>
      </c>
      <c r="AQ31" s="852"/>
      <c r="AR31" s="852"/>
      <c r="AS31" s="852"/>
      <c r="AT31" s="852"/>
      <c r="AU31" s="852">
        <v>5</v>
      </c>
      <c r="AV31" s="852"/>
      <c r="AW31" s="852"/>
      <c r="AX31" s="852"/>
      <c r="AY31" s="852"/>
      <c r="AZ31" s="853" t="s">
        <v>548</v>
      </c>
      <c r="BA31" s="853"/>
      <c r="BB31" s="853"/>
      <c r="BC31" s="853"/>
      <c r="BD31" s="853"/>
      <c r="BE31" s="854" t="s">
        <v>392</v>
      </c>
      <c r="BF31" s="854"/>
      <c r="BG31" s="854"/>
      <c r="BH31" s="854"/>
      <c r="BI31" s="855"/>
      <c r="BJ31" s="226"/>
      <c r="BK31" s="226"/>
      <c r="BL31" s="226"/>
      <c r="BM31" s="226"/>
      <c r="BN31" s="226"/>
      <c r="BO31" s="235"/>
      <c r="BP31" s="235"/>
      <c r="BQ31" s="232">
        <v>25</v>
      </c>
      <c r="BR31" s="233"/>
      <c r="BS31" s="795"/>
      <c r="BT31" s="796"/>
      <c r="BU31" s="796"/>
      <c r="BV31" s="796"/>
      <c r="BW31" s="796"/>
      <c r="BX31" s="796"/>
      <c r="BY31" s="796"/>
      <c r="BZ31" s="796"/>
      <c r="CA31" s="796"/>
      <c r="CB31" s="796"/>
      <c r="CC31" s="796"/>
      <c r="CD31" s="796"/>
      <c r="CE31" s="796"/>
      <c r="CF31" s="796"/>
      <c r="CG31" s="797"/>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795"/>
      <c r="DW31" s="796"/>
      <c r="DX31" s="796"/>
      <c r="DY31" s="796"/>
      <c r="DZ31" s="801"/>
      <c r="EA31" s="224"/>
    </row>
    <row r="32" spans="1:131" ht="26.25" customHeight="1" x14ac:dyDescent="0.25">
      <c r="A32" s="236">
        <v>5</v>
      </c>
      <c r="B32" s="802" t="s">
        <v>393</v>
      </c>
      <c r="C32" s="803"/>
      <c r="D32" s="803"/>
      <c r="E32" s="803"/>
      <c r="F32" s="803"/>
      <c r="G32" s="803"/>
      <c r="H32" s="803"/>
      <c r="I32" s="803"/>
      <c r="J32" s="803"/>
      <c r="K32" s="803"/>
      <c r="L32" s="803"/>
      <c r="M32" s="803"/>
      <c r="N32" s="803"/>
      <c r="O32" s="803"/>
      <c r="P32" s="804"/>
      <c r="Q32" s="805">
        <v>344</v>
      </c>
      <c r="R32" s="806"/>
      <c r="S32" s="806"/>
      <c r="T32" s="806"/>
      <c r="U32" s="806"/>
      <c r="V32" s="806">
        <v>301</v>
      </c>
      <c r="W32" s="806"/>
      <c r="X32" s="806"/>
      <c r="Y32" s="806"/>
      <c r="Z32" s="806"/>
      <c r="AA32" s="806">
        <v>44</v>
      </c>
      <c r="AB32" s="806"/>
      <c r="AC32" s="806"/>
      <c r="AD32" s="806"/>
      <c r="AE32" s="807"/>
      <c r="AF32" s="808">
        <v>674</v>
      </c>
      <c r="AG32" s="809"/>
      <c r="AH32" s="809"/>
      <c r="AI32" s="809"/>
      <c r="AJ32" s="810"/>
      <c r="AK32" s="741">
        <v>378</v>
      </c>
      <c r="AL32" s="852"/>
      <c r="AM32" s="852"/>
      <c r="AN32" s="852"/>
      <c r="AO32" s="852"/>
      <c r="AP32" s="852">
        <v>364</v>
      </c>
      <c r="AQ32" s="852"/>
      <c r="AR32" s="852"/>
      <c r="AS32" s="852"/>
      <c r="AT32" s="852"/>
      <c r="AU32" s="852">
        <v>364</v>
      </c>
      <c r="AV32" s="852"/>
      <c r="AW32" s="852"/>
      <c r="AX32" s="852"/>
      <c r="AY32" s="852"/>
      <c r="AZ32" s="853" t="s">
        <v>548</v>
      </c>
      <c r="BA32" s="853"/>
      <c r="BB32" s="853"/>
      <c r="BC32" s="853"/>
      <c r="BD32" s="853"/>
      <c r="BE32" s="854" t="s">
        <v>392</v>
      </c>
      <c r="BF32" s="854"/>
      <c r="BG32" s="854"/>
      <c r="BH32" s="854"/>
      <c r="BI32" s="855"/>
      <c r="BJ32" s="226"/>
      <c r="BK32" s="226"/>
      <c r="BL32" s="226"/>
      <c r="BM32" s="226"/>
      <c r="BN32" s="226"/>
      <c r="BO32" s="235"/>
      <c r="BP32" s="235"/>
      <c r="BQ32" s="232">
        <v>26</v>
      </c>
      <c r="BR32" s="233"/>
      <c r="BS32" s="795"/>
      <c r="BT32" s="796"/>
      <c r="BU32" s="796"/>
      <c r="BV32" s="796"/>
      <c r="BW32" s="796"/>
      <c r="BX32" s="796"/>
      <c r="BY32" s="796"/>
      <c r="BZ32" s="796"/>
      <c r="CA32" s="796"/>
      <c r="CB32" s="796"/>
      <c r="CC32" s="796"/>
      <c r="CD32" s="796"/>
      <c r="CE32" s="796"/>
      <c r="CF32" s="796"/>
      <c r="CG32" s="797"/>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795"/>
      <c r="DW32" s="796"/>
      <c r="DX32" s="796"/>
      <c r="DY32" s="796"/>
      <c r="DZ32" s="801"/>
      <c r="EA32" s="224"/>
    </row>
    <row r="33" spans="1:131" ht="26.25" customHeight="1" x14ac:dyDescent="0.25">
      <c r="A33" s="236">
        <v>6</v>
      </c>
      <c r="B33" s="802" t="s">
        <v>394</v>
      </c>
      <c r="C33" s="803"/>
      <c r="D33" s="803"/>
      <c r="E33" s="803"/>
      <c r="F33" s="803"/>
      <c r="G33" s="803"/>
      <c r="H33" s="803"/>
      <c r="I33" s="803"/>
      <c r="J33" s="803"/>
      <c r="K33" s="803"/>
      <c r="L33" s="803"/>
      <c r="M33" s="803"/>
      <c r="N33" s="803"/>
      <c r="O33" s="803"/>
      <c r="P33" s="804"/>
      <c r="Q33" s="805">
        <v>833</v>
      </c>
      <c r="R33" s="806"/>
      <c r="S33" s="806"/>
      <c r="T33" s="806"/>
      <c r="U33" s="806"/>
      <c r="V33" s="806">
        <v>735</v>
      </c>
      <c r="W33" s="806"/>
      <c r="X33" s="806"/>
      <c r="Y33" s="806"/>
      <c r="Z33" s="806"/>
      <c r="AA33" s="806">
        <v>98</v>
      </c>
      <c r="AB33" s="806"/>
      <c r="AC33" s="806"/>
      <c r="AD33" s="806"/>
      <c r="AE33" s="807"/>
      <c r="AF33" s="808">
        <v>62</v>
      </c>
      <c r="AG33" s="809"/>
      <c r="AH33" s="809"/>
      <c r="AI33" s="809"/>
      <c r="AJ33" s="810"/>
      <c r="AK33" s="741">
        <v>417</v>
      </c>
      <c r="AL33" s="852"/>
      <c r="AM33" s="852"/>
      <c r="AN33" s="852"/>
      <c r="AO33" s="852"/>
      <c r="AP33" s="852">
        <v>2138</v>
      </c>
      <c r="AQ33" s="852"/>
      <c r="AR33" s="852"/>
      <c r="AS33" s="852"/>
      <c r="AT33" s="852"/>
      <c r="AU33" s="852">
        <v>1643</v>
      </c>
      <c r="AV33" s="852"/>
      <c r="AW33" s="852"/>
      <c r="AX33" s="852"/>
      <c r="AY33" s="852"/>
      <c r="AZ33" s="853" t="s">
        <v>548</v>
      </c>
      <c r="BA33" s="853"/>
      <c r="BB33" s="853"/>
      <c r="BC33" s="853"/>
      <c r="BD33" s="853"/>
      <c r="BE33" s="854" t="s">
        <v>395</v>
      </c>
      <c r="BF33" s="854"/>
      <c r="BG33" s="854"/>
      <c r="BH33" s="854"/>
      <c r="BI33" s="855"/>
      <c r="BJ33" s="226"/>
      <c r="BK33" s="226"/>
      <c r="BL33" s="226"/>
      <c r="BM33" s="226"/>
      <c r="BN33" s="226"/>
      <c r="BO33" s="235"/>
      <c r="BP33" s="235"/>
      <c r="BQ33" s="232">
        <v>27</v>
      </c>
      <c r="BR33" s="233"/>
      <c r="BS33" s="795"/>
      <c r="BT33" s="796"/>
      <c r="BU33" s="796"/>
      <c r="BV33" s="796"/>
      <c r="BW33" s="796"/>
      <c r="BX33" s="796"/>
      <c r="BY33" s="796"/>
      <c r="BZ33" s="796"/>
      <c r="CA33" s="796"/>
      <c r="CB33" s="796"/>
      <c r="CC33" s="796"/>
      <c r="CD33" s="796"/>
      <c r="CE33" s="796"/>
      <c r="CF33" s="796"/>
      <c r="CG33" s="797"/>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795"/>
      <c r="DW33" s="796"/>
      <c r="DX33" s="796"/>
      <c r="DY33" s="796"/>
      <c r="DZ33" s="801"/>
      <c r="EA33" s="224"/>
    </row>
    <row r="34" spans="1:131" ht="26.25" customHeight="1" x14ac:dyDescent="0.25">
      <c r="A34" s="236">
        <v>7</v>
      </c>
      <c r="B34" s="802"/>
      <c r="C34" s="803"/>
      <c r="D34" s="803"/>
      <c r="E34" s="803"/>
      <c r="F34" s="803"/>
      <c r="G34" s="803"/>
      <c r="H34" s="803"/>
      <c r="I34" s="803"/>
      <c r="J34" s="803"/>
      <c r="K34" s="803"/>
      <c r="L34" s="803"/>
      <c r="M34" s="803"/>
      <c r="N34" s="803"/>
      <c r="O34" s="803"/>
      <c r="P34" s="804"/>
      <c r="Q34" s="805"/>
      <c r="R34" s="806"/>
      <c r="S34" s="806"/>
      <c r="T34" s="806"/>
      <c r="U34" s="806"/>
      <c r="V34" s="806"/>
      <c r="W34" s="806"/>
      <c r="X34" s="806"/>
      <c r="Y34" s="806"/>
      <c r="Z34" s="806"/>
      <c r="AA34" s="806"/>
      <c r="AB34" s="806"/>
      <c r="AC34" s="806"/>
      <c r="AD34" s="806"/>
      <c r="AE34" s="807"/>
      <c r="AF34" s="808"/>
      <c r="AG34" s="809"/>
      <c r="AH34" s="809"/>
      <c r="AI34" s="809"/>
      <c r="AJ34" s="810"/>
      <c r="AK34" s="741"/>
      <c r="AL34" s="852"/>
      <c r="AM34" s="852"/>
      <c r="AN34" s="852"/>
      <c r="AO34" s="852"/>
      <c r="AP34" s="852"/>
      <c r="AQ34" s="852"/>
      <c r="AR34" s="852"/>
      <c r="AS34" s="852"/>
      <c r="AT34" s="852"/>
      <c r="AU34" s="852"/>
      <c r="AV34" s="852"/>
      <c r="AW34" s="852"/>
      <c r="AX34" s="852"/>
      <c r="AY34" s="852"/>
      <c r="AZ34" s="853"/>
      <c r="BA34" s="853"/>
      <c r="BB34" s="853"/>
      <c r="BC34" s="853"/>
      <c r="BD34" s="853"/>
      <c r="BE34" s="854"/>
      <c r="BF34" s="854"/>
      <c r="BG34" s="854"/>
      <c r="BH34" s="854"/>
      <c r="BI34" s="855"/>
      <c r="BJ34" s="226"/>
      <c r="BK34" s="226"/>
      <c r="BL34" s="226"/>
      <c r="BM34" s="226"/>
      <c r="BN34" s="226"/>
      <c r="BO34" s="235"/>
      <c r="BP34" s="235"/>
      <c r="BQ34" s="232">
        <v>28</v>
      </c>
      <c r="BR34" s="233"/>
      <c r="BS34" s="795"/>
      <c r="BT34" s="796"/>
      <c r="BU34" s="796"/>
      <c r="BV34" s="796"/>
      <c r="BW34" s="796"/>
      <c r="BX34" s="796"/>
      <c r="BY34" s="796"/>
      <c r="BZ34" s="796"/>
      <c r="CA34" s="796"/>
      <c r="CB34" s="796"/>
      <c r="CC34" s="796"/>
      <c r="CD34" s="796"/>
      <c r="CE34" s="796"/>
      <c r="CF34" s="796"/>
      <c r="CG34" s="797"/>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795"/>
      <c r="DW34" s="796"/>
      <c r="DX34" s="796"/>
      <c r="DY34" s="796"/>
      <c r="DZ34" s="801"/>
      <c r="EA34" s="224"/>
    </row>
    <row r="35" spans="1:131" ht="26.25" customHeight="1" x14ac:dyDescent="0.25">
      <c r="A35" s="236">
        <v>8</v>
      </c>
      <c r="B35" s="802"/>
      <c r="C35" s="803"/>
      <c r="D35" s="803"/>
      <c r="E35" s="803"/>
      <c r="F35" s="803"/>
      <c r="G35" s="803"/>
      <c r="H35" s="803"/>
      <c r="I35" s="803"/>
      <c r="J35" s="803"/>
      <c r="K35" s="803"/>
      <c r="L35" s="803"/>
      <c r="M35" s="803"/>
      <c r="N35" s="803"/>
      <c r="O35" s="803"/>
      <c r="P35" s="804"/>
      <c r="Q35" s="805"/>
      <c r="R35" s="806"/>
      <c r="S35" s="806"/>
      <c r="T35" s="806"/>
      <c r="U35" s="806"/>
      <c r="V35" s="806"/>
      <c r="W35" s="806"/>
      <c r="X35" s="806"/>
      <c r="Y35" s="806"/>
      <c r="Z35" s="806"/>
      <c r="AA35" s="806"/>
      <c r="AB35" s="806"/>
      <c r="AC35" s="806"/>
      <c r="AD35" s="806"/>
      <c r="AE35" s="807"/>
      <c r="AF35" s="808"/>
      <c r="AG35" s="809"/>
      <c r="AH35" s="809"/>
      <c r="AI35" s="809"/>
      <c r="AJ35" s="810"/>
      <c r="AK35" s="741"/>
      <c r="AL35" s="852"/>
      <c r="AM35" s="852"/>
      <c r="AN35" s="852"/>
      <c r="AO35" s="852"/>
      <c r="AP35" s="852"/>
      <c r="AQ35" s="852"/>
      <c r="AR35" s="852"/>
      <c r="AS35" s="852"/>
      <c r="AT35" s="852"/>
      <c r="AU35" s="852"/>
      <c r="AV35" s="852"/>
      <c r="AW35" s="852"/>
      <c r="AX35" s="852"/>
      <c r="AY35" s="852"/>
      <c r="AZ35" s="853"/>
      <c r="BA35" s="853"/>
      <c r="BB35" s="853"/>
      <c r="BC35" s="853"/>
      <c r="BD35" s="853"/>
      <c r="BE35" s="854"/>
      <c r="BF35" s="854"/>
      <c r="BG35" s="854"/>
      <c r="BH35" s="854"/>
      <c r="BI35" s="855"/>
      <c r="BJ35" s="226"/>
      <c r="BK35" s="226"/>
      <c r="BL35" s="226"/>
      <c r="BM35" s="226"/>
      <c r="BN35" s="226"/>
      <c r="BO35" s="235"/>
      <c r="BP35" s="235"/>
      <c r="BQ35" s="232">
        <v>29</v>
      </c>
      <c r="BR35" s="233"/>
      <c r="BS35" s="795"/>
      <c r="BT35" s="796"/>
      <c r="BU35" s="796"/>
      <c r="BV35" s="796"/>
      <c r="BW35" s="796"/>
      <c r="BX35" s="796"/>
      <c r="BY35" s="796"/>
      <c r="BZ35" s="796"/>
      <c r="CA35" s="796"/>
      <c r="CB35" s="796"/>
      <c r="CC35" s="796"/>
      <c r="CD35" s="796"/>
      <c r="CE35" s="796"/>
      <c r="CF35" s="796"/>
      <c r="CG35" s="797"/>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795"/>
      <c r="DW35" s="796"/>
      <c r="DX35" s="796"/>
      <c r="DY35" s="796"/>
      <c r="DZ35" s="801"/>
      <c r="EA35" s="224"/>
    </row>
    <row r="36" spans="1:131" ht="26.25" customHeight="1" x14ac:dyDescent="0.25">
      <c r="A36" s="236">
        <v>9</v>
      </c>
      <c r="B36" s="802"/>
      <c r="C36" s="803"/>
      <c r="D36" s="803"/>
      <c r="E36" s="803"/>
      <c r="F36" s="803"/>
      <c r="G36" s="803"/>
      <c r="H36" s="803"/>
      <c r="I36" s="803"/>
      <c r="J36" s="803"/>
      <c r="K36" s="803"/>
      <c r="L36" s="803"/>
      <c r="M36" s="803"/>
      <c r="N36" s="803"/>
      <c r="O36" s="803"/>
      <c r="P36" s="804"/>
      <c r="Q36" s="805"/>
      <c r="R36" s="806"/>
      <c r="S36" s="806"/>
      <c r="T36" s="806"/>
      <c r="U36" s="806"/>
      <c r="V36" s="806"/>
      <c r="W36" s="806"/>
      <c r="X36" s="806"/>
      <c r="Y36" s="806"/>
      <c r="Z36" s="806"/>
      <c r="AA36" s="806"/>
      <c r="AB36" s="806"/>
      <c r="AC36" s="806"/>
      <c r="AD36" s="806"/>
      <c r="AE36" s="807"/>
      <c r="AF36" s="808"/>
      <c r="AG36" s="809"/>
      <c r="AH36" s="809"/>
      <c r="AI36" s="809"/>
      <c r="AJ36" s="810"/>
      <c r="AK36" s="741"/>
      <c r="AL36" s="852"/>
      <c r="AM36" s="852"/>
      <c r="AN36" s="852"/>
      <c r="AO36" s="852"/>
      <c r="AP36" s="852"/>
      <c r="AQ36" s="852"/>
      <c r="AR36" s="852"/>
      <c r="AS36" s="852"/>
      <c r="AT36" s="852"/>
      <c r="AU36" s="852"/>
      <c r="AV36" s="852"/>
      <c r="AW36" s="852"/>
      <c r="AX36" s="852"/>
      <c r="AY36" s="852"/>
      <c r="AZ36" s="853"/>
      <c r="BA36" s="853"/>
      <c r="BB36" s="853"/>
      <c r="BC36" s="853"/>
      <c r="BD36" s="853"/>
      <c r="BE36" s="854"/>
      <c r="BF36" s="854"/>
      <c r="BG36" s="854"/>
      <c r="BH36" s="854"/>
      <c r="BI36" s="855"/>
      <c r="BJ36" s="226"/>
      <c r="BK36" s="226"/>
      <c r="BL36" s="226"/>
      <c r="BM36" s="226"/>
      <c r="BN36" s="226"/>
      <c r="BO36" s="235"/>
      <c r="BP36" s="235"/>
      <c r="BQ36" s="232">
        <v>30</v>
      </c>
      <c r="BR36" s="233"/>
      <c r="BS36" s="795"/>
      <c r="BT36" s="796"/>
      <c r="BU36" s="796"/>
      <c r="BV36" s="796"/>
      <c r="BW36" s="796"/>
      <c r="BX36" s="796"/>
      <c r="BY36" s="796"/>
      <c r="BZ36" s="796"/>
      <c r="CA36" s="796"/>
      <c r="CB36" s="796"/>
      <c r="CC36" s="796"/>
      <c r="CD36" s="796"/>
      <c r="CE36" s="796"/>
      <c r="CF36" s="796"/>
      <c r="CG36" s="797"/>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795"/>
      <c r="DW36" s="796"/>
      <c r="DX36" s="796"/>
      <c r="DY36" s="796"/>
      <c r="DZ36" s="801"/>
      <c r="EA36" s="224"/>
    </row>
    <row r="37" spans="1:131" ht="26.25" customHeight="1" x14ac:dyDescent="0.25">
      <c r="A37" s="236">
        <v>10</v>
      </c>
      <c r="B37" s="802"/>
      <c r="C37" s="803"/>
      <c r="D37" s="803"/>
      <c r="E37" s="803"/>
      <c r="F37" s="803"/>
      <c r="G37" s="803"/>
      <c r="H37" s="803"/>
      <c r="I37" s="803"/>
      <c r="J37" s="803"/>
      <c r="K37" s="803"/>
      <c r="L37" s="803"/>
      <c r="M37" s="803"/>
      <c r="N37" s="803"/>
      <c r="O37" s="803"/>
      <c r="P37" s="804"/>
      <c r="Q37" s="805"/>
      <c r="R37" s="806"/>
      <c r="S37" s="806"/>
      <c r="T37" s="806"/>
      <c r="U37" s="806"/>
      <c r="V37" s="806"/>
      <c r="W37" s="806"/>
      <c r="X37" s="806"/>
      <c r="Y37" s="806"/>
      <c r="Z37" s="806"/>
      <c r="AA37" s="806"/>
      <c r="AB37" s="806"/>
      <c r="AC37" s="806"/>
      <c r="AD37" s="806"/>
      <c r="AE37" s="807"/>
      <c r="AF37" s="808"/>
      <c r="AG37" s="809"/>
      <c r="AH37" s="809"/>
      <c r="AI37" s="809"/>
      <c r="AJ37" s="810"/>
      <c r="AK37" s="741"/>
      <c r="AL37" s="852"/>
      <c r="AM37" s="852"/>
      <c r="AN37" s="852"/>
      <c r="AO37" s="852"/>
      <c r="AP37" s="852"/>
      <c r="AQ37" s="852"/>
      <c r="AR37" s="852"/>
      <c r="AS37" s="852"/>
      <c r="AT37" s="852"/>
      <c r="AU37" s="852"/>
      <c r="AV37" s="852"/>
      <c r="AW37" s="852"/>
      <c r="AX37" s="852"/>
      <c r="AY37" s="852"/>
      <c r="AZ37" s="853"/>
      <c r="BA37" s="853"/>
      <c r="BB37" s="853"/>
      <c r="BC37" s="853"/>
      <c r="BD37" s="853"/>
      <c r="BE37" s="854"/>
      <c r="BF37" s="854"/>
      <c r="BG37" s="854"/>
      <c r="BH37" s="854"/>
      <c r="BI37" s="855"/>
      <c r="BJ37" s="226"/>
      <c r="BK37" s="226"/>
      <c r="BL37" s="226"/>
      <c r="BM37" s="226"/>
      <c r="BN37" s="226"/>
      <c r="BO37" s="235"/>
      <c r="BP37" s="235"/>
      <c r="BQ37" s="232">
        <v>31</v>
      </c>
      <c r="BR37" s="233"/>
      <c r="BS37" s="795"/>
      <c r="BT37" s="796"/>
      <c r="BU37" s="796"/>
      <c r="BV37" s="796"/>
      <c r="BW37" s="796"/>
      <c r="BX37" s="796"/>
      <c r="BY37" s="796"/>
      <c r="BZ37" s="796"/>
      <c r="CA37" s="796"/>
      <c r="CB37" s="796"/>
      <c r="CC37" s="796"/>
      <c r="CD37" s="796"/>
      <c r="CE37" s="796"/>
      <c r="CF37" s="796"/>
      <c r="CG37" s="797"/>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795"/>
      <c r="DW37" s="796"/>
      <c r="DX37" s="796"/>
      <c r="DY37" s="796"/>
      <c r="DZ37" s="801"/>
      <c r="EA37" s="224"/>
    </row>
    <row r="38" spans="1:131" ht="26.25" customHeight="1" x14ac:dyDescent="0.25">
      <c r="A38" s="236">
        <v>11</v>
      </c>
      <c r="B38" s="802"/>
      <c r="C38" s="803"/>
      <c r="D38" s="803"/>
      <c r="E38" s="803"/>
      <c r="F38" s="803"/>
      <c r="G38" s="803"/>
      <c r="H38" s="803"/>
      <c r="I38" s="803"/>
      <c r="J38" s="803"/>
      <c r="K38" s="803"/>
      <c r="L38" s="803"/>
      <c r="M38" s="803"/>
      <c r="N38" s="803"/>
      <c r="O38" s="803"/>
      <c r="P38" s="804"/>
      <c r="Q38" s="805"/>
      <c r="R38" s="806"/>
      <c r="S38" s="806"/>
      <c r="T38" s="806"/>
      <c r="U38" s="806"/>
      <c r="V38" s="806"/>
      <c r="W38" s="806"/>
      <c r="X38" s="806"/>
      <c r="Y38" s="806"/>
      <c r="Z38" s="806"/>
      <c r="AA38" s="806"/>
      <c r="AB38" s="806"/>
      <c r="AC38" s="806"/>
      <c r="AD38" s="806"/>
      <c r="AE38" s="807"/>
      <c r="AF38" s="808"/>
      <c r="AG38" s="809"/>
      <c r="AH38" s="809"/>
      <c r="AI38" s="809"/>
      <c r="AJ38" s="810"/>
      <c r="AK38" s="741"/>
      <c r="AL38" s="852"/>
      <c r="AM38" s="852"/>
      <c r="AN38" s="852"/>
      <c r="AO38" s="852"/>
      <c r="AP38" s="852"/>
      <c r="AQ38" s="852"/>
      <c r="AR38" s="852"/>
      <c r="AS38" s="852"/>
      <c r="AT38" s="852"/>
      <c r="AU38" s="852"/>
      <c r="AV38" s="852"/>
      <c r="AW38" s="852"/>
      <c r="AX38" s="852"/>
      <c r="AY38" s="852"/>
      <c r="AZ38" s="853"/>
      <c r="BA38" s="853"/>
      <c r="BB38" s="853"/>
      <c r="BC38" s="853"/>
      <c r="BD38" s="853"/>
      <c r="BE38" s="854"/>
      <c r="BF38" s="854"/>
      <c r="BG38" s="854"/>
      <c r="BH38" s="854"/>
      <c r="BI38" s="855"/>
      <c r="BJ38" s="226"/>
      <c r="BK38" s="226"/>
      <c r="BL38" s="226"/>
      <c r="BM38" s="226"/>
      <c r="BN38" s="226"/>
      <c r="BO38" s="235"/>
      <c r="BP38" s="235"/>
      <c r="BQ38" s="232">
        <v>32</v>
      </c>
      <c r="BR38" s="233"/>
      <c r="BS38" s="795"/>
      <c r="BT38" s="796"/>
      <c r="BU38" s="796"/>
      <c r="BV38" s="796"/>
      <c r="BW38" s="796"/>
      <c r="BX38" s="796"/>
      <c r="BY38" s="796"/>
      <c r="BZ38" s="796"/>
      <c r="CA38" s="796"/>
      <c r="CB38" s="796"/>
      <c r="CC38" s="796"/>
      <c r="CD38" s="796"/>
      <c r="CE38" s="796"/>
      <c r="CF38" s="796"/>
      <c r="CG38" s="797"/>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795"/>
      <c r="DW38" s="796"/>
      <c r="DX38" s="796"/>
      <c r="DY38" s="796"/>
      <c r="DZ38" s="801"/>
      <c r="EA38" s="224"/>
    </row>
    <row r="39" spans="1:131" ht="26.25" customHeight="1" x14ac:dyDescent="0.25">
      <c r="A39" s="236">
        <v>12</v>
      </c>
      <c r="B39" s="802"/>
      <c r="C39" s="803"/>
      <c r="D39" s="803"/>
      <c r="E39" s="803"/>
      <c r="F39" s="803"/>
      <c r="G39" s="803"/>
      <c r="H39" s="803"/>
      <c r="I39" s="803"/>
      <c r="J39" s="803"/>
      <c r="K39" s="803"/>
      <c r="L39" s="803"/>
      <c r="M39" s="803"/>
      <c r="N39" s="803"/>
      <c r="O39" s="803"/>
      <c r="P39" s="804"/>
      <c r="Q39" s="805"/>
      <c r="R39" s="806"/>
      <c r="S39" s="806"/>
      <c r="T39" s="806"/>
      <c r="U39" s="806"/>
      <c r="V39" s="806"/>
      <c r="W39" s="806"/>
      <c r="X39" s="806"/>
      <c r="Y39" s="806"/>
      <c r="Z39" s="806"/>
      <c r="AA39" s="806"/>
      <c r="AB39" s="806"/>
      <c r="AC39" s="806"/>
      <c r="AD39" s="806"/>
      <c r="AE39" s="807"/>
      <c r="AF39" s="808"/>
      <c r="AG39" s="809"/>
      <c r="AH39" s="809"/>
      <c r="AI39" s="809"/>
      <c r="AJ39" s="810"/>
      <c r="AK39" s="741"/>
      <c r="AL39" s="852"/>
      <c r="AM39" s="852"/>
      <c r="AN39" s="852"/>
      <c r="AO39" s="852"/>
      <c r="AP39" s="852"/>
      <c r="AQ39" s="852"/>
      <c r="AR39" s="852"/>
      <c r="AS39" s="852"/>
      <c r="AT39" s="852"/>
      <c r="AU39" s="852"/>
      <c r="AV39" s="852"/>
      <c r="AW39" s="852"/>
      <c r="AX39" s="852"/>
      <c r="AY39" s="852"/>
      <c r="AZ39" s="853"/>
      <c r="BA39" s="853"/>
      <c r="BB39" s="853"/>
      <c r="BC39" s="853"/>
      <c r="BD39" s="853"/>
      <c r="BE39" s="854"/>
      <c r="BF39" s="854"/>
      <c r="BG39" s="854"/>
      <c r="BH39" s="854"/>
      <c r="BI39" s="855"/>
      <c r="BJ39" s="226"/>
      <c r="BK39" s="226"/>
      <c r="BL39" s="226"/>
      <c r="BM39" s="226"/>
      <c r="BN39" s="226"/>
      <c r="BO39" s="235"/>
      <c r="BP39" s="235"/>
      <c r="BQ39" s="232">
        <v>33</v>
      </c>
      <c r="BR39" s="233"/>
      <c r="BS39" s="795"/>
      <c r="BT39" s="796"/>
      <c r="BU39" s="796"/>
      <c r="BV39" s="796"/>
      <c r="BW39" s="796"/>
      <c r="BX39" s="796"/>
      <c r="BY39" s="796"/>
      <c r="BZ39" s="796"/>
      <c r="CA39" s="796"/>
      <c r="CB39" s="796"/>
      <c r="CC39" s="796"/>
      <c r="CD39" s="796"/>
      <c r="CE39" s="796"/>
      <c r="CF39" s="796"/>
      <c r="CG39" s="797"/>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795"/>
      <c r="DW39" s="796"/>
      <c r="DX39" s="796"/>
      <c r="DY39" s="796"/>
      <c r="DZ39" s="801"/>
      <c r="EA39" s="224"/>
    </row>
    <row r="40" spans="1:131" ht="26.25" customHeight="1" x14ac:dyDescent="0.25">
      <c r="A40" s="232">
        <v>13</v>
      </c>
      <c r="B40" s="802"/>
      <c r="C40" s="803"/>
      <c r="D40" s="803"/>
      <c r="E40" s="803"/>
      <c r="F40" s="803"/>
      <c r="G40" s="803"/>
      <c r="H40" s="803"/>
      <c r="I40" s="803"/>
      <c r="J40" s="803"/>
      <c r="K40" s="803"/>
      <c r="L40" s="803"/>
      <c r="M40" s="803"/>
      <c r="N40" s="803"/>
      <c r="O40" s="803"/>
      <c r="P40" s="804"/>
      <c r="Q40" s="805"/>
      <c r="R40" s="806"/>
      <c r="S40" s="806"/>
      <c r="T40" s="806"/>
      <c r="U40" s="806"/>
      <c r="V40" s="806"/>
      <c r="W40" s="806"/>
      <c r="X40" s="806"/>
      <c r="Y40" s="806"/>
      <c r="Z40" s="806"/>
      <c r="AA40" s="806"/>
      <c r="AB40" s="806"/>
      <c r="AC40" s="806"/>
      <c r="AD40" s="806"/>
      <c r="AE40" s="807"/>
      <c r="AF40" s="808"/>
      <c r="AG40" s="809"/>
      <c r="AH40" s="809"/>
      <c r="AI40" s="809"/>
      <c r="AJ40" s="810"/>
      <c r="AK40" s="741"/>
      <c r="AL40" s="852"/>
      <c r="AM40" s="852"/>
      <c r="AN40" s="852"/>
      <c r="AO40" s="852"/>
      <c r="AP40" s="852"/>
      <c r="AQ40" s="852"/>
      <c r="AR40" s="852"/>
      <c r="AS40" s="852"/>
      <c r="AT40" s="852"/>
      <c r="AU40" s="852"/>
      <c r="AV40" s="852"/>
      <c r="AW40" s="852"/>
      <c r="AX40" s="852"/>
      <c r="AY40" s="852"/>
      <c r="AZ40" s="853"/>
      <c r="BA40" s="853"/>
      <c r="BB40" s="853"/>
      <c r="BC40" s="853"/>
      <c r="BD40" s="853"/>
      <c r="BE40" s="854"/>
      <c r="BF40" s="854"/>
      <c r="BG40" s="854"/>
      <c r="BH40" s="854"/>
      <c r="BI40" s="855"/>
      <c r="BJ40" s="226"/>
      <c r="BK40" s="226"/>
      <c r="BL40" s="226"/>
      <c r="BM40" s="226"/>
      <c r="BN40" s="226"/>
      <c r="BO40" s="235"/>
      <c r="BP40" s="235"/>
      <c r="BQ40" s="232">
        <v>34</v>
      </c>
      <c r="BR40" s="233"/>
      <c r="BS40" s="795"/>
      <c r="BT40" s="796"/>
      <c r="BU40" s="796"/>
      <c r="BV40" s="796"/>
      <c r="BW40" s="796"/>
      <c r="BX40" s="796"/>
      <c r="BY40" s="796"/>
      <c r="BZ40" s="796"/>
      <c r="CA40" s="796"/>
      <c r="CB40" s="796"/>
      <c r="CC40" s="796"/>
      <c r="CD40" s="796"/>
      <c r="CE40" s="796"/>
      <c r="CF40" s="796"/>
      <c r="CG40" s="797"/>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795"/>
      <c r="DW40" s="796"/>
      <c r="DX40" s="796"/>
      <c r="DY40" s="796"/>
      <c r="DZ40" s="801"/>
      <c r="EA40" s="224"/>
    </row>
    <row r="41" spans="1:131" ht="26.25" customHeight="1" x14ac:dyDescent="0.25">
      <c r="A41" s="232">
        <v>14</v>
      </c>
      <c r="B41" s="802"/>
      <c r="C41" s="803"/>
      <c r="D41" s="803"/>
      <c r="E41" s="803"/>
      <c r="F41" s="803"/>
      <c r="G41" s="803"/>
      <c r="H41" s="803"/>
      <c r="I41" s="803"/>
      <c r="J41" s="803"/>
      <c r="K41" s="803"/>
      <c r="L41" s="803"/>
      <c r="M41" s="803"/>
      <c r="N41" s="803"/>
      <c r="O41" s="803"/>
      <c r="P41" s="804"/>
      <c r="Q41" s="805"/>
      <c r="R41" s="806"/>
      <c r="S41" s="806"/>
      <c r="T41" s="806"/>
      <c r="U41" s="806"/>
      <c r="V41" s="806"/>
      <c r="W41" s="806"/>
      <c r="X41" s="806"/>
      <c r="Y41" s="806"/>
      <c r="Z41" s="806"/>
      <c r="AA41" s="806"/>
      <c r="AB41" s="806"/>
      <c r="AC41" s="806"/>
      <c r="AD41" s="806"/>
      <c r="AE41" s="807"/>
      <c r="AF41" s="808"/>
      <c r="AG41" s="809"/>
      <c r="AH41" s="809"/>
      <c r="AI41" s="809"/>
      <c r="AJ41" s="810"/>
      <c r="AK41" s="741"/>
      <c r="AL41" s="852"/>
      <c r="AM41" s="852"/>
      <c r="AN41" s="852"/>
      <c r="AO41" s="852"/>
      <c r="AP41" s="852"/>
      <c r="AQ41" s="852"/>
      <c r="AR41" s="852"/>
      <c r="AS41" s="852"/>
      <c r="AT41" s="852"/>
      <c r="AU41" s="852"/>
      <c r="AV41" s="852"/>
      <c r="AW41" s="852"/>
      <c r="AX41" s="852"/>
      <c r="AY41" s="852"/>
      <c r="AZ41" s="853"/>
      <c r="BA41" s="853"/>
      <c r="BB41" s="853"/>
      <c r="BC41" s="853"/>
      <c r="BD41" s="853"/>
      <c r="BE41" s="854"/>
      <c r="BF41" s="854"/>
      <c r="BG41" s="854"/>
      <c r="BH41" s="854"/>
      <c r="BI41" s="855"/>
      <c r="BJ41" s="226"/>
      <c r="BK41" s="226"/>
      <c r="BL41" s="226"/>
      <c r="BM41" s="226"/>
      <c r="BN41" s="226"/>
      <c r="BO41" s="235"/>
      <c r="BP41" s="235"/>
      <c r="BQ41" s="232">
        <v>35</v>
      </c>
      <c r="BR41" s="233"/>
      <c r="BS41" s="795"/>
      <c r="BT41" s="796"/>
      <c r="BU41" s="796"/>
      <c r="BV41" s="796"/>
      <c r="BW41" s="796"/>
      <c r="BX41" s="796"/>
      <c r="BY41" s="796"/>
      <c r="BZ41" s="796"/>
      <c r="CA41" s="796"/>
      <c r="CB41" s="796"/>
      <c r="CC41" s="796"/>
      <c r="CD41" s="796"/>
      <c r="CE41" s="796"/>
      <c r="CF41" s="796"/>
      <c r="CG41" s="797"/>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795"/>
      <c r="DW41" s="796"/>
      <c r="DX41" s="796"/>
      <c r="DY41" s="796"/>
      <c r="DZ41" s="801"/>
      <c r="EA41" s="224"/>
    </row>
    <row r="42" spans="1:131" ht="26.25" customHeight="1" x14ac:dyDescent="0.25">
      <c r="A42" s="232">
        <v>15</v>
      </c>
      <c r="B42" s="802"/>
      <c r="C42" s="803"/>
      <c r="D42" s="803"/>
      <c r="E42" s="803"/>
      <c r="F42" s="803"/>
      <c r="G42" s="803"/>
      <c r="H42" s="803"/>
      <c r="I42" s="803"/>
      <c r="J42" s="803"/>
      <c r="K42" s="803"/>
      <c r="L42" s="803"/>
      <c r="M42" s="803"/>
      <c r="N42" s="803"/>
      <c r="O42" s="803"/>
      <c r="P42" s="804"/>
      <c r="Q42" s="805"/>
      <c r="R42" s="806"/>
      <c r="S42" s="806"/>
      <c r="T42" s="806"/>
      <c r="U42" s="806"/>
      <c r="V42" s="806"/>
      <c r="W42" s="806"/>
      <c r="X42" s="806"/>
      <c r="Y42" s="806"/>
      <c r="Z42" s="806"/>
      <c r="AA42" s="806"/>
      <c r="AB42" s="806"/>
      <c r="AC42" s="806"/>
      <c r="AD42" s="806"/>
      <c r="AE42" s="807"/>
      <c r="AF42" s="808"/>
      <c r="AG42" s="809"/>
      <c r="AH42" s="809"/>
      <c r="AI42" s="809"/>
      <c r="AJ42" s="810"/>
      <c r="AK42" s="741"/>
      <c r="AL42" s="852"/>
      <c r="AM42" s="852"/>
      <c r="AN42" s="852"/>
      <c r="AO42" s="852"/>
      <c r="AP42" s="852"/>
      <c r="AQ42" s="852"/>
      <c r="AR42" s="852"/>
      <c r="AS42" s="852"/>
      <c r="AT42" s="852"/>
      <c r="AU42" s="852"/>
      <c r="AV42" s="852"/>
      <c r="AW42" s="852"/>
      <c r="AX42" s="852"/>
      <c r="AY42" s="852"/>
      <c r="AZ42" s="853"/>
      <c r="BA42" s="853"/>
      <c r="BB42" s="853"/>
      <c r="BC42" s="853"/>
      <c r="BD42" s="853"/>
      <c r="BE42" s="854"/>
      <c r="BF42" s="854"/>
      <c r="BG42" s="854"/>
      <c r="BH42" s="854"/>
      <c r="BI42" s="855"/>
      <c r="BJ42" s="226"/>
      <c r="BK42" s="226"/>
      <c r="BL42" s="226"/>
      <c r="BM42" s="226"/>
      <c r="BN42" s="226"/>
      <c r="BO42" s="235"/>
      <c r="BP42" s="235"/>
      <c r="BQ42" s="232">
        <v>36</v>
      </c>
      <c r="BR42" s="233"/>
      <c r="BS42" s="795"/>
      <c r="BT42" s="796"/>
      <c r="BU42" s="796"/>
      <c r="BV42" s="796"/>
      <c r="BW42" s="796"/>
      <c r="BX42" s="796"/>
      <c r="BY42" s="796"/>
      <c r="BZ42" s="796"/>
      <c r="CA42" s="796"/>
      <c r="CB42" s="796"/>
      <c r="CC42" s="796"/>
      <c r="CD42" s="796"/>
      <c r="CE42" s="796"/>
      <c r="CF42" s="796"/>
      <c r="CG42" s="797"/>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795"/>
      <c r="DW42" s="796"/>
      <c r="DX42" s="796"/>
      <c r="DY42" s="796"/>
      <c r="DZ42" s="801"/>
      <c r="EA42" s="224"/>
    </row>
    <row r="43" spans="1:131" ht="26.25" customHeight="1" x14ac:dyDescent="0.25">
      <c r="A43" s="232">
        <v>16</v>
      </c>
      <c r="B43" s="802"/>
      <c r="C43" s="803"/>
      <c r="D43" s="803"/>
      <c r="E43" s="803"/>
      <c r="F43" s="803"/>
      <c r="G43" s="803"/>
      <c r="H43" s="803"/>
      <c r="I43" s="803"/>
      <c r="J43" s="803"/>
      <c r="K43" s="803"/>
      <c r="L43" s="803"/>
      <c r="M43" s="803"/>
      <c r="N43" s="803"/>
      <c r="O43" s="803"/>
      <c r="P43" s="804"/>
      <c r="Q43" s="805"/>
      <c r="R43" s="806"/>
      <c r="S43" s="806"/>
      <c r="T43" s="806"/>
      <c r="U43" s="806"/>
      <c r="V43" s="806"/>
      <c r="W43" s="806"/>
      <c r="X43" s="806"/>
      <c r="Y43" s="806"/>
      <c r="Z43" s="806"/>
      <c r="AA43" s="806"/>
      <c r="AB43" s="806"/>
      <c r="AC43" s="806"/>
      <c r="AD43" s="806"/>
      <c r="AE43" s="807"/>
      <c r="AF43" s="808"/>
      <c r="AG43" s="809"/>
      <c r="AH43" s="809"/>
      <c r="AI43" s="809"/>
      <c r="AJ43" s="810"/>
      <c r="AK43" s="741"/>
      <c r="AL43" s="852"/>
      <c r="AM43" s="852"/>
      <c r="AN43" s="852"/>
      <c r="AO43" s="852"/>
      <c r="AP43" s="852"/>
      <c r="AQ43" s="852"/>
      <c r="AR43" s="852"/>
      <c r="AS43" s="852"/>
      <c r="AT43" s="852"/>
      <c r="AU43" s="852"/>
      <c r="AV43" s="852"/>
      <c r="AW43" s="852"/>
      <c r="AX43" s="852"/>
      <c r="AY43" s="852"/>
      <c r="AZ43" s="853"/>
      <c r="BA43" s="853"/>
      <c r="BB43" s="853"/>
      <c r="BC43" s="853"/>
      <c r="BD43" s="853"/>
      <c r="BE43" s="854"/>
      <c r="BF43" s="854"/>
      <c r="BG43" s="854"/>
      <c r="BH43" s="854"/>
      <c r="BI43" s="855"/>
      <c r="BJ43" s="226"/>
      <c r="BK43" s="226"/>
      <c r="BL43" s="226"/>
      <c r="BM43" s="226"/>
      <c r="BN43" s="226"/>
      <c r="BO43" s="235"/>
      <c r="BP43" s="235"/>
      <c r="BQ43" s="232">
        <v>37</v>
      </c>
      <c r="BR43" s="233"/>
      <c r="BS43" s="795"/>
      <c r="BT43" s="796"/>
      <c r="BU43" s="796"/>
      <c r="BV43" s="796"/>
      <c r="BW43" s="796"/>
      <c r="BX43" s="796"/>
      <c r="BY43" s="796"/>
      <c r="BZ43" s="796"/>
      <c r="CA43" s="796"/>
      <c r="CB43" s="796"/>
      <c r="CC43" s="796"/>
      <c r="CD43" s="796"/>
      <c r="CE43" s="796"/>
      <c r="CF43" s="796"/>
      <c r="CG43" s="797"/>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795"/>
      <c r="DW43" s="796"/>
      <c r="DX43" s="796"/>
      <c r="DY43" s="796"/>
      <c r="DZ43" s="801"/>
      <c r="EA43" s="224"/>
    </row>
    <row r="44" spans="1:131" ht="26.25" customHeight="1" x14ac:dyDescent="0.25">
      <c r="A44" s="232">
        <v>17</v>
      </c>
      <c r="B44" s="802"/>
      <c r="C44" s="803"/>
      <c r="D44" s="803"/>
      <c r="E44" s="803"/>
      <c r="F44" s="803"/>
      <c r="G44" s="803"/>
      <c r="H44" s="803"/>
      <c r="I44" s="803"/>
      <c r="J44" s="803"/>
      <c r="K44" s="803"/>
      <c r="L44" s="803"/>
      <c r="M44" s="803"/>
      <c r="N44" s="803"/>
      <c r="O44" s="803"/>
      <c r="P44" s="804"/>
      <c r="Q44" s="805"/>
      <c r="R44" s="806"/>
      <c r="S44" s="806"/>
      <c r="T44" s="806"/>
      <c r="U44" s="806"/>
      <c r="V44" s="806"/>
      <c r="W44" s="806"/>
      <c r="X44" s="806"/>
      <c r="Y44" s="806"/>
      <c r="Z44" s="806"/>
      <c r="AA44" s="806"/>
      <c r="AB44" s="806"/>
      <c r="AC44" s="806"/>
      <c r="AD44" s="806"/>
      <c r="AE44" s="807"/>
      <c r="AF44" s="808"/>
      <c r="AG44" s="809"/>
      <c r="AH44" s="809"/>
      <c r="AI44" s="809"/>
      <c r="AJ44" s="810"/>
      <c r="AK44" s="741"/>
      <c r="AL44" s="852"/>
      <c r="AM44" s="852"/>
      <c r="AN44" s="852"/>
      <c r="AO44" s="852"/>
      <c r="AP44" s="852"/>
      <c r="AQ44" s="852"/>
      <c r="AR44" s="852"/>
      <c r="AS44" s="852"/>
      <c r="AT44" s="852"/>
      <c r="AU44" s="852"/>
      <c r="AV44" s="852"/>
      <c r="AW44" s="852"/>
      <c r="AX44" s="852"/>
      <c r="AY44" s="852"/>
      <c r="AZ44" s="853"/>
      <c r="BA44" s="853"/>
      <c r="BB44" s="853"/>
      <c r="BC44" s="853"/>
      <c r="BD44" s="853"/>
      <c r="BE44" s="854"/>
      <c r="BF44" s="854"/>
      <c r="BG44" s="854"/>
      <c r="BH44" s="854"/>
      <c r="BI44" s="855"/>
      <c r="BJ44" s="226"/>
      <c r="BK44" s="226"/>
      <c r="BL44" s="226"/>
      <c r="BM44" s="226"/>
      <c r="BN44" s="226"/>
      <c r="BO44" s="235"/>
      <c r="BP44" s="235"/>
      <c r="BQ44" s="232">
        <v>38</v>
      </c>
      <c r="BR44" s="233"/>
      <c r="BS44" s="795"/>
      <c r="BT44" s="796"/>
      <c r="BU44" s="796"/>
      <c r="BV44" s="796"/>
      <c r="BW44" s="796"/>
      <c r="BX44" s="796"/>
      <c r="BY44" s="796"/>
      <c r="BZ44" s="796"/>
      <c r="CA44" s="796"/>
      <c r="CB44" s="796"/>
      <c r="CC44" s="796"/>
      <c r="CD44" s="796"/>
      <c r="CE44" s="796"/>
      <c r="CF44" s="796"/>
      <c r="CG44" s="797"/>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795"/>
      <c r="DW44" s="796"/>
      <c r="DX44" s="796"/>
      <c r="DY44" s="796"/>
      <c r="DZ44" s="801"/>
      <c r="EA44" s="224"/>
    </row>
    <row r="45" spans="1:131" ht="26.25" customHeight="1" x14ac:dyDescent="0.25">
      <c r="A45" s="232">
        <v>18</v>
      </c>
      <c r="B45" s="802"/>
      <c r="C45" s="803"/>
      <c r="D45" s="803"/>
      <c r="E45" s="803"/>
      <c r="F45" s="803"/>
      <c r="G45" s="803"/>
      <c r="H45" s="803"/>
      <c r="I45" s="803"/>
      <c r="J45" s="803"/>
      <c r="K45" s="803"/>
      <c r="L45" s="803"/>
      <c r="M45" s="803"/>
      <c r="N45" s="803"/>
      <c r="O45" s="803"/>
      <c r="P45" s="804"/>
      <c r="Q45" s="805"/>
      <c r="R45" s="806"/>
      <c r="S45" s="806"/>
      <c r="T45" s="806"/>
      <c r="U45" s="806"/>
      <c r="V45" s="806"/>
      <c r="W45" s="806"/>
      <c r="X45" s="806"/>
      <c r="Y45" s="806"/>
      <c r="Z45" s="806"/>
      <c r="AA45" s="806"/>
      <c r="AB45" s="806"/>
      <c r="AC45" s="806"/>
      <c r="AD45" s="806"/>
      <c r="AE45" s="807"/>
      <c r="AF45" s="808"/>
      <c r="AG45" s="809"/>
      <c r="AH45" s="809"/>
      <c r="AI45" s="809"/>
      <c r="AJ45" s="810"/>
      <c r="AK45" s="741"/>
      <c r="AL45" s="852"/>
      <c r="AM45" s="852"/>
      <c r="AN45" s="852"/>
      <c r="AO45" s="852"/>
      <c r="AP45" s="852"/>
      <c r="AQ45" s="852"/>
      <c r="AR45" s="852"/>
      <c r="AS45" s="852"/>
      <c r="AT45" s="852"/>
      <c r="AU45" s="852"/>
      <c r="AV45" s="852"/>
      <c r="AW45" s="852"/>
      <c r="AX45" s="852"/>
      <c r="AY45" s="852"/>
      <c r="AZ45" s="853"/>
      <c r="BA45" s="853"/>
      <c r="BB45" s="853"/>
      <c r="BC45" s="853"/>
      <c r="BD45" s="853"/>
      <c r="BE45" s="854"/>
      <c r="BF45" s="854"/>
      <c r="BG45" s="854"/>
      <c r="BH45" s="854"/>
      <c r="BI45" s="855"/>
      <c r="BJ45" s="226"/>
      <c r="BK45" s="226"/>
      <c r="BL45" s="226"/>
      <c r="BM45" s="226"/>
      <c r="BN45" s="226"/>
      <c r="BO45" s="235"/>
      <c r="BP45" s="235"/>
      <c r="BQ45" s="232">
        <v>39</v>
      </c>
      <c r="BR45" s="233"/>
      <c r="BS45" s="795"/>
      <c r="BT45" s="796"/>
      <c r="BU45" s="796"/>
      <c r="BV45" s="796"/>
      <c r="BW45" s="796"/>
      <c r="BX45" s="796"/>
      <c r="BY45" s="796"/>
      <c r="BZ45" s="796"/>
      <c r="CA45" s="796"/>
      <c r="CB45" s="796"/>
      <c r="CC45" s="796"/>
      <c r="CD45" s="796"/>
      <c r="CE45" s="796"/>
      <c r="CF45" s="796"/>
      <c r="CG45" s="797"/>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795"/>
      <c r="DW45" s="796"/>
      <c r="DX45" s="796"/>
      <c r="DY45" s="796"/>
      <c r="DZ45" s="801"/>
      <c r="EA45" s="224"/>
    </row>
    <row r="46" spans="1:131" ht="26.25" customHeight="1" x14ac:dyDescent="0.25">
      <c r="A46" s="232">
        <v>19</v>
      </c>
      <c r="B46" s="802"/>
      <c r="C46" s="803"/>
      <c r="D46" s="803"/>
      <c r="E46" s="803"/>
      <c r="F46" s="803"/>
      <c r="G46" s="803"/>
      <c r="H46" s="803"/>
      <c r="I46" s="803"/>
      <c r="J46" s="803"/>
      <c r="K46" s="803"/>
      <c r="L46" s="803"/>
      <c r="M46" s="803"/>
      <c r="N46" s="803"/>
      <c r="O46" s="803"/>
      <c r="P46" s="804"/>
      <c r="Q46" s="805"/>
      <c r="R46" s="806"/>
      <c r="S46" s="806"/>
      <c r="T46" s="806"/>
      <c r="U46" s="806"/>
      <c r="V46" s="806"/>
      <c r="W46" s="806"/>
      <c r="X46" s="806"/>
      <c r="Y46" s="806"/>
      <c r="Z46" s="806"/>
      <c r="AA46" s="806"/>
      <c r="AB46" s="806"/>
      <c r="AC46" s="806"/>
      <c r="AD46" s="806"/>
      <c r="AE46" s="807"/>
      <c r="AF46" s="808"/>
      <c r="AG46" s="809"/>
      <c r="AH46" s="809"/>
      <c r="AI46" s="809"/>
      <c r="AJ46" s="810"/>
      <c r="AK46" s="741"/>
      <c r="AL46" s="852"/>
      <c r="AM46" s="852"/>
      <c r="AN46" s="852"/>
      <c r="AO46" s="852"/>
      <c r="AP46" s="852"/>
      <c r="AQ46" s="852"/>
      <c r="AR46" s="852"/>
      <c r="AS46" s="852"/>
      <c r="AT46" s="852"/>
      <c r="AU46" s="852"/>
      <c r="AV46" s="852"/>
      <c r="AW46" s="852"/>
      <c r="AX46" s="852"/>
      <c r="AY46" s="852"/>
      <c r="AZ46" s="853"/>
      <c r="BA46" s="853"/>
      <c r="BB46" s="853"/>
      <c r="BC46" s="853"/>
      <c r="BD46" s="853"/>
      <c r="BE46" s="854"/>
      <c r="BF46" s="854"/>
      <c r="BG46" s="854"/>
      <c r="BH46" s="854"/>
      <c r="BI46" s="855"/>
      <c r="BJ46" s="226"/>
      <c r="BK46" s="226"/>
      <c r="BL46" s="226"/>
      <c r="BM46" s="226"/>
      <c r="BN46" s="226"/>
      <c r="BO46" s="235"/>
      <c r="BP46" s="235"/>
      <c r="BQ46" s="232">
        <v>40</v>
      </c>
      <c r="BR46" s="233"/>
      <c r="BS46" s="795"/>
      <c r="BT46" s="796"/>
      <c r="BU46" s="796"/>
      <c r="BV46" s="796"/>
      <c r="BW46" s="796"/>
      <c r="BX46" s="796"/>
      <c r="BY46" s="796"/>
      <c r="BZ46" s="796"/>
      <c r="CA46" s="796"/>
      <c r="CB46" s="796"/>
      <c r="CC46" s="796"/>
      <c r="CD46" s="796"/>
      <c r="CE46" s="796"/>
      <c r="CF46" s="796"/>
      <c r="CG46" s="797"/>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795"/>
      <c r="DW46" s="796"/>
      <c r="DX46" s="796"/>
      <c r="DY46" s="796"/>
      <c r="DZ46" s="801"/>
      <c r="EA46" s="224"/>
    </row>
    <row r="47" spans="1:131" ht="26.25" customHeight="1" x14ac:dyDescent="0.25">
      <c r="A47" s="232">
        <v>20</v>
      </c>
      <c r="B47" s="802"/>
      <c r="C47" s="803"/>
      <c r="D47" s="803"/>
      <c r="E47" s="803"/>
      <c r="F47" s="803"/>
      <c r="G47" s="803"/>
      <c r="H47" s="803"/>
      <c r="I47" s="803"/>
      <c r="J47" s="803"/>
      <c r="K47" s="803"/>
      <c r="L47" s="803"/>
      <c r="M47" s="803"/>
      <c r="N47" s="803"/>
      <c r="O47" s="803"/>
      <c r="P47" s="804"/>
      <c r="Q47" s="805"/>
      <c r="R47" s="806"/>
      <c r="S47" s="806"/>
      <c r="T47" s="806"/>
      <c r="U47" s="806"/>
      <c r="V47" s="806"/>
      <c r="W47" s="806"/>
      <c r="X47" s="806"/>
      <c r="Y47" s="806"/>
      <c r="Z47" s="806"/>
      <c r="AA47" s="806"/>
      <c r="AB47" s="806"/>
      <c r="AC47" s="806"/>
      <c r="AD47" s="806"/>
      <c r="AE47" s="807"/>
      <c r="AF47" s="808"/>
      <c r="AG47" s="809"/>
      <c r="AH47" s="809"/>
      <c r="AI47" s="809"/>
      <c r="AJ47" s="810"/>
      <c r="AK47" s="741"/>
      <c r="AL47" s="852"/>
      <c r="AM47" s="852"/>
      <c r="AN47" s="852"/>
      <c r="AO47" s="852"/>
      <c r="AP47" s="852"/>
      <c r="AQ47" s="852"/>
      <c r="AR47" s="852"/>
      <c r="AS47" s="852"/>
      <c r="AT47" s="852"/>
      <c r="AU47" s="852"/>
      <c r="AV47" s="852"/>
      <c r="AW47" s="852"/>
      <c r="AX47" s="852"/>
      <c r="AY47" s="852"/>
      <c r="AZ47" s="853"/>
      <c r="BA47" s="853"/>
      <c r="BB47" s="853"/>
      <c r="BC47" s="853"/>
      <c r="BD47" s="853"/>
      <c r="BE47" s="854"/>
      <c r="BF47" s="854"/>
      <c r="BG47" s="854"/>
      <c r="BH47" s="854"/>
      <c r="BI47" s="855"/>
      <c r="BJ47" s="226"/>
      <c r="BK47" s="226"/>
      <c r="BL47" s="226"/>
      <c r="BM47" s="226"/>
      <c r="BN47" s="226"/>
      <c r="BO47" s="235"/>
      <c r="BP47" s="235"/>
      <c r="BQ47" s="232">
        <v>41</v>
      </c>
      <c r="BR47" s="233"/>
      <c r="BS47" s="795"/>
      <c r="BT47" s="796"/>
      <c r="BU47" s="796"/>
      <c r="BV47" s="796"/>
      <c r="BW47" s="796"/>
      <c r="BX47" s="796"/>
      <c r="BY47" s="796"/>
      <c r="BZ47" s="796"/>
      <c r="CA47" s="796"/>
      <c r="CB47" s="796"/>
      <c r="CC47" s="796"/>
      <c r="CD47" s="796"/>
      <c r="CE47" s="796"/>
      <c r="CF47" s="796"/>
      <c r="CG47" s="797"/>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795"/>
      <c r="DW47" s="796"/>
      <c r="DX47" s="796"/>
      <c r="DY47" s="796"/>
      <c r="DZ47" s="801"/>
      <c r="EA47" s="224"/>
    </row>
    <row r="48" spans="1:131" ht="26.25" customHeight="1" x14ac:dyDescent="0.25">
      <c r="A48" s="232">
        <v>21</v>
      </c>
      <c r="B48" s="802"/>
      <c r="C48" s="803"/>
      <c r="D48" s="803"/>
      <c r="E48" s="803"/>
      <c r="F48" s="803"/>
      <c r="G48" s="803"/>
      <c r="H48" s="803"/>
      <c r="I48" s="803"/>
      <c r="J48" s="803"/>
      <c r="K48" s="803"/>
      <c r="L48" s="803"/>
      <c r="M48" s="803"/>
      <c r="N48" s="803"/>
      <c r="O48" s="803"/>
      <c r="P48" s="804"/>
      <c r="Q48" s="805"/>
      <c r="R48" s="806"/>
      <c r="S48" s="806"/>
      <c r="T48" s="806"/>
      <c r="U48" s="806"/>
      <c r="V48" s="806"/>
      <c r="W48" s="806"/>
      <c r="X48" s="806"/>
      <c r="Y48" s="806"/>
      <c r="Z48" s="806"/>
      <c r="AA48" s="806"/>
      <c r="AB48" s="806"/>
      <c r="AC48" s="806"/>
      <c r="AD48" s="806"/>
      <c r="AE48" s="807"/>
      <c r="AF48" s="808"/>
      <c r="AG48" s="809"/>
      <c r="AH48" s="809"/>
      <c r="AI48" s="809"/>
      <c r="AJ48" s="810"/>
      <c r="AK48" s="741"/>
      <c r="AL48" s="852"/>
      <c r="AM48" s="852"/>
      <c r="AN48" s="852"/>
      <c r="AO48" s="852"/>
      <c r="AP48" s="852"/>
      <c r="AQ48" s="852"/>
      <c r="AR48" s="852"/>
      <c r="AS48" s="852"/>
      <c r="AT48" s="852"/>
      <c r="AU48" s="852"/>
      <c r="AV48" s="852"/>
      <c r="AW48" s="852"/>
      <c r="AX48" s="852"/>
      <c r="AY48" s="852"/>
      <c r="AZ48" s="853"/>
      <c r="BA48" s="853"/>
      <c r="BB48" s="853"/>
      <c r="BC48" s="853"/>
      <c r="BD48" s="853"/>
      <c r="BE48" s="854"/>
      <c r="BF48" s="854"/>
      <c r="BG48" s="854"/>
      <c r="BH48" s="854"/>
      <c r="BI48" s="855"/>
      <c r="BJ48" s="226"/>
      <c r="BK48" s="226"/>
      <c r="BL48" s="226"/>
      <c r="BM48" s="226"/>
      <c r="BN48" s="226"/>
      <c r="BO48" s="235"/>
      <c r="BP48" s="235"/>
      <c r="BQ48" s="232">
        <v>42</v>
      </c>
      <c r="BR48" s="233"/>
      <c r="BS48" s="795"/>
      <c r="BT48" s="796"/>
      <c r="BU48" s="796"/>
      <c r="BV48" s="796"/>
      <c r="BW48" s="796"/>
      <c r="BX48" s="796"/>
      <c r="BY48" s="796"/>
      <c r="BZ48" s="796"/>
      <c r="CA48" s="796"/>
      <c r="CB48" s="796"/>
      <c r="CC48" s="796"/>
      <c r="CD48" s="796"/>
      <c r="CE48" s="796"/>
      <c r="CF48" s="796"/>
      <c r="CG48" s="797"/>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795"/>
      <c r="DW48" s="796"/>
      <c r="DX48" s="796"/>
      <c r="DY48" s="796"/>
      <c r="DZ48" s="801"/>
      <c r="EA48" s="224"/>
    </row>
    <row r="49" spans="1:131" ht="26.25" customHeight="1" x14ac:dyDescent="0.25">
      <c r="A49" s="232">
        <v>22</v>
      </c>
      <c r="B49" s="802"/>
      <c r="C49" s="803"/>
      <c r="D49" s="803"/>
      <c r="E49" s="803"/>
      <c r="F49" s="803"/>
      <c r="G49" s="803"/>
      <c r="H49" s="803"/>
      <c r="I49" s="803"/>
      <c r="J49" s="803"/>
      <c r="K49" s="803"/>
      <c r="L49" s="803"/>
      <c r="M49" s="803"/>
      <c r="N49" s="803"/>
      <c r="O49" s="803"/>
      <c r="P49" s="804"/>
      <c r="Q49" s="805"/>
      <c r="R49" s="806"/>
      <c r="S49" s="806"/>
      <c r="T49" s="806"/>
      <c r="U49" s="806"/>
      <c r="V49" s="806"/>
      <c r="W49" s="806"/>
      <c r="X49" s="806"/>
      <c r="Y49" s="806"/>
      <c r="Z49" s="806"/>
      <c r="AA49" s="806"/>
      <c r="AB49" s="806"/>
      <c r="AC49" s="806"/>
      <c r="AD49" s="806"/>
      <c r="AE49" s="807"/>
      <c r="AF49" s="808"/>
      <c r="AG49" s="809"/>
      <c r="AH49" s="809"/>
      <c r="AI49" s="809"/>
      <c r="AJ49" s="810"/>
      <c r="AK49" s="741"/>
      <c r="AL49" s="852"/>
      <c r="AM49" s="852"/>
      <c r="AN49" s="852"/>
      <c r="AO49" s="852"/>
      <c r="AP49" s="852"/>
      <c r="AQ49" s="852"/>
      <c r="AR49" s="852"/>
      <c r="AS49" s="852"/>
      <c r="AT49" s="852"/>
      <c r="AU49" s="852"/>
      <c r="AV49" s="852"/>
      <c r="AW49" s="852"/>
      <c r="AX49" s="852"/>
      <c r="AY49" s="852"/>
      <c r="AZ49" s="853"/>
      <c r="BA49" s="853"/>
      <c r="BB49" s="853"/>
      <c r="BC49" s="853"/>
      <c r="BD49" s="853"/>
      <c r="BE49" s="854"/>
      <c r="BF49" s="854"/>
      <c r="BG49" s="854"/>
      <c r="BH49" s="854"/>
      <c r="BI49" s="855"/>
      <c r="BJ49" s="226"/>
      <c r="BK49" s="226"/>
      <c r="BL49" s="226"/>
      <c r="BM49" s="226"/>
      <c r="BN49" s="226"/>
      <c r="BO49" s="235"/>
      <c r="BP49" s="235"/>
      <c r="BQ49" s="232">
        <v>43</v>
      </c>
      <c r="BR49" s="233"/>
      <c r="BS49" s="795"/>
      <c r="BT49" s="796"/>
      <c r="BU49" s="796"/>
      <c r="BV49" s="796"/>
      <c r="BW49" s="796"/>
      <c r="BX49" s="796"/>
      <c r="BY49" s="796"/>
      <c r="BZ49" s="796"/>
      <c r="CA49" s="796"/>
      <c r="CB49" s="796"/>
      <c r="CC49" s="796"/>
      <c r="CD49" s="796"/>
      <c r="CE49" s="796"/>
      <c r="CF49" s="796"/>
      <c r="CG49" s="797"/>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795"/>
      <c r="DW49" s="796"/>
      <c r="DX49" s="796"/>
      <c r="DY49" s="796"/>
      <c r="DZ49" s="801"/>
      <c r="EA49" s="224"/>
    </row>
    <row r="50" spans="1:131" ht="26.25" customHeight="1" x14ac:dyDescent="0.25">
      <c r="A50" s="232">
        <v>23</v>
      </c>
      <c r="B50" s="802"/>
      <c r="C50" s="803"/>
      <c r="D50" s="803"/>
      <c r="E50" s="803"/>
      <c r="F50" s="803"/>
      <c r="G50" s="803"/>
      <c r="H50" s="803"/>
      <c r="I50" s="803"/>
      <c r="J50" s="803"/>
      <c r="K50" s="803"/>
      <c r="L50" s="803"/>
      <c r="M50" s="803"/>
      <c r="N50" s="803"/>
      <c r="O50" s="803"/>
      <c r="P50" s="804"/>
      <c r="Q50" s="856"/>
      <c r="R50" s="857"/>
      <c r="S50" s="857"/>
      <c r="T50" s="857"/>
      <c r="U50" s="857"/>
      <c r="V50" s="857"/>
      <c r="W50" s="857"/>
      <c r="X50" s="857"/>
      <c r="Y50" s="857"/>
      <c r="Z50" s="857"/>
      <c r="AA50" s="857"/>
      <c r="AB50" s="857"/>
      <c r="AC50" s="857"/>
      <c r="AD50" s="857"/>
      <c r="AE50" s="858"/>
      <c r="AF50" s="808"/>
      <c r="AG50" s="809"/>
      <c r="AH50" s="809"/>
      <c r="AI50" s="809"/>
      <c r="AJ50" s="810"/>
      <c r="AK50" s="860"/>
      <c r="AL50" s="857"/>
      <c r="AM50" s="857"/>
      <c r="AN50" s="857"/>
      <c r="AO50" s="857"/>
      <c r="AP50" s="857"/>
      <c r="AQ50" s="857"/>
      <c r="AR50" s="857"/>
      <c r="AS50" s="857"/>
      <c r="AT50" s="857"/>
      <c r="AU50" s="857"/>
      <c r="AV50" s="857"/>
      <c r="AW50" s="857"/>
      <c r="AX50" s="857"/>
      <c r="AY50" s="857"/>
      <c r="AZ50" s="859"/>
      <c r="BA50" s="859"/>
      <c r="BB50" s="859"/>
      <c r="BC50" s="859"/>
      <c r="BD50" s="859"/>
      <c r="BE50" s="854"/>
      <c r="BF50" s="854"/>
      <c r="BG50" s="854"/>
      <c r="BH50" s="854"/>
      <c r="BI50" s="855"/>
      <c r="BJ50" s="226"/>
      <c r="BK50" s="226"/>
      <c r="BL50" s="226"/>
      <c r="BM50" s="226"/>
      <c r="BN50" s="226"/>
      <c r="BO50" s="235"/>
      <c r="BP50" s="235"/>
      <c r="BQ50" s="232">
        <v>44</v>
      </c>
      <c r="BR50" s="233"/>
      <c r="BS50" s="795"/>
      <c r="BT50" s="796"/>
      <c r="BU50" s="796"/>
      <c r="BV50" s="796"/>
      <c r="BW50" s="796"/>
      <c r="BX50" s="796"/>
      <c r="BY50" s="796"/>
      <c r="BZ50" s="796"/>
      <c r="CA50" s="796"/>
      <c r="CB50" s="796"/>
      <c r="CC50" s="796"/>
      <c r="CD50" s="796"/>
      <c r="CE50" s="796"/>
      <c r="CF50" s="796"/>
      <c r="CG50" s="797"/>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795"/>
      <c r="DW50" s="796"/>
      <c r="DX50" s="796"/>
      <c r="DY50" s="796"/>
      <c r="DZ50" s="801"/>
      <c r="EA50" s="224"/>
    </row>
    <row r="51" spans="1:131" ht="26.25" customHeight="1" x14ac:dyDescent="0.25">
      <c r="A51" s="232">
        <v>24</v>
      </c>
      <c r="B51" s="802"/>
      <c r="C51" s="803"/>
      <c r="D51" s="803"/>
      <c r="E51" s="803"/>
      <c r="F51" s="803"/>
      <c r="G51" s="803"/>
      <c r="H51" s="803"/>
      <c r="I51" s="803"/>
      <c r="J51" s="803"/>
      <c r="K51" s="803"/>
      <c r="L51" s="803"/>
      <c r="M51" s="803"/>
      <c r="N51" s="803"/>
      <c r="O51" s="803"/>
      <c r="P51" s="804"/>
      <c r="Q51" s="856"/>
      <c r="R51" s="857"/>
      <c r="S51" s="857"/>
      <c r="T51" s="857"/>
      <c r="U51" s="857"/>
      <c r="V51" s="857"/>
      <c r="W51" s="857"/>
      <c r="X51" s="857"/>
      <c r="Y51" s="857"/>
      <c r="Z51" s="857"/>
      <c r="AA51" s="857"/>
      <c r="AB51" s="857"/>
      <c r="AC51" s="857"/>
      <c r="AD51" s="857"/>
      <c r="AE51" s="858"/>
      <c r="AF51" s="808"/>
      <c r="AG51" s="809"/>
      <c r="AH51" s="809"/>
      <c r="AI51" s="809"/>
      <c r="AJ51" s="810"/>
      <c r="AK51" s="860"/>
      <c r="AL51" s="857"/>
      <c r="AM51" s="857"/>
      <c r="AN51" s="857"/>
      <c r="AO51" s="857"/>
      <c r="AP51" s="857"/>
      <c r="AQ51" s="857"/>
      <c r="AR51" s="857"/>
      <c r="AS51" s="857"/>
      <c r="AT51" s="857"/>
      <c r="AU51" s="857"/>
      <c r="AV51" s="857"/>
      <c r="AW51" s="857"/>
      <c r="AX51" s="857"/>
      <c r="AY51" s="857"/>
      <c r="AZ51" s="859"/>
      <c r="BA51" s="859"/>
      <c r="BB51" s="859"/>
      <c r="BC51" s="859"/>
      <c r="BD51" s="859"/>
      <c r="BE51" s="854"/>
      <c r="BF51" s="854"/>
      <c r="BG51" s="854"/>
      <c r="BH51" s="854"/>
      <c r="BI51" s="855"/>
      <c r="BJ51" s="226"/>
      <c r="BK51" s="226"/>
      <c r="BL51" s="226"/>
      <c r="BM51" s="226"/>
      <c r="BN51" s="226"/>
      <c r="BO51" s="235"/>
      <c r="BP51" s="235"/>
      <c r="BQ51" s="232">
        <v>45</v>
      </c>
      <c r="BR51" s="233"/>
      <c r="BS51" s="795"/>
      <c r="BT51" s="796"/>
      <c r="BU51" s="796"/>
      <c r="BV51" s="796"/>
      <c r="BW51" s="796"/>
      <c r="BX51" s="796"/>
      <c r="BY51" s="796"/>
      <c r="BZ51" s="796"/>
      <c r="CA51" s="796"/>
      <c r="CB51" s="796"/>
      <c r="CC51" s="796"/>
      <c r="CD51" s="796"/>
      <c r="CE51" s="796"/>
      <c r="CF51" s="796"/>
      <c r="CG51" s="797"/>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795"/>
      <c r="DW51" s="796"/>
      <c r="DX51" s="796"/>
      <c r="DY51" s="796"/>
      <c r="DZ51" s="801"/>
      <c r="EA51" s="224"/>
    </row>
    <row r="52" spans="1:131" ht="26.25" customHeight="1" x14ac:dyDescent="0.25">
      <c r="A52" s="232">
        <v>25</v>
      </c>
      <c r="B52" s="802"/>
      <c r="C52" s="803"/>
      <c r="D52" s="803"/>
      <c r="E52" s="803"/>
      <c r="F52" s="803"/>
      <c r="G52" s="803"/>
      <c r="H52" s="803"/>
      <c r="I52" s="803"/>
      <c r="J52" s="803"/>
      <c r="K52" s="803"/>
      <c r="L52" s="803"/>
      <c r="M52" s="803"/>
      <c r="N52" s="803"/>
      <c r="O52" s="803"/>
      <c r="P52" s="804"/>
      <c r="Q52" s="856"/>
      <c r="R52" s="857"/>
      <c r="S52" s="857"/>
      <c r="T52" s="857"/>
      <c r="U52" s="857"/>
      <c r="V52" s="857"/>
      <c r="W52" s="857"/>
      <c r="X52" s="857"/>
      <c r="Y52" s="857"/>
      <c r="Z52" s="857"/>
      <c r="AA52" s="857"/>
      <c r="AB52" s="857"/>
      <c r="AC52" s="857"/>
      <c r="AD52" s="857"/>
      <c r="AE52" s="858"/>
      <c r="AF52" s="808"/>
      <c r="AG52" s="809"/>
      <c r="AH52" s="809"/>
      <c r="AI52" s="809"/>
      <c r="AJ52" s="810"/>
      <c r="AK52" s="860"/>
      <c r="AL52" s="857"/>
      <c r="AM52" s="857"/>
      <c r="AN52" s="857"/>
      <c r="AO52" s="857"/>
      <c r="AP52" s="857"/>
      <c r="AQ52" s="857"/>
      <c r="AR52" s="857"/>
      <c r="AS52" s="857"/>
      <c r="AT52" s="857"/>
      <c r="AU52" s="857"/>
      <c r="AV52" s="857"/>
      <c r="AW52" s="857"/>
      <c r="AX52" s="857"/>
      <c r="AY52" s="857"/>
      <c r="AZ52" s="859"/>
      <c r="BA52" s="859"/>
      <c r="BB52" s="859"/>
      <c r="BC52" s="859"/>
      <c r="BD52" s="859"/>
      <c r="BE52" s="854"/>
      <c r="BF52" s="854"/>
      <c r="BG52" s="854"/>
      <c r="BH52" s="854"/>
      <c r="BI52" s="855"/>
      <c r="BJ52" s="226"/>
      <c r="BK52" s="226"/>
      <c r="BL52" s="226"/>
      <c r="BM52" s="226"/>
      <c r="BN52" s="226"/>
      <c r="BO52" s="235"/>
      <c r="BP52" s="235"/>
      <c r="BQ52" s="232">
        <v>46</v>
      </c>
      <c r="BR52" s="233"/>
      <c r="BS52" s="795"/>
      <c r="BT52" s="796"/>
      <c r="BU52" s="796"/>
      <c r="BV52" s="796"/>
      <c r="BW52" s="796"/>
      <c r="BX52" s="796"/>
      <c r="BY52" s="796"/>
      <c r="BZ52" s="796"/>
      <c r="CA52" s="796"/>
      <c r="CB52" s="796"/>
      <c r="CC52" s="796"/>
      <c r="CD52" s="796"/>
      <c r="CE52" s="796"/>
      <c r="CF52" s="796"/>
      <c r="CG52" s="797"/>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795"/>
      <c r="DW52" s="796"/>
      <c r="DX52" s="796"/>
      <c r="DY52" s="796"/>
      <c r="DZ52" s="801"/>
      <c r="EA52" s="224"/>
    </row>
    <row r="53" spans="1:131" ht="26.25" customHeight="1" x14ac:dyDescent="0.25">
      <c r="A53" s="232">
        <v>26</v>
      </c>
      <c r="B53" s="802"/>
      <c r="C53" s="803"/>
      <c r="D53" s="803"/>
      <c r="E53" s="803"/>
      <c r="F53" s="803"/>
      <c r="G53" s="803"/>
      <c r="H53" s="803"/>
      <c r="I53" s="803"/>
      <c r="J53" s="803"/>
      <c r="K53" s="803"/>
      <c r="L53" s="803"/>
      <c r="M53" s="803"/>
      <c r="N53" s="803"/>
      <c r="O53" s="803"/>
      <c r="P53" s="804"/>
      <c r="Q53" s="856"/>
      <c r="R53" s="857"/>
      <c r="S53" s="857"/>
      <c r="T53" s="857"/>
      <c r="U53" s="857"/>
      <c r="V53" s="857"/>
      <c r="W53" s="857"/>
      <c r="X53" s="857"/>
      <c r="Y53" s="857"/>
      <c r="Z53" s="857"/>
      <c r="AA53" s="857"/>
      <c r="AB53" s="857"/>
      <c r="AC53" s="857"/>
      <c r="AD53" s="857"/>
      <c r="AE53" s="858"/>
      <c r="AF53" s="808"/>
      <c r="AG53" s="809"/>
      <c r="AH53" s="809"/>
      <c r="AI53" s="809"/>
      <c r="AJ53" s="810"/>
      <c r="AK53" s="860"/>
      <c r="AL53" s="857"/>
      <c r="AM53" s="857"/>
      <c r="AN53" s="857"/>
      <c r="AO53" s="857"/>
      <c r="AP53" s="857"/>
      <c r="AQ53" s="857"/>
      <c r="AR53" s="857"/>
      <c r="AS53" s="857"/>
      <c r="AT53" s="857"/>
      <c r="AU53" s="857"/>
      <c r="AV53" s="857"/>
      <c r="AW53" s="857"/>
      <c r="AX53" s="857"/>
      <c r="AY53" s="857"/>
      <c r="AZ53" s="859"/>
      <c r="BA53" s="859"/>
      <c r="BB53" s="859"/>
      <c r="BC53" s="859"/>
      <c r="BD53" s="859"/>
      <c r="BE53" s="854"/>
      <c r="BF53" s="854"/>
      <c r="BG53" s="854"/>
      <c r="BH53" s="854"/>
      <c r="BI53" s="855"/>
      <c r="BJ53" s="226"/>
      <c r="BK53" s="226"/>
      <c r="BL53" s="226"/>
      <c r="BM53" s="226"/>
      <c r="BN53" s="226"/>
      <c r="BO53" s="235"/>
      <c r="BP53" s="235"/>
      <c r="BQ53" s="232">
        <v>47</v>
      </c>
      <c r="BR53" s="233"/>
      <c r="BS53" s="795"/>
      <c r="BT53" s="796"/>
      <c r="BU53" s="796"/>
      <c r="BV53" s="796"/>
      <c r="BW53" s="796"/>
      <c r="BX53" s="796"/>
      <c r="BY53" s="796"/>
      <c r="BZ53" s="796"/>
      <c r="CA53" s="796"/>
      <c r="CB53" s="796"/>
      <c r="CC53" s="796"/>
      <c r="CD53" s="796"/>
      <c r="CE53" s="796"/>
      <c r="CF53" s="796"/>
      <c r="CG53" s="797"/>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795"/>
      <c r="DW53" s="796"/>
      <c r="DX53" s="796"/>
      <c r="DY53" s="796"/>
      <c r="DZ53" s="801"/>
      <c r="EA53" s="224"/>
    </row>
    <row r="54" spans="1:131" ht="26.25" customHeight="1" x14ac:dyDescent="0.25">
      <c r="A54" s="232">
        <v>27</v>
      </c>
      <c r="B54" s="802"/>
      <c r="C54" s="803"/>
      <c r="D54" s="803"/>
      <c r="E54" s="803"/>
      <c r="F54" s="803"/>
      <c r="G54" s="803"/>
      <c r="H54" s="803"/>
      <c r="I54" s="803"/>
      <c r="J54" s="803"/>
      <c r="K54" s="803"/>
      <c r="L54" s="803"/>
      <c r="M54" s="803"/>
      <c r="N54" s="803"/>
      <c r="O54" s="803"/>
      <c r="P54" s="804"/>
      <c r="Q54" s="856"/>
      <c r="R54" s="857"/>
      <c r="S54" s="857"/>
      <c r="T54" s="857"/>
      <c r="U54" s="857"/>
      <c r="V54" s="857"/>
      <c r="W54" s="857"/>
      <c r="X54" s="857"/>
      <c r="Y54" s="857"/>
      <c r="Z54" s="857"/>
      <c r="AA54" s="857"/>
      <c r="AB54" s="857"/>
      <c r="AC54" s="857"/>
      <c r="AD54" s="857"/>
      <c r="AE54" s="858"/>
      <c r="AF54" s="808"/>
      <c r="AG54" s="809"/>
      <c r="AH54" s="809"/>
      <c r="AI54" s="809"/>
      <c r="AJ54" s="810"/>
      <c r="AK54" s="860"/>
      <c r="AL54" s="857"/>
      <c r="AM54" s="857"/>
      <c r="AN54" s="857"/>
      <c r="AO54" s="857"/>
      <c r="AP54" s="857"/>
      <c r="AQ54" s="857"/>
      <c r="AR54" s="857"/>
      <c r="AS54" s="857"/>
      <c r="AT54" s="857"/>
      <c r="AU54" s="857"/>
      <c r="AV54" s="857"/>
      <c r="AW54" s="857"/>
      <c r="AX54" s="857"/>
      <c r="AY54" s="857"/>
      <c r="AZ54" s="859"/>
      <c r="BA54" s="859"/>
      <c r="BB54" s="859"/>
      <c r="BC54" s="859"/>
      <c r="BD54" s="859"/>
      <c r="BE54" s="854"/>
      <c r="BF54" s="854"/>
      <c r="BG54" s="854"/>
      <c r="BH54" s="854"/>
      <c r="BI54" s="855"/>
      <c r="BJ54" s="226"/>
      <c r="BK54" s="226"/>
      <c r="BL54" s="226"/>
      <c r="BM54" s="226"/>
      <c r="BN54" s="226"/>
      <c r="BO54" s="235"/>
      <c r="BP54" s="235"/>
      <c r="BQ54" s="232">
        <v>48</v>
      </c>
      <c r="BR54" s="233"/>
      <c r="BS54" s="795"/>
      <c r="BT54" s="796"/>
      <c r="BU54" s="796"/>
      <c r="BV54" s="796"/>
      <c r="BW54" s="796"/>
      <c r="BX54" s="796"/>
      <c r="BY54" s="796"/>
      <c r="BZ54" s="796"/>
      <c r="CA54" s="796"/>
      <c r="CB54" s="796"/>
      <c r="CC54" s="796"/>
      <c r="CD54" s="796"/>
      <c r="CE54" s="796"/>
      <c r="CF54" s="796"/>
      <c r="CG54" s="797"/>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795"/>
      <c r="DW54" s="796"/>
      <c r="DX54" s="796"/>
      <c r="DY54" s="796"/>
      <c r="DZ54" s="801"/>
      <c r="EA54" s="224"/>
    </row>
    <row r="55" spans="1:131" ht="26.25" customHeight="1" x14ac:dyDescent="0.25">
      <c r="A55" s="232">
        <v>28</v>
      </c>
      <c r="B55" s="802"/>
      <c r="C55" s="803"/>
      <c r="D55" s="803"/>
      <c r="E55" s="803"/>
      <c r="F55" s="803"/>
      <c r="G55" s="803"/>
      <c r="H55" s="803"/>
      <c r="I55" s="803"/>
      <c r="J55" s="803"/>
      <c r="K55" s="803"/>
      <c r="L55" s="803"/>
      <c r="M55" s="803"/>
      <c r="N55" s="803"/>
      <c r="O55" s="803"/>
      <c r="P55" s="804"/>
      <c r="Q55" s="856"/>
      <c r="R55" s="857"/>
      <c r="S55" s="857"/>
      <c r="T55" s="857"/>
      <c r="U55" s="857"/>
      <c r="V55" s="857"/>
      <c r="W55" s="857"/>
      <c r="X55" s="857"/>
      <c r="Y55" s="857"/>
      <c r="Z55" s="857"/>
      <c r="AA55" s="857"/>
      <c r="AB55" s="857"/>
      <c r="AC55" s="857"/>
      <c r="AD55" s="857"/>
      <c r="AE55" s="858"/>
      <c r="AF55" s="808"/>
      <c r="AG55" s="809"/>
      <c r="AH55" s="809"/>
      <c r="AI55" s="809"/>
      <c r="AJ55" s="810"/>
      <c r="AK55" s="860"/>
      <c r="AL55" s="857"/>
      <c r="AM55" s="857"/>
      <c r="AN55" s="857"/>
      <c r="AO55" s="857"/>
      <c r="AP55" s="857"/>
      <c r="AQ55" s="857"/>
      <c r="AR55" s="857"/>
      <c r="AS55" s="857"/>
      <c r="AT55" s="857"/>
      <c r="AU55" s="857"/>
      <c r="AV55" s="857"/>
      <c r="AW55" s="857"/>
      <c r="AX55" s="857"/>
      <c r="AY55" s="857"/>
      <c r="AZ55" s="859"/>
      <c r="BA55" s="859"/>
      <c r="BB55" s="859"/>
      <c r="BC55" s="859"/>
      <c r="BD55" s="859"/>
      <c r="BE55" s="854"/>
      <c r="BF55" s="854"/>
      <c r="BG55" s="854"/>
      <c r="BH55" s="854"/>
      <c r="BI55" s="855"/>
      <c r="BJ55" s="226"/>
      <c r="BK55" s="226"/>
      <c r="BL55" s="226"/>
      <c r="BM55" s="226"/>
      <c r="BN55" s="226"/>
      <c r="BO55" s="235"/>
      <c r="BP55" s="235"/>
      <c r="BQ55" s="232">
        <v>49</v>
      </c>
      <c r="BR55" s="233"/>
      <c r="BS55" s="795"/>
      <c r="BT55" s="796"/>
      <c r="BU55" s="796"/>
      <c r="BV55" s="796"/>
      <c r="BW55" s="796"/>
      <c r="BX55" s="796"/>
      <c r="BY55" s="796"/>
      <c r="BZ55" s="796"/>
      <c r="CA55" s="796"/>
      <c r="CB55" s="796"/>
      <c r="CC55" s="796"/>
      <c r="CD55" s="796"/>
      <c r="CE55" s="796"/>
      <c r="CF55" s="796"/>
      <c r="CG55" s="797"/>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795"/>
      <c r="DW55" s="796"/>
      <c r="DX55" s="796"/>
      <c r="DY55" s="796"/>
      <c r="DZ55" s="801"/>
      <c r="EA55" s="224"/>
    </row>
    <row r="56" spans="1:131" ht="26.25" customHeight="1" x14ac:dyDescent="0.25">
      <c r="A56" s="232">
        <v>29</v>
      </c>
      <c r="B56" s="802"/>
      <c r="C56" s="803"/>
      <c r="D56" s="803"/>
      <c r="E56" s="803"/>
      <c r="F56" s="803"/>
      <c r="G56" s="803"/>
      <c r="H56" s="803"/>
      <c r="I56" s="803"/>
      <c r="J56" s="803"/>
      <c r="K56" s="803"/>
      <c r="L56" s="803"/>
      <c r="M56" s="803"/>
      <c r="N56" s="803"/>
      <c r="O56" s="803"/>
      <c r="P56" s="804"/>
      <c r="Q56" s="856"/>
      <c r="R56" s="857"/>
      <c r="S56" s="857"/>
      <c r="T56" s="857"/>
      <c r="U56" s="857"/>
      <c r="V56" s="857"/>
      <c r="W56" s="857"/>
      <c r="X56" s="857"/>
      <c r="Y56" s="857"/>
      <c r="Z56" s="857"/>
      <c r="AA56" s="857"/>
      <c r="AB56" s="857"/>
      <c r="AC56" s="857"/>
      <c r="AD56" s="857"/>
      <c r="AE56" s="858"/>
      <c r="AF56" s="808"/>
      <c r="AG56" s="809"/>
      <c r="AH56" s="809"/>
      <c r="AI56" s="809"/>
      <c r="AJ56" s="810"/>
      <c r="AK56" s="860"/>
      <c r="AL56" s="857"/>
      <c r="AM56" s="857"/>
      <c r="AN56" s="857"/>
      <c r="AO56" s="857"/>
      <c r="AP56" s="857"/>
      <c r="AQ56" s="857"/>
      <c r="AR56" s="857"/>
      <c r="AS56" s="857"/>
      <c r="AT56" s="857"/>
      <c r="AU56" s="857"/>
      <c r="AV56" s="857"/>
      <c r="AW56" s="857"/>
      <c r="AX56" s="857"/>
      <c r="AY56" s="857"/>
      <c r="AZ56" s="859"/>
      <c r="BA56" s="859"/>
      <c r="BB56" s="859"/>
      <c r="BC56" s="859"/>
      <c r="BD56" s="859"/>
      <c r="BE56" s="854"/>
      <c r="BF56" s="854"/>
      <c r="BG56" s="854"/>
      <c r="BH56" s="854"/>
      <c r="BI56" s="855"/>
      <c r="BJ56" s="226"/>
      <c r="BK56" s="226"/>
      <c r="BL56" s="226"/>
      <c r="BM56" s="226"/>
      <c r="BN56" s="226"/>
      <c r="BO56" s="235"/>
      <c r="BP56" s="235"/>
      <c r="BQ56" s="232">
        <v>50</v>
      </c>
      <c r="BR56" s="233"/>
      <c r="BS56" s="795"/>
      <c r="BT56" s="796"/>
      <c r="BU56" s="796"/>
      <c r="BV56" s="796"/>
      <c r="BW56" s="796"/>
      <c r="BX56" s="796"/>
      <c r="BY56" s="796"/>
      <c r="BZ56" s="796"/>
      <c r="CA56" s="796"/>
      <c r="CB56" s="796"/>
      <c r="CC56" s="796"/>
      <c r="CD56" s="796"/>
      <c r="CE56" s="796"/>
      <c r="CF56" s="796"/>
      <c r="CG56" s="797"/>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795"/>
      <c r="DW56" s="796"/>
      <c r="DX56" s="796"/>
      <c r="DY56" s="796"/>
      <c r="DZ56" s="801"/>
      <c r="EA56" s="224"/>
    </row>
    <row r="57" spans="1:131" ht="26.25" customHeight="1" x14ac:dyDescent="0.25">
      <c r="A57" s="232">
        <v>30</v>
      </c>
      <c r="B57" s="802"/>
      <c r="C57" s="803"/>
      <c r="D57" s="803"/>
      <c r="E57" s="803"/>
      <c r="F57" s="803"/>
      <c r="G57" s="803"/>
      <c r="H57" s="803"/>
      <c r="I57" s="803"/>
      <c r="J57" s="803"/>
      <c r="K57" s="803"/>
      <c r="L57" s="803"/>
      <c r="M57" s="803"/>
      <c r="N57" s="803"/>
      <c r="O57" s="803"/>
      <c r="P57" s="804"/>
      <c r="Q57" s="856"/>
      <c r="R57" s="857"/>
      <c r="S57" s="857"/>
      <c r="T57" s="857"/>
      <c r="U57" s="857"/>
      <c r="V57" s="857"/>
      <c r="W57" s="857"/>
      <c r="X57" s="857"/>
      <c r="Y57" s="857"/>
      <c r="Z57" s="857"/>
      <c r="AA57" s="857"/>
      <c r="AB57" s="857"/>
      <c r="AC57" s="857"/>
      <c r="AD57" s="857"/>
      <c r="AE57" s="858"/>
      <c r="AF57" s="808"/>
      <c r="AG57" s="809"/>
      <c r="AH57" s="809"/>
      <c r="AI57" s="809"/>
      <c r="AJ57" s="810"/>
      <c r="AK57" s="860"/>
      <c r="AL57" s="857"/>
      <c r="AM57" s="857"/>
      <c r="AN57" s="857"/>
      <c r="AO57" s="857"/>
      <c r="AP57" s="857"/>
      <c r="AQ57" s="857"/>
      <c r="AR57" s="857"/>
      <c r="AS57" s="857"/>
      <c r="AT57" s="857"/>
      <c r="AU57" s="857"/>
      <c r="AV57" s="857"/>
      <c r="AW57" s="857"/>
      <c r="AX57" s="857"/>
      <c r="AY57" s="857"/>
      <c r="AZ57" s="859"/>
      <c r="BA57" s="859"/>
      <c r="BB57" s="859"/>
      <c r="BC57" s="859"/>
      <c r="BD57" s="859"/>
      <c r="BE57" s="854"/>
      <c r="BF57" s="854"/>
      <c r="BG57" s="854"/>
      <c r="BH57" s="854"/>
      <c r="BI57" s="855"/>
      <c r="BJ57" s="226"/>
      <c r="BK57" s="226"/>
      <c r="BL57" s="226"/>
      <c r="BM57" s="226"/>
      <c r="BN57" s="226"/>
      <c r="BO57" s="235"/>
      <c r="BP57" s="235"/>
      <c r="BQ57" s="232">
        <v>51</v>
      </c>
      <c r="BR57" s="233"/>
      <c r="BS57" s="795"/>
      <c r="BT57" s="796"/>
      <c r="BU57" s="796"/>
      <c r="BV57" s="796"/>
      <c r="BW57" s="796"/>
      <c r="BX57" s="796"/>
      <c r="BY57" s="796"/>
      <c r="BZ57" s="796"/>
      <c r="CA57" s="796"/>
      <c r="CB57" s="796"/>
      <c r="CC57" s="796"/>
      <c r="CD57" s="796"/>
      <c r="CE57" s="796"/>
      <c r="CF57" s="796"/>
      <c r="CG57" s="797"/>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795"/>
      <c r="DW57" s="796"/>
      <c r="DX57" s="796"/>
      <c r="DY57" s="796"/>
      <c r="DZ57" s="801"/>
      <c r="EA57" s="224"/>
    </row>
    <row r="58" spans="1:131" ht="26.25" customHeight="1" x14ac:dyDescent="0.25">
      <c r="A58" s="232">
        <v>31</v>
      </c>
      <c r="B58" s="802"/>
      <c r="C58" s="803"/>
      <c r="D58" s="803"/>
      <c r="E58" s="803"/>
      <c r="F58" s="803"/>
      <c r="G58" s="803"/>
      <c r="H58" s="803"/>
      <c r="I58" s="803"/>
      <c r="J58" s="803"/>
      <c r="K58" s="803"/>
      <c r="L58" s="803"/>
      <c r="M58" s="803"/>
      <c r="N58" s="803"/>
      <c r="O58" s="803"/>
      <c r="P58" s="804"/>
      <c r="Q58" s="856"/>
      <c r="R58" s="857"/>
      <c r="S58" s="857"/>
      <c r="T58" s="857"/>
      <c r="U58" s="857"/>
      <c r="V58" s="857"/>
      <c r="W58" s="857"/>
      <c r="X58" s="857"/>
      <c r="Y58" s="857"/>
      <c r="Z58" s="857"/>
      <c r="AA58" s="857"/>
      <c r="AB58" s="857"/>
      <c r="AC58" s="857"/>
      <c r="AD58" s="857"/>
      <c r="AE58" s="858"/>
      <c r="AF58" s="808"/>
      <c r="AG58" s="809"/>
      <c r="AH58" s="809"/>
      <c r="AI58" s="809"/>
      <c r="AJ58" s="810"/>
      <c r="AK58" s="860"/>
      <c r="AL58" s="857"/>
      <c r="AM58" s="857"/>
      <c r="AN58" s="857"/>
      <c r="AO58" s="857"/>
      <c r="AP58" s="857"/>
      <c r="AQ58" s="857"/>
      <c r="AR58" s="857"/>
      <c r="AS58" s="857"/>
      <c r="AT58" s="857"/>
      <c r="AU58" s="857"/>
      <c r="AV58" s="857"/>
      <c r="AW58" s="857"/>
      <c r="AX58" s="857"/>
      <c r="AY58" s="857"/>
      <c r="AZ58" s="859"/>
      <c r="BA58" s="859"/>
      <c r="BB58" s="859"/>
      <c r="BC58" s="859"/>
      <c r="BD58" s="859"/>
      <c r="BE58" s="854"/>
      <c r="BF58" s="854"/>
      <c r="BG58" s="854"/>
      <c r="BH58" s="854"/>
      <c r="BI58" s="855"/>
      <c r="BJ58" s="226"/>
      <c r="BK58" s="226"/>
      <c r="BL58" s="226"/>
      <c r="BM58" s="226"/>
      <c r="BN58" s="226"/>
      <c r="BO58" s="235"/>
      <c r="BP58" s="235"/>
      <c r="BQ58" s="232">
        <v>52</v>
      </c>
      <c r="BR58" s="233"/>
      <c r="BS58" s="795"/>
      <c r="BT58" s="796"/>
      <c r="BU58" s="796"/>
      <c r="BV58" s="796"/>
      <c r="BW58" s="796"/>
      <c r="BX58" s="796"/>
      <c r="BY58" s="796"/>
      <c r="BZ58" s="796"/>
      <c r="CA58" s="796"/>
      <c r="CB58" s="796"/>
      <c r="CC58" s="796"/>
      <c r="CD58" s="796"/>
      <c r="CE58" s="796"/>
      <c r="CF58" s="796"/>
      <c r="CG58" s="797"/>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795"/>
      <c r="DW58" s="796"/>
      <c r="DX58" s="796"/>
      <c r="DY58" s="796"/>
      <c r="DZ58" s="801"/>
      <c r="EA58" s="224"/>
    </row>
    <row r="59" spans="1:131" ht="26.25" customHeight="1" x14ac:dyDescent="0.25">
      <c r="A59" s="232">
        <v>32</v>
      </c>
      <c r="B59" s="802"/>
      <c r="C59" s="803"/>
      <c r="D59" s="803"/>
      <c r="E59" s="803"/>
      <c r="F59" s="803"/>
      <c r="G59" s="803"/>
      <c r="H59" s="803"/>
      <c r="I59" s="803"/>
      <c r="J59" s="803"/>
      <c r="K59" s="803"/>
      <c r="L59" s="803"/>
      <c r="M59" s="803"/>
      <c r="N59" s="803"/>
      <c r="O59" s="803"/>
      <c r="P59" s="804"/>
      <c r="Q59" s="856"/>
      <c r="R59" s="857"/>
      <c r="S59" s="857"/>
      <c r="T59" s="857"/>
      <c r="U59" s="857"/>
      <c r="V59" s="857"/>
      <c r="W59" s="857"/>
      <c r="X59" s="857"/>
      <c r="Y59" s="857"/>
      <c r="Z59" s="857"/>
      <c r="AA59" s="857"/>
      <c r="AB59" s="857"/>
      <c r="AC59" s="857"/>
      <c r="AD59" s="857"/>
      <c r="AE59" s="858"/>
      <c r="AF59" s="808"/>
      <c r="AG59" s="809"/>
      <c r="AH59" s="809"/>
      <c r="AI59" s="809"/>
      <c r="AJ59" s="810"/>
      <c r="AK59" s="860"/>
      <c r="AL59" s="857"/>
      <c r="AM59" s="857"/>
      <c r="AN59" s="857"/>
      <c r="AO59" s="857"/>
      <c r="AP59" s="857"/>
      <c r="AQ59" s="857"/>
      <c r="AR59" s="857"/>
      <c r="AS59" s="857"/>
      <c r="AT59" s="857"/>
      <c r="AU59" s="857"/>
      <c r="AV59" s="857"/>
      <c r="AW59" s="857"/>
      <c r="AX59" s="857"/>
      <c r="AY59" s="857"/>
      <c r="AZ59" s="859"/>
      <c r="BA59" s="859"/>
      <c r="BB59" s="859"/>
      <c r="BC59" s="859"/>
      <c r="BD59" s="859"/>
      <c r="BE59" s="854"/>
      <c r="BF59" s="854"/>
      <c r="BG59" s="854"/>
      <c r="BH59" s="854"/>
      <c r="BI59" s="855"/>
      <c r="BJ59" s="226"/>
      <c r="BK59" s="226"/>
      <c r="BL59" s="226"/>
      <c r="BM59" s="226"/>
      <c r="BN59" s="226"/>
      <c r="BO59" s="235"/>
      <c r="BP59" s="235"/>
      <c r="BQ59" s="232">
        <v>53</v>
      </c>
      <c r="BR59" s="233"/>
      <c r="BS59" s="795"/>
      <c r="BT59" s="796"/>
      <c r="BU59" s="796"/>
      <c r="BV59" s="796"/>
      <c r="BW59" s="796"/>
      <c r="BX59" s="796"/>
      <c r="BY59" s="796"/>
      <c r="BZ59" s="796"/>
      <c r="CA59" s="796"/>
      <c r="CB59" s="796"/>
      <c r="CC59" s="796"/>
      <c r="CD59" s="796"/>
      <c r="CE59" s="796"/>
      <c r="CF59" s="796"/>
      <c r="CG59" s="797"/>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795"/>
      <c r="DW59" s="796"/>
      <c r="DX59" s="796"/>
      <c r="DY59" s="796"/>
      <c r="DZ59" s="801"/>
      <c r="EA59" s="224"/>
    </row>
    <row r="60" spans="1:131" ht="26.25" customHeight="1" x14ac:dyDescent="0.25">
      <c r="A60" s="232">
        <v>33</v>
      </c>
      <c r="B60" s="802"/>
      <c r="C60" s="803"/>
      <c r="D60" s="803"/>
      <c r="E60" s="803"/>
      <c r="F60" s="803"/>
      <c r="G60" s="803"/>
      <c r="H60" s="803"/>
      <c r="I60" s="803"/>
      <c r="J60" s="803"/>
      <c r="K60" s="803"/>
      <c r="L60" s="803"/>
      <c r="M60" s="803"/>
      <c r="N60" s="803"/>
      <c r="O60" s="803"/>
      <c r="P60" s="804"/>
      <c r="Q60" s="856"/>
      <c r="R60" s="857"/>
      <c r="S60" s="857"/>
      <c r="T60" s="857"/>
      <c r="U60" s="857"/>
      <c r="V60" s="857"/>
      <c r="W60" s="857"/>
      <c r="X60" s="857"/>
      <c r="Y60" s="857"/>
      <c r="Z60" s="857"/>
      <c r="AA60" s="857"/>
      <c r="AB60" s="857"/>
      <c r="AC60" s="857"/>
      <c r="AD60" s="857"/>
      <c r="AE60" s="858"/>
      <c r="AF60" s="808"/>
      <c r="AG60" s="809"/>
      <c r="AH60" s="809"/>
      <c r="AI60" s="809"/>
      <c r="AJ60" s="810"/>
      <c r="AK60" s="860"/>
      <c r="AL60" s="857"/>
      <c r="AM60" s="857"/>
      <c r="AN60" s="857"/>
      <c r="AO60" s="857"/>
      <c r="AP60" s="857"/>
      <c r="AQ60" s="857"/>
      <c r="AR60" s="857"/>
      <c r="AS60" s="857"/>
      <c r="AT60" s="857"/>
      <c r="AU60" s="857"/>
      <c r="AV60" s="857"/>
      <c r="AW60" s="857"/>
      <c r="AX60" s="857"/>
      <c r="AY60" s="857"/>
      <c r="AZ60" s="859"/>
      <c r="BA60" s="859"/>
      <c r="BB60" s="859"/>
      <c r="BC60" s="859"/>
      <c r="BD60" s="859"/>
      <c r="BE60" s="854"/>
      <c r="BF60" s="854"/>
      <c r="BG60" s="854"/>
      <c r="BH60" s="854"/>
      <c r="BI60" s="855"/>
      <c r="BJ60" s="226"/>
      <c r="BK60" s="226"/>
      <c r="BL60" s="226"/>
      <c r="BM60" s="226"/>
      <c r="BN60" s="226"/>
      <c r="BO60" s="235"/>
      <c r="BP60" s="235"/>
      <c r="BQ60" s="232">
        <v>54</v>
      </c>
      <c r="BR60" s="233"/>
      <c r="BS60" s="795"/>
      <c r="BT60" s="796"/>
      <c r="BU60" s="796"/>
      <c r="BV60" s="796"/>
      <c r="BW60" s="796"/>
      <c r="BX60" s="796"/>
      <c r="BY60" s="796"/>
      <c r="BZ60" s="796"/>
      <c r="CA60" s="796"/>
      <c r="CB60" s="796"/>
      <c r="CC60" s="796"/>
      <c r="CD60" s="796"/>
      <c r="CE60" s="796"/>
      <c r="CF60" s="796"/>
      <c r="CG60" s="797"/>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795"/>
      <c r="DW60" s="796"/>
      <c r="DX60" s="796"/>
      <c r="DY60" s="796"/>
      <c r="DZ60" s="801"/>
      <c r="EA60" s="224"/>
    </row>
    <row r="61" spans="1:131" ht="26.25" customHeight="1" thickBot="1" x14ac:dyDescent="0.3">
      <c r="A61" s="232">
        <v>34</v>
      </c>
      <c r="B61" s="802"/>
      <c r="C61" s="803"/>
      <c r="D61" s="803"/>
      <c r="E61" s="803"/>
      <c r="F61" s="803"/>
      <c r="G61" s="803"/>
      <c r="H61" s="803"/>
      <c r="I61" s="803"/>
      <c r="J61" s="803"/>
      <c r="K61" s="803"/>
      <c r="L61" s="803"/>
      <c r="M61" s="803"/>
      <c r="N61" s="803"/>
      <c r="O61" s="803"/>
      <c r="P61" s="804"/>
      <c r="Q61" s="856"/>
      <c r="R61" s="857"/>
      <c r="S61" s="857"/>
      <c r="T61" s="857"/>
      <c r="U61" s="857"/>
      <c r="V61" s="857"/>
      <c r="W61" s="857"/>
      <c r="X61" s="857"/>
      <c r="Y61" s="857"/>
      <c r="Z61" s="857"/>
      <c r="AA61" s="857"/>
      <c r="AB61" s="857"/>
      <c r="AC61" s="857"/>
      <c r="AD61" s="857"/>
      <c r="AE61" s="858"/>
      <c r="AF61" s="808"/>
      <c r="AG61" s="809"/>
      <c r="AH61" s="809"/>
      <c r="AI61" s="809"/>
      <c r="AJ61" s="810"/>
      <c r="AK61" s="860"/>
      <c r="AL61" s="857"/>
      <c r="AM61" s="857"/>
      <c r="AN61" s="857"/>
      <c r="AO61" s="857"/>
      <c r="AP61" s="857"/>
      <c r="AQ61" s="857"/>
      <c r="AR61" s="857"/>
      <c r="AS61" s="857"/>
      <c r="AT61" s="857"/>
      <c r="AU61" s="857"/>
      <c r="AV61" s="857"/>
      <c r="AW61" s="857"/>
      <c r="AX61" s="857"/>
      <c r="AY61" s="857"/>
      <c r="AZ61" s="859"/>
      <c r="BA61" s="859"/>
      <c r="BB61" s="859"/>
      <c r="BC61" s="859"/>
      <c r="BD61" s="859"/>
      <c r="BE61" s="854"/>
      <c r="BF61" s="854"/>
      <c r="BG61" s="854"/>
      <c r="BH61" s="854"/>
      <c r="BI61" s="855"/>
      <c r="BJ61" s="226"/>
      <c r="BK61" s="226"/>
      <c r="BL61" s="226"/>
      <c r="BM61" s="226"/>
      <c r="BN61" s="226"/>
      <c r="BO61" s="235"/>
      <c r="BP61" s="235"/>
      <c r="BQ61" s="232">
        <v>55</v>
      </c>
      <c r="BR61" s="233"/>
      <c r="BS61" s="795"/>
      <c r="BT61" s="796"/>
      <c r="BU61" s="796"/>
      <c r="BV61" s="796"/>
      <c r="BW61" s="796"/>
      <c r="BX61" s="796"/>
      <c r="BY61" s="796"/>
      <c r="BZ61" s="796"/>
      <c r="CA61" s="796"/>
      <c r="CB61" s="796"/>
      <c r="CC61" s="796"/>
      <c r="CD61" s="796"/>
      <c r="CE61" s="796"/>
      <c r="CF61" s="796"/>
      <c r="CG61" s="797"/>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795"/>
      <c r="DW61" s="796"/>
      <c r="DX61" s="796"/>
      <c r="DY61" s="796"/>
      <c r="DZ61" s="801"/>
      <c r="EA61" s="224"/>
    </row>
    <row r="62" spans="1:131" ht="26.25" customHeight="1" x14ac:dyDescent="0.25">
      <c r="A62" s="232">
        <v>35</v>
      </c>
      <c r="B62" s="802"/>
      <c r="C62" s="803"/>
      <c r="D62" s="803"/>
      <c r="E62" s="803"/>
      <c r="F62" s="803"/>
      <c r="G62" s="803"/>
      <c r="H62" s="803"/>
      <c r="I62" s="803"/>
      <c r="J62" s="803"/>
      <c r="K62" s="803"/>
      <c r="L62" s="803"/>
      <c r="M62" s="803"/>
      <c r="N62" s="803"/>
      <c r="O62" s="803"/>
      <c r="P62" s="804"/>
      <c r="Q62" s="856"/>
      <c r="R62" s="857"/>
      <c r="S62" s="857"/>
      <c r="T62" s="857"/>
      <c r="U62" s="857"/>
      <c r="V62" s="857"/>
      <c r="W62" s="857"/>
      <c r="X62" s="857"/>
      <c r="Y62" s="857"/>
      <c r="Z62" s="857"/>
      <c r="AA62" s="857"/>
      <c r="AB62" s="857"/>
      <c r="AC62" s="857"/>
      <c r="AD62" s="857"/>
      <c r="AE62" s="858"/>
      <c r="AF62" s="808"/>
      <c r="AG62" s="809"/>
      <c r="AH62" s="809"/>
      <c r="AI62" s="809"/>
      <c r="AJ62" s="810"/>
      <c r="AK62" s="860"/>
      <c r="AL62" s="857"/>
      <c r="AM62" s="857"/>
      <c r="AN62" s="857"/>
      <c r="AO62" s="857"/>
      <c r="AP62" s="857"/>
      <c r="AQ62" s="857"/>
      <c r="AR62" s="857"/>
      <c r="AS62" s="857"/>
      <c r="AT62" s="857"/>
      <c r="AU62" s="857"/>
      <c r="AV62" s="857"/>
      <c r="AW62" s="857"/>
      <c r="AX62" s="857"/>
      <c r="AY62" s="857"/>
      <c r="AZ62" s="859"/>
      <c r="BA62" s="859"/>
      <c r="BB62" s="859"/>
      <c r="BC62" s="859"/>
      <c r="BD62" s="859"/>
      <c r="BE62" s="854"/>
      <c r="BF62" s="854"/>
      <c r="BG62" s="854"/>
      <c r="BH62" s="854"/>
      <c r="BI62" s="855"/>
      <c r="BJ62" s="868" t="s">
        <v>396</v>
      </c>
      <c r="BK62" s="828"/>
      <c r="BL62" s="828"/>
      <c r="BM62" s="828"/>
      <c r="BN62" s="829"/>
      <c r="BO62" s="235"/>
      <c r="BP62" s="235"/>
      <c r="BQ62" s="232">
        <v>56</v>
      </c>
      <c r="BR62" s="233"/>
      <c r="BS62" s="795"/>
      <c r="BT62" s="796"/>
      <c r="BU62" s="796"/>
      <c r="BV62" s="796"/>
      <c r="BW62" s="796"/>
      <c r="BX62" s="796"/>
      <c r="BY62" s="796"/>
      <c r="BZ62" s="796"/>
      <c r="CA62" s="796"/>
      <c r="CB62" s="796"/>
      <c r="CC62" s="796"/>
      <c r="CD62" s="796"/>
      <c r="CE62" s="796"/>
      <c r="CF62" s="796"/>
      <c r="CG62" s="797"/>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795"/>
      <c r="DW62" s="796"/>
      <c r="DX62" s="796"/>
      <c r="DY62" s="796"/>
      <c r="DZ62" s="801"/>
      <c r="EA62" s="224"/>
    </row>
    <row r="63" spans="1:131" ht="26.25" customHeight="1" thickBot="1" x14ac:dyDescent="0.3">
      <c r="A63" s="234" t="s">
        <v>376</v>
      </c>
      <c r="B63" s="811" t="s">
        <v>397</v>
      </c>
      <c r="C63" s="812"/>
      <c r="D63" s="812"/>
      <c r="E63" s="812"/>
      <c r="F63" s="812"/>
      <c r="G63" s="812"/>
      <c r="H63" s="812"/>
      <c r="I63" s="812"/>
      <c r="J63" s="812"/>
      <c r="K63" s="812"/>
      <c r="L63" s="812"/>
      <c r="M63" s="812"/>
      <c r="N63" s="812"/>
      <c r="O63" s="812"/>
      <c r="P63" s="813"/>
      <c r="Q63" s="861"/>
      <c r="R63" s="862"/>
      <c r="S63" s="862"/>
      <c r="T63" s="862"/>
      <c r="U63" s="862"/>
      <c r="V63" s="862"/>
      <c r="W63" s="862"/>
      <c r="X63" s="862"/>
      <c r="Y63" s="862"/>
      <c r="Z63" s="862"/>
      <c r="AA63" s="862"/>
      <c r="AB63" s="862"/>
      <c r="AC63" s="862"/>
      <c r="AD63" s="862"/>
      <c r="AE63" s="863"/>
      <c r="AF63" s="864">
        <v>1320</v>
      </c>
      <c r="AG63" s="865"/>
      <c r="AH63" s="865"/>
      <c r="AI63" s="865"/>
      <c r="AJ63" s="866"/>
      <c r="AK63" s="867"/>
      <c r="AL63" s="862"/>
      <c r="AM63" s="862"/>
      <c r="AN63" s="862"/>
      <c r="AO63" s="862"/>
      <c r="AP63" s="865">
        <v>2664</v>
      </c>
      <c r="AQ63" s="865"/>
      <c r="AR63" s="865"/>
      <c r="AS63" s="865"/>
      <c r="AT63" s="865"/>
      <c r="AU63" s="865">
        <v>2012</v>
      </c>
      <c r="AV63" s="865"/>
      <c r="AW63" s="865"/>
      <c r="AX63" s="865"/>
      <c r="AY63" s="865"/>
      <c r="AZ63" s="869"/>
      <c r="BA63" s="869"/>
      <c r="BB63" s="869"/>
      <c r="BC63" s="869"/>
      <c r="BD63" s="869"/>
      <c r="BE63" s="870"/>
      <c r="BF63" s="870"/>
      <c r="BG63" s="870"/>
      <c r="BH63" s="870"/>
      <c r="BI63" s="871"/>
      <c r="BJ63" s="872" t="s">
        <v>122</v>
      </c>
      <c r="BK63" s="873"/>
      <c r="BL63" s="873"/>
      <c r="BM63" s="873"/>
      <c r="BN63" s="874"/>
      <c r="BO63" s="235"/>
      <c r="BP63" s="235"/>
      <c r="BQ63" s="232">
        <v>57</v>
      </c>
      <c r="BR63" s="233"/>
      <c r="BS63" s="795"/>
      <c r="BT63" s="796"/>
      <c r="BU63" s="796"/>
      <c r="BV63" s="796"/>
      <c r="BW63" s="796"/>
      <c r="BX63" s="796"/>
      <c r="BY63" s="796"/>
      <c r="BZ63" s="796"/>
      <c r="CA63" s="796"/>
      <c r="CB63" s="796"/>
      <c r="CC63" s="796"/>
      <c r="CD63" s="796"/>
      <c r="CE63" s="796"/>
      <c r="CF63" s="796"/>
      <c r="CG63" s="797"/>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795"/>
      <c r="DW63" s="796"/>
      <c r="DX63" s="796"/>
      <c r="DY63" s="796"/>
      <c r="DZ63" s="801"/>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95"/>
      <c r="BT64" s="796"/>
      <c r="BU64" s="796"/>
      <c r="BV64" s="796"/>
      <c r="BW64" s="796"/>
      <c r="BX64" s="796"/>
      <c r="BY64" s="796"/>
      <c r="BZ64" s="796"/>
      <c r="CA64" s="796"/>
      <c r="CB64" s="796"/>
      <c r="CC64" s="796"/>
      <c r="CD64" s="796"/>
      <c r="CE64" s="796"/>
      <c r="CF64" s="796"/>
      <c r="CG64" s="797"/>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795"/>
      <c r="DW64" s="796"/>
      <c r="DX64" s="796"/>
      <c r="DY64" s="796"/>
      <c r="DZ64" s="801"/>
      <c r="EA64" s="224"/>
    </row>
    <row r="65" spans="1:131" ht="26.25" customHeight="1" thickBot="1" x14ac:dyDescent="0.3">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95"/>
      <c r="BT65" s="796"/>
      <c r="BU65" s="796"/>
      <c r="BV65" s="796"/>
      <c r="BW65" s="796"/>
      <c r="BX65" s="796"/>
      <c r="BY65" s="796"/>
      <c r="BZ65" s="796"/>
      <c r="CA65" s="796"/>
      <c r="CB65" s="796"/>
      <c r="CC65" s="796"/>
      <c r="CD65" s="796"/>
      <c r="CE65" s="796"/>
      <c r="CF65" s="796"/>
      <c r="CG65" s="797"/>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795"/>
      <c r="DW65" s="796"/>
      <c r="DX65" s="796"/>
      <c r="DY65" s="796"/>
      <c r="DZ65" s="801"/>
      <c r="EA65" s="224"/>
    </row>
    <row r="66" spans="1:131" ht="26.25" customHeight="1" x14ac:dyDescent="0.25">
      <c r="A66" s="749" t="s">
        <v>399</v>
      </c>
      <c r="B66" s="750"/>
      <c r="C66" s="750"/>
      <c r="D66" s="750"/>
      <c r="E66" s="750"/>
      <c r="F66" s="750"/>
      <c r="G66" s="750"/>
      <c r="H66" s="750"/>
      <c r="I66" s="750"/>
      <c r="J66" s="750"/>
      <c r="K66" s="750"/>
      <c r="L66" s="750"/>
      <c r="M66" s="750"/>
      <c r="N66" s="750"/>
      <c r="O66" s="750"/>
      <c r="P66" s="751"/>
      <c r="Q66" s="755" t="s">
        <v>380</v>
      </c>
      <c r="R66" s="756"/>
      <c r="S66" s="756"/>
      <c r="T66" s="756"/>
      <c r="U66" s="757"/>
      <c r="V66" s="755" t="s">
        <v>381</v>
      </c>
      <c r="W66" s="756"/>
      <c r="X66" s="756"/>
      <c r="Y66" s="756"/>
      <c r="Z66" s="757"/>
      <c r="AA66" s="755" t="s">
        <v>382</v>
      </c>
      <c r="AB66" s="756"/>
      <c r="AC66" s="756"/>
      <c r="AD66" s="756"/>
      <c r="AE66" s="757"/>
      <c r="AF66" s="875" t="s">
        <v>383</v>
      </c>
      <c r="AG66" s="837"/>
      <c r="AH66" s="837"/>
      <c r="AI66" s="837"/>
      <c r="AJ66" s="876"/>
      <c r="AK66" s="755" t="s">
        <v>384</v>
      </c>
      <c r="AL66" s="750"/>
      <c r="AM66" s="750"/>
      <c r="AN66" s="750"/>
      <c r="AO66" s="751"/>
      <c r="AP66" s="755" t="s">
        <v>385</v>
      </c>
      <c r="AQ66" s="756"/>
      <c r="AR66" s="756"/>
      <c r="AS66" s="756"/>
      <c r="AT66" s="757"/>
      <c r="AU66" s="755" t="s">
        <v>400</v>
      </c>
      <c r="AV66" s="756"/>
      <c r="AW66" s="756"/>
      <c r="AX66" s="756"/>
      <c r="AY66" s="757"/>
      <c r="AZ66" s="755" t="s">
        <v>364</v>
      </c>
      <c r="BA66" s="756"/>
      <c r="BB66" s="756"/>
      <c r="BC66" s="756"/>
      <c r="BD66" s="762"/>
      <c r="BE66" s="235"/>
      <c r="BF66" s="235"/>
      <c r="BG66" s="235"/>
      <c r="BH66" s="235"/>
      <c r="BI66" s="235"/>
      <c r="BJ66" s="235"/>
      <c r="BK66" s="235"/>
      <c r="BL66" s="235"/>
      <c r="BM66" s="235"/>
      <c r="BN66" s="235"/>
      <c r="BO66" s="235"/>
      <c r="BP66" s="235"/>
      <c r="BQ66" s="232">
        <v>60</v>
      </c>
      <c r="BR66" s="237"/>
      <c r="BS66" s="880"/>
      <c r="BT66" s="881"/>
      <c r="BU66" s="881"/>
      <c r="BV66" s="881"/>
      <c r="BW66" s="881"/>
      <c r="BX66" s="881"/>
      <c r="BY66" s="881"/>
      <c r="BZ66" s="881"/>
      <c r="CA66" s="881"/>
      <c r="CB66" s="881"/>
      <c r="CC66" s="881"/>
      <c r="CD66" s="881"/>
      <c r="CE66" s="881"/>
      <c r="CF66" s="881"/>
      <c r="CG66" s="886"/>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224"/>
    </row>
    <row r="67" spans="1:131" ht="26.25" customHeight="1" thickBot="1" x14ac:dyDescent="0.3">
      <c r="A67" s="752"/>
      <c r="B67" s="753"/>
      <c r="C67" s="753"/>
      <c r="D67" s="753"/>
      <c r="E67" s="753"/>
      <c r="F67" s="753"/>
      <c r="G67" s="753"/>
      <c r="H67" s="753"/>
      <c r="I67" s="753"/>
      <c r="J67" s="753"/>
      <c r="K67" s="753"/>
      <c r="L67" s="753"/>
      <c r="M67" s="753"/>
      <c r="N67" s="753"/>
      <c r="O67" s="753"/>
      <c r="P67" s="754"/>
      <c r="Q67" s="758"/>
      <c r="R67" s="759"/>
      <c r="S67" s="759"/>
      <c r="T67" s="759"/>
      <c r="U67" s="760"/>
      <c r="V67" s="758"/>
      <c r="W67" s="759"/>
      <c r="X67" s="759"/>
      <c r="Y67" s="759"/>
      <c r="Z67" s="760"/>
      <c r="AA67" s="758"/>
      <c r="AB67" s="759"/>
      <c r="AC67" s="759"/>
      <c r="AD67" s="759"/>
      <c r="AE67" s="760"/>
      <c r="AF67" s="877"/>
      <c r="AG67" s="840"/>
      <c r="AH67" s="840"/>
      <c r="AI67" s="840"/>
      <c r="AJ67" s="878"/>
      <c r="AK67" s="879"/>
      <c r="AL67" s="753"/>
      <c r="AM67" s="753"/>
      <c r="AN67" s="753"/>
      <c r="AO67" s="754"/>
      <c r="AP67" s="758"/>
      <c r="AQ67" s="759"/>
      <c r="AR67" s="759"/>
      <c r="AS67" s="759"/>
      <c r="AT67" s="760"/>
      <c r="AU67" s="758"/>
      <c r="AV67" s="759"/>
      <c r="AW67" s="759"/>
      <c r="AX67" s="759"/>
      <c r="AY67" s="760"/>
      <c r="AZ67" s="758"/>
      <c r="BA67" s="759"/>
      <c r="BB67" s="759"/>
      <c r="BC67" s="759"/>
      <c r="BD67" s="764"/>
      <c r="BE67" s="235"/>
      <c r="BF67" s="235"/>
      <c r="BG67" s="235"/>
      <c r="BH67" s="235"/>
      <c r="BI67" s="235"/>
      <c r="BJ67" s="235"/>
      <c r="BK67" s="235"/>
      <c r="BL67" s="235"/>
      <c r="BM67" s="235"/>
      <c r="BN67" s="235"/>
      <c r="BO67" s="235"/>
      <c r="BP67" s="235"/>
      <c r="BQ67" s="232">
        <v>61</v>
      </c>
      <c r="BR67" s="237"/>
      <c r="BS67" s="880"/>
      <c r="BT67" s="881"/>
      <c r="BU67" s="881"/>
      <c r="BV67" s="881"/>
      <c r="BW67" s="881"/>
      <c r="BX67" s="881"/>
      <c r="BY67" s="881"/>
      <c r="BZ67" s="881"/>
      <c r="CA67" s="881"/>
      <c r="CB67" s="881"/>
      <c r="CC67" s="881"/>
      <c r="CD67" s="881"/>
      <c r="CE67" s="881"/>
      <c r="CF67" s="881"/>
      <c r="CG67" s="886"/>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224"/>
    </row>
    <row r="68" spans="1:131" ht="26.25" customHeight="1" thickTop="1" x14ac:dyDescent="0.25">
      <c r="A68" s="230">
        <v>1</v>
      </c>
      <c r="B68" s="734" t="s">
        <v>557</v>
      </c>
      <c r="C68" s="735"/>
      <c r="D68" s="735"/>
      <c r="E68" s="735"/>
      <c r="F68" s="735"/>
      <c r="G68" s="735"/>
      <c r="H68" s="735"/>
      <c r="I68" s="735"/>
      <c r="J68" s="735"/>
      <c r="K68" s="735"/>
      <c r="L68" s="735"/>
      <c r="M68" s="735"/>
      <c r="N68" s="735"/>
      <c r="O68" s="735"/>
      <c r="P68" s="736"/>
      <c r="Q68" s="742">
        <v>755</v>
      </c>
      <c r="R68" s="740"/>
      <c r="S68" s="740"/>
      <c r="T68" s="740"/>
      <c r="U68" s="741"/>
      <c r="V68" s="739">
        <v>689</v>
      </c>
      <c r="W68" s="740"/>
      <c r="X68" s="740"/>
      <c r="Y68" s="740"/>
      <c r="Z68" s="741"/>
      <c r="AA68" s="739">
        <v>66</v>
      </c>
      <c r="AB68" s="740"/>
      <c r="AC68" s="740"/>
      <c r="AD68" s="740"/>
      <c r="AE68" s="741"/>
      <c r="AF68" s="739">
        <v>66</v>
      </c>
      <c r="AG68" s="740"/>
      <c r="AH68" s="740"/>
      <c r="AI68" s="740"/>
      <c r="AJ68" s="741"/>
      <c r="AK68" s="739">
        <v>0</v>
      </c>
      <c r="AL68" s="740"/>
      <c r="AM68" s="740"/>
      <c r="AN68" s="740"/>
      <c r="AO68" s="741"/>
      <c r="AP68" s="739" t="s">
        <v>548</v>
      </c>
      <c r="AQ68" s="740"/>
      <c r="AR68" s="740"/>
      <c r="AS68" s="740"/>
      <c r="AT68" s="741"/>
      <c r="AU68" s="739" t="s">
        <v>548</v>
      </c>
      <c r="AV68" s="740"/>
      <c r="AW68" s="740"/>
      <c r="AX68" s="740"/>
      <c r="AY68" s="741"/>
      <c r="AZ68" s="737"/>
      <c r="BA68" s="735"/>
      <c r="BB68" s="735"/>
      <c r="BC68" s="735"/>
      <c r="BD68" s="738"/>
      <c r="BE68" s="235"/>
      <c r="BF68" s="235"/>
      <c r="BG68" s="235"/>
      <c r="BH68" s="235"/>
      <c r="BI68" s="235"/>
      <c r="BJ68" s="235"/>
      <c r="BK68" s="235"/>
      <c r="BL68" s="235"/>
      <c r="BM68" s="235"/>
      <c r="BN68" s="235"/>
      <c r="BO68" s="235"/>
      <c r="BP68" s="235"/>
      <c r="BQ68" s="232">
        <v>62</v>
      </c>
      <c r="BR68" s="237"/>
      <c r="BS68" s="880"/>
      <c r="BT68" s="881"/>
      <c r="BU68" s="881"/>
      <c r="BV68" s="881"/>
      <c r="BW68" s="881"/>
      <c r="BX68" s="881"/>
      <c r="BY68" s="881"/>
      <c r="BZ68" s="881"/>
      <c r="CA68" s="881"/>
      <c r="CB68" s="881"/>
      <c r="CC68" s="881"/>
      <c r="CD68" s="881"/>
      <c r="CE68" s="881"/>
      <c r="CF68" s="881"/>
      <c r="CG68" s="886"/>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224"/>
    </row>
    <row r="69" spans="1:131" ht="26.25" customHeight="1" x14ac:dyDescent="0.25">
      <c r="A69" s="232">
        <v>2</v>
      </c>
      <c r="B69" s="734" t="s">
        <v>549</v>
      </c>
      <c r="C69" s="735"/>
      <c r="D69" s="735"/>
      <c r="E69" s="735"/>
      <c r="F69" s="735"/>
      <c r="G69" s="735"/>
      <c r="H69" s="735"/>
      <c r="I69" s="735"/>
      <c r="J69" s="735"/>
      <c r="K69" s="735"/>
      <c r="L69" s="735"/>
      <c r="M69" s="735"/>
      <c r="N69" s="735"/>
      <c r="O69" s="735"/>
      <c r="P69" s="736"/>
      <c r="Q69" s="742">
        <v>409</v>
      </c>
      <c r="R69" s="740"/>
      <c r="S69" s="740"/>
      <c r="T69" s="740"/>
      <c r="U69" s="741"/>
      <c r="V69" s="739">
        <v>390</v>
      </c>
      <c r="W69" s="740"/>
      <c r="X69" s="740"/>
      <c r="Y69" s="740"/>
      <c r="Z69" s="741"/>
      <c r="AA69" s="739">
        <v>19</v>
      </c>
      <c r="AB69" s="740"/>
      <c r="AC69" s="740"/>
      <c r="AD69" s="740"/>
      <c r="AE69" s="741"/>
      <c r="AF69" s="739">
        <v>19</v>
      </c>
      <c r="AG69" s="740"/>
      <c r="AH69" s="740"/>
      <c r="AI69" s="740"/>
      <c r="AJ69" s="741"/>
      <c r="AK69" s="739" t="s">
        <v>548</v>
      </c>
      <c r="AL69" s="740"/>
      <c r="AM69" s="740"/>
      <c r="AN69" s="740"/>
      <c r="AO69" s="741"/>
      <c r="AP69" s="739">
        <v>439</v>
      </c>
      <c r="AQ69" s="740"/>
      <c r="AR69" s="740"/>
      <c r="AS69" s="740"/>
      <c r="AT69" s="741"/>
      <c r="AU69" s="739">
        <v>22</v>
      </c>
      <c r="AV69" s="740"/>
      <c r="AW69" s="740"/>
      <c r="AX69" s="740"/>
      <c r="AY69" s="741"/>
      <c r="AZ69" s="737"/>
      <c r="BA69" s="735"/>
      <c r="BB69" s="735"/>
      <c r="BC69" s="735"/>
      <c r="BD69" s="738"/>
      <c r="BE69" s="235"/>
      <c r="BF69" s="235"/>
      <c r="BG69" s="235"/>
      <c r="BH69" s="235"/>
      <c r="BI69" s="235"/>
      <c r="BJ69" s="235"/>
      <c r="BK69" s="235"/>
      <c r="BL69" s="235"/>
      <c r="BM69" s="235"/>
      <c r="BN69" s="235"/>
      <c r="BO69" s="235"/>
      <c r="BP69" s="235"/>
      <c r="BQ69" s="232">
        <v>63</v>
      </c>
      <c r="BR69" s="237"/>
      <c r="BS69" s="880"/>
      <c r="BT69" s="881"/>
      <c r="BU69" s="881"/>
      <c r="BV69" s="881"/>
      <c r="BW69" s="881"/>
      <c r="BX69" s="881"/>
      <c r="BY69" s="881"/>
      <c r="BZ69" s="881"/>
      <c r="CA69" s="881"/>
      <c r="CB69" s="881"/>
      <c r="CC69" s="881"/>
      <c r="CD69" s="881"/>
      <c r="CE69" s="881"/>
      <c r="CF69" s="881"/>
      <c r="CG69" s="886"/>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224"/>
    </row>
    <row r="70" spans="1:131" ht="26.25" customHeight="1" x14ac:dyDescent="0.25">
      <c r="A70" s="232">
        <v>3</v>
      </c>
      <c r="B70" s="734" t="s">
        <v>550</v>
      </c>
      <c r="C70" s="735"/>
      <c r="D70" s="735"/>
      <c r="E70" s="735"/>
      <c r="F70" s="735"/>
      <c r="G70" s="735"/>
      <c r="H70" s="735"/>
      <c r="I70" s="735"/>
      <c r="J70" s="735"/>
      <c r="K70" s="735"/>
      <c r="L70" s="735"/>
      <c r="M70" s="735"/>
      <c r="N70" s="735"/>
      <c r="O70" s="735"/>
      <c r="P70" s="736"/>
      <c r="Q70" s="742">
        <v>1238</v>
      </c>
      <c r="R70" s="740"/>
      <c r="S70" s="740"/>
      <c r="T70" s="740"/>
      <c r="U70" s="741"/>
      <c r="V70" s="739">
        <v>1143</v>
      </c>
      <c r="W70" s="740"/>
      <c r="X70" s="740"/>
      <c r="Y70" s="740"/>
      <c r="Z70" s="741"/>
      <c r="AA70" s="739">
        <v>95</v>
      </c>
      <c r="AB70" s="740"/>
      <c r="AC70" s="740"/>
      <c r="AD70" s="740"/>
      <c r="AE70" s="741"/>
      <c r="AF70" s="739">
        <v>95</v>
      </c>
      <c r="AG70" s="740"/>
      <c r="AH70" s="740"/>
      <c r="AI70" s="740"/>
      <c r="AJ70" s="741"/>
      <c r="AK70" s="739" t="s">
        <v>548</v>
      </c>
      <c r="AL70" s="740"/>
      <c r="AM70" s="740"/>
      <c r="AN70" s="740"/>
      <c r="AO70" s="741"/>
      <c r="AP70" s="739" t="s">
        <v>548</v>
      </c>
      <c r="AQ70" s="740"/>
      <c r="AR70" s="740"/>
      <c r="AS70" s="740"/>
      <c r="AT70" s="741"/>
      <c r="AU70" s="739" t="s">
        <v>548</v>
      </c>
      <c r="AV70" s="740"/>
      <c r="AW70" s="740"/>
      <c r="AX70" s="740"/>
      <c r="AY70" s="741"/>
      <c r="AZ70" s="737"/>
      <c r="BA70" s="735"/>
      <c r="BB70" s="735"/>
      <c r="BC70" s="735"/>
      <c r="BD70" s="738"/>
      <c r="BE70" s="235"/>
      <c r="BF70" s="235"/>
      <c r="BG70" s="235"/>
      <c r="BH70" s="235"/>
      <c r="BI70" s="235"/>
      <c r="BJ70" s="235"/>
      <c r="BK70" s="235"/>
      <c r="BL70" s="235"/>
      <c r="BM70" s="235"/>
      <c r="BN70" s="235"/>
      <c r="BO70" s="235"/>
      <c r="BP70" s="235"/>
      <c r="BQ70" s="232">
        <v>64</v>
      </c>
      <c r="BR70" s="237"/>
      <c r="BS70" s="880"/>
      <c r="BT70" s="881"/>
      <c r="BU70" s="881"/>
      <c r="BV70" s="881"/>
      <c r="BW70" s="881"/>
      <c r="BX70" s="881"/>
      <c r="BY70" s="881"/>
      <c r="BZ70" s="881"/>
      <c r="CA70" s="881"/>
      <c r="CB70" s="881"/>
      <c r="CC70" s="881"/>
      <c r="CD70" s="881"/>
      <c r="CE70" s="881"/>
      <c r="CF70" s="881"/>
      <c r="CG70" s="886"/>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224"/>
    </row>
    <row r="71" spans="1:131" ht="26.25" customHeight="1" x14ac:dyDescent="0.25">
      <c r="A71" s="232">
        <v>4</v>
      </c>
      <c r="B71" s="734" t="s">
        <v>551</v>
      </c>
      <c r="C71" s="735"/>
      <c r="D71" s="735"/>
      <c r="E71" s="735"/>
      <c r="F71" s="735"/>
      <c r="G71" s="735"/>
      <c r="H71" s="735"/>
      <c r="I71" s="735"/>
      <c r="J71" s="735"/>
      <c r="K71" s="735"/>
      <c r="L71" s="735"/>
      <c r="M71" s="735"/>
      <c r="N71" s="735"/>
      <c r="O71" s="735"/>
      <c r="P71" s="736"/>
      <c r="Q71" s="742">
        <v>286479</v>
      </c>
      <c r="R71" s="740"/>
      <c r="S71" s="740"/>
      <c r="T71" s="740"/>
      <c r="U71" s="741"/>
      <c r="V71" s="739">
        <v>283821</v>
      </c>
      <c r="W71" s="740"/>
      <c r="X71" s="740"/>
      <c r="Y71" s="740"/>
      <c r="Z71" s="741"/>
      <c r="AA71" s="739">
        <v>2657</v>
      </c>
      <c r="AB71" s="740"/>
      <c r="AC71" s="740"/>
      <c r="AD71" s="740"/>
      <c r="AE71" s="741"/>
      <c r="AF71" s="739">
        <v>2657</v>
      </c>
      <c r="AG71" s="740"/>
      <c r="AH71" s="740"/>
      <c r="AI71" s="740"/>
      <c r="AJ71" s="741"/>
      <c r="AK71" s="739">
        <v>1846</v>
      </c>
      <c r="AL71" s="740"/>
      <c r="AM71" s="740"/>
      <c r="AN71" s="740"/>
      <c r="AO71" s="741"/>
      <c r="AP71" s="739" t="s">
        <v>548</v>
      </c>
      <c r="AQ71" s="740"/>
      <c r="AR71" s="740"/>
      <c r="AS71" s="740"/>
      <c r="AT71" s="741"/>
      <c r="AU71" s="739" t="s">
        <v>548</v>
      </c>
      <c r="AV71" s="740"/>
      <c r="AW71" s="740"/>
      <c r="AX71" s="740"/>
      <c r="AY71" s="741"/>
      <c r="AZ71" s="737"/>
      <c r="BA71" s="735"/>
      <c r="BB71" s="735"/>
      <c r="BC71" s="735"/>
      <c r="BD71" s="738"/>
      <c r="BE71" s="235"/>
      <c r="BF71" s="235"/>
      <c r="BG71" s="235"/>
      <c r="BH71" s="235"/>
      <c r="BI71" s="235"/>
      <c r="BJ71" s="235"/>
      <c r="BK71" s="235"/>
      <c r="BL71" s="235"/>
      <c r="BM71" s="235"/>
      <c r="BN71" s="235"/>
      <c r="BO71" s="235"/>
      <c r="BP71" s="235"/>
      <c r="BQ71" s="232">
        <v>65</v>
      </c>
      <c r="BR71" s="237"/>
      <c r="BS71" s="880"/>
      <c r="BT71" s="881"/>
      <c r="BU71" s="881"/>
      <c r="BV71" s="881"/>
      <c r="BW71" s="881"/>
      <c r="BX71" s="881"/>
      <c r="BY71" s="881"/>
      <c r="BZ71" s="881"/>
      <c r="CA71" s="881"/>
      <c r="CB71" s="881"/>
      <c r="CC71" s="881"/>
      <c r="CD71" s="881"/>
      <c r="CE71" s="881"/>
      <c r="CF71" s="881"/>
      <c r="CG71" s="886"/>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224"/>
    </row>
    <row r="72" spans="1:131" ht="26.25" customHeight="1" x14ac:dyDescent="0.25">
      <c r="A72" s="232">
        <v>5</v>
      </c>
      <c r="B72" s="734" t="s">
        <v>552</v>
      </c>
      <c r="C72" s="735"/>
      <c r="D72" s="735"/>
      <c r="E72" s="735"/>
      <c r="F72" s="735"/>
      <c r="G72" s="735"/>
      <c r="H72" s="735"/>
      <c r="I72" s="735"/>
      <c r="J72" s="735"/>
      <c r="K72" s="735"/>
      <c r="L72" s="735"/>
      <c r="M72" s="735"/>
      <c r="N72" s="735"/>
      <c r="O72" s="735"/>
      <c r="P72" s="736"/>
      <c r="Q72" s="742">
        <v>722</v>
      </c>
      <c r="R72" s="740"/>
      <c r="S72" s="740"/>
      <c r="T72" s="740"/>
      <c r="U72" s="741"/>
      <c r="V72" s="739">
        <v>641</v>
      </c>
      <c r="W72" s="740"/>
      <c r="X72" s="740"/>
      <c r="Y72" s="740"/>
      <c r="Z72" s="741"/>
      <c r="AA72" s="739">
        <v>81</v>
      </c>
      <c r="AB72" s="740"/>
      <c r="AC72" s="740"/>
      <c r="AD72" s="740"/>
      <c r="AE72" s="741"/>
      <c r="AF72" s="739">
        <v>81</v>
      </c>
      <c r="AG72" s="740"/>
      <c r="AH72" s="740"/>
      <c r="AI72" s="740"/>
      <c r="AJ72" s="741"/>
      <c r="AK72" s="739">
        <v>128</v>
      </c>
      <c r="AL72" s="740"/>
      <c r="AM72" s="740"/>
      <c r="AN72" s="740"/>
      <c r="AO72" s="741"/>
      <c r="AP72" s="739" t="s">
        <v>548</v>
      </c>
      <c r="AQ72" s="740"/>
      <c r="AR72" s="740"/>
      <c r="AS72" s="740"/>
      <c r="AT72" s="741"/>
      <c r="AU72" s="739" t="s">
        <v>548</v>
      </c>
      <c r="AV72" s="740"/>
      <c r="AW72" s="740"/>
      <c r="AX72" s="740"/>
      <c r="AY72" s="741"/>
      <c r="AZ72" s="737"/>
      <c r="BA72" s="735"/>
      <c r="BB72" s="735"/>
      <c r="BC72" s="735"/>
      <c r="BD72" s="738"/>
      <c r="BE72" s="235"/>
      <c r="BF72" s="235"/>
      <c r="BG72" s="235"/>
      <c r="BH72" s="235"/>
      <c r="BI72" s="235"/>
      <c r="BJ72" s="235"/>
      <c r="BK72" s="235"/>
      <c r="BL72" s="235"/>
      <c r="BM72" s="235"/>
      <c r="BN72" s="235"/>
      <c r="BO72" s="235"/>
      <c r="BP72" s="235"/>
      <c r="BQ72" s="232">
        <v>66</v>
      </c>
      <c r="BR72" s="237"/>
      <c r="BS72" s="880"/>
      <c r="BT72" s="881"/>
      <c r="BU72" s="881"/>
      <c r="BV72" s="881"/>
      <c r="BW72" s="881"/>
      <c r="BX72" s="881"/>
      <c r="BY72" s="881"/>
      <c r="BZ72" s="881"/>
      <c r="CA72" s="881"/>
      <c r="CB72" s="881"/>
      <c r="CC72" s="881"/>
      <c r="CD72" s="881"/>
      <c r="CE72" s="881"/>
      <c r="CF72" s="881"/>
      <c r="CG72" s="886"/>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224"/>
    </row>
    <row r="73" spans="1:131" ht="26.25" customHeight="1" x14ac:dyDescent="0.25">
      <c r="A73" s="232">
        <v>6</v>
      </c>
      <c r="B73" s="734" t="s">
        <v>553</v>
      </c>
      <c r="C73" s="735"/>
      <c r="D73" s="735"/>
      <c r="E73" s="735"/>
      <c r="F73" s="735"/>
      <c r="G73" s="735"/>
      <c r="H73" s="735"/>
      <c r="I73" s="735"/>
      <c r="J73" s="735"/>
      <c r="K73" s="735"/>
      <c r="L73" s="735"/>
      <c r="M73" s="735"/>
      <c r="N73" s="735"/>
      <c r="O73" s="735"/>
      <c r="P73" s="736"/>
      <c r="Q73" s="742">
        <v>5892</v>
      </c>
      <c r="R73" s="740"/>
      <c r="S73" s="740"/>
      <c r="T73" s="740"/>
      <c r="U73" s="741"/>
      <c r="V73" s="739">
        <v>5654</v>
      </c>
      <c r="W73" s="740"/>
      <c r="X73" s="740"/>
      <c r="Y73" s="740"/>
      <c r="Z73" s="741"/>
      <c r="AA73" s="739">
        <v>238</v>
      </c>
      <c r="AB73" s="740"/>
      <c r="AC73" s="740"/>
      <c r="AD73" s="740"/>
      <c r="AE73" s="741"/>
      <c r="AF73" s="739">
        <v>238</v>
      </c>
      <c r="AG73" s="740"/>
      <c r="AH73" s="740"/>
      <c r="AI73" s="740"/>
      <c r="AJ73" s="741"/>
      <c r="AK73" s="739" t="s">
        <v>548</v>
      </c>
      <c r="AL73" s="740"/>
      <c r="AM73" s="740"/>
      <c r="AN73" s="740"/>
      <c r="AO73" s="741"/>
      <c r="AP73" s="739" t="s">
        <v>548</v>
      </c>
      <c r="AQ73" s="740"/>
      <c r="AR73" s="740"/>
      <c r="AS73" s="740"/>
      <c r="AT73" s="741"/>
      <c r="AU73" s="739" t="s">
        <v>548</v>
      </c>
      <c r="AV73" s="740"/>
      <c r="AW73" s="740"/>
      <c r="AX73" s="740"/>
      <c r="AY73" s="741"/>
      <c r="AZ73" s="737"/>
      <c r="BA73" s="735"/>
      <c r="BB73" s="735"/>
      <c r="BC73" s="735"/>
      <c r="BD73" s="738"/>
      <c r="BE73" s="235"/>
      <c r="BF73" s="235"/>
      <c r="BG73" s="235"/>
      <c r="BH73" s="235"/>
      <c r="BI73" s="235"/>
      <c r="BJ73" s="235"/>
      <c r="BK73" s="235"/>
      <c r="BL73" s="235"/>
      <c r="BM73" s="235"/>
      <c r="BN73" s="235"/>
      <c r="BO73" s="235"/>
      <c r="BP73" s="235"/>
      <c r="BQ73" s="232">
        <v>67</v>
      </c>
      <c r="BR73" s="237"/>
      <c r="BS73" s="880"/>
      <c r="BT73" s="881"/>
      <c r="BU73" s="881"/>
      <c r="BV73" s="881"/>
      <c r="BW73" s="881"/>
      <c r="BX73" s="881"/>
      <c r="BY73" s="881"/>
      <c r="BZ73" s="881"/>
      <c r="CA73" s="881"/>
      <c r="CB73" s="881"/>
      <c r="CC73" s="881"/>
      <c r="CD73" s="881"/>
      <c r="CE73" s="881"/>
      <c r="CF73" s="881"/>
      <c r="CG73" s="886"/>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224"/>
    </row>
    <row r="74" spans="1:131" ht="26.25" customHeight="1" x14ac:dyDescent="0.25">
      <c r="A74" s="232">
        <v>7</v>
      </c>
      <c r="B74" s="734" t="s">
        <v>554</v>
      </c>
      <c r="C74" s="735"/>
      <c r="D74" s="735"/>
      <c r="E74" s="735"/>
      <c r="F74" s="735"/>
      <c r="G74" s="735"/>
      <c r="H74" s="735"/>
      <c r="I74" s="735"/>
      <c r="J74" s="735"/>
      <c r="K74" s="735"/>
      <c r="L74" s="735"/>
      <c r="M74" s="735"/>
      <c r="N74" s="735"/>
      <c r="O74" s="735"/>
      <c r="P74" s="736"/>
      <c r="Q74" s="742">
        <v>1726</v>
      </c>
      <c r="R74" s="740"/>
      <c r="S74" s="740"/>
      <c r="T74" s="740"/>
      <c r="U74" s="741"/>
      <c r="V74" s="739">
        <v>1722</v>
      </c>
      <c r="W74" s="740"/>
      <c r="X74" s="740"/>
      <c r="Y74" s="740"/>
      <c r="Z74" s="741"/>
      <c r="AA74" s="739">
        <v>3</v>
      </c>
      <c r="AB74" s="740"/>
      <c r="AC74" s="740"/>
      <c r="AD74" s="740"/>
      <c r="AE74" s="741"/>
      <c r="AF74" s="739">
        <v>3</v>
      </c>
      <c r="AG74" s="740"/>
      <c r="AH74" s="740"/>
      <c r="AI74" s="740"/>
      <c r="AJ74" s="741"/>
      <c r="AK74" s="739">
        <v>38</v>
      </c>
      <c r="AL74" s="740"/>
      <c r="AM74" s="740"/>
      <c r="AN74" s="740"/>
      <c r="AO74" s="741"/>
      <c r="AP74" s="739" t="s">
        <v>548</v>
      </c>
      <c r="AQ74" s="740"/>
      <c r="AR74" s="740"/>
      <c r="AS74" s="740"/>
      <c r="AT74" s="741"/>
      <c r="AU74" s="739" t="s">
        <v>548</v>
      </c>
      <c r="AV74" s="740"/>
      <c r="AW74" s="740"/>
      <c r="AX74" s="740"/>
      <c r="AY74" s="741"/>
      <c r="AZ74" s="737"/>
      <c r="BA74" s="735"/>
      <c r="BB74" s="735"/>
      <c r="BC74" s="735"/>
      <c r="BD74" s="738"/>
      <c r="BE74" s="235"/>
      <c r="BF74" s="235"/>
      <c r="BG74" s="235"/>
      <c r="BH74" s="235"/>
      <c r="BI74" s="235"/>
      <c r="BJ74" s="235"/>
      <c r="BK74" s="235"/>
      <c r="BL74" s="235"/>
      <c r="BM74" s="235"/>
      <c r="BN74" s="235"/>
      <c r="BO74" s="235"/>
      <c r="BP74" s="235"/>
      <c r="BQ74" s="232">
        <v>68</v>
      </c>
      <c r="BR74" s="237"/>
      <c r="BS74" s="880"/>
      <c r="BT74" s="881"/>
      <c r="BU74" s="881"/>
      <c r="BV74" s="881"/>
      <c r="BW74" s="881"/>
      <c r="BX74" s="881"/>
      <c r="BY74" s="881"/>
      <c r="BZ74" s="881"/>
      <c r="CA74" s="881"/>
      <c r="CB74" s="881"/>
      <c r="CC74" s="881"/>
      <c r="CD74" s="881"/>
      <c r="CE74" s="881"/>
      <c r="CF74" s="881"/>
      <c r="CG74" s="886"/>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224"/>
    </row>
    <row r="75" spans="1:131" ht="26.25" customHeight="1" x14ac:dyDescent="0.25">
      <c r="A75" s="232">
        <v>8</v>
      </c>
      <c r="B75" s="734" t="s">
        <v>563</v>
      </c>
      <c r="C75" s="735"/>
      <c r="D75" s="735"/>
      <c r="E75" s="735"/>
      <c r="F75" s="735"/>
      <c r="G75" s="735"/>
      <c r="H75" s="735"/>
      <c r="I75" s="735"/>
      <c r="J75" s="735"/>
      <c r="K75" s="735"/>
      <c r="L75" s="735"/>
      <c r="M75" s="735"/>
      <c r="N75" s="735"/>
      <c r="O75" s="735"/>
      <c r="P75" s="736"/>
      <c r="Q75" s="742">
        <v>3</v>
      </c>
      <c r="R75" s="740"/>
      <c r="S75" s="740"/>
      <c r="T75" s="740"/>
      <c r="U75" s="741"/>
      <c r="V75" s="739">
        <v>3</v>
      </c>
      <c r="W75" s="740"/>
      <c r="X75" s="740"/>
      <c r="Y75" s="740"/>
      <c r="Z75" s="741"/>
      <c r="AA75" s="739">
        <v>0</v>
      </c>
      <c r="AB75" s="740"/>
      <c r="AC75" s="740"/>
      <c r="AD75" s="740"/>
      <c r="AE75" s="741"/>
      <c r="AF75" s="739">
        <v>0</v>
      </c>
      <c r="AG75" s="740"/>
      <c r="AH75" s="740"/>
      <c r="AI75" s="740"/>
      <c r="AJ75" s="741"/>
      <c r="AK75" s="739" t="s">
        <v>548</v>
      </c>
      <c r="AL75" s="740"/>
      <c r="AM75" s="740"/>
      <c r="AN75" s="740"/>
      <c r="AO75" s="741"/>
      <c r="AP75" s="739" t="s">
        <v>548</v>
      </c>
      <c r="AQ75" s="740"/>
      <c r="AR75" s="740"/>
      <c r="AS75" s="740"/>
      <c r="AT75" s="741"/>
      <c r="AU75" s="739" t="s">
        <v>548</v>
      </c>
      <c r="AV75" s="740"/>
      <c r="AW75" s="740"/>
      <c r="AX75" s="740"/>
      <c r="AY75" s="741"/>
      <c r="AZ75" s="737"/>
      <c r="BA75" s="735"/>
      <c r="BB75" s="735"/>
      <c r="BC75" s="735"/>
      <c r="BD75" s="738"/>
      <c r="BE75" s="235"/>
      <c r="BF75" s="235"/>
      <c r="BG75" s="235"/>
      <c r="BH75" s="235"/>
      <c r="BI75" s="235"/>
      <c r="BJ75" s="235"/>
      <c r="BK75" s="235"/>
      <c r="BL75" s="235"/>
      <c r="BM75" s="235"/>
      <c r="BN75" s="235"/>
      <c r="BO75" s="235"/>
      <c r="BP75" s="235"/>
      <c r="BQ75" s="232">
        <v>69</v>
      </c>
      <c r="BR75" s="237"/>
      <c r="BS75" s="880"/>
      <c r="BT75" s="881"/>
      <c r="BU75" s="881"/>
      <c r="BV75" s="881"/>
      <c r="BW75" s="881"/>
      <c r="BX75" s="881"/>
      <c r="BY75" s="881"/>
      <c r="BZ75" s="881"/>
      <c r="CA75" s="881"/>
      <c r="CB75" s="881"/>
      <c r="CC75" s="881"/>
      <c r="CD75" s="881"/>
      <c r="CE75" s="881"/>
      <c r="CF75" s="881"/>
      <c r="CG75" s="886"/>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224"/>
    </row>
    <row r="76" spans="1:131" ht="26.25" customHeight="1" x14ac:dyDescent="0.25">
      <c r="A76" s="232">
        <v>9</v>
      </c>
      <c r="B76" s="734" t="s">
        <v>555</v>
      </c>
      <c r="C76" s="735"/>
      <c r="D76" s="735"/>
      <c r="E76" s="735"/>
      <c r="F76" s="735"/>
      <c r="G76" s="735"/>
      <c r="H76" s="735"/>
      <c r="I76" s="735"/>
      <c r="J76" s="735"/>
      <c r="K76" s="735"/>
      <c r="L76" s="735"/>
      <c r="M76" s="735"/>
      <c r="N76" s="735"/>
      <c r="O76" s="735"/>
      <c r="P76" s="736"/>
      <c r="Q76" s="742">
        <v>12</v>
      </c>
      <c r="R76" s="740"/>
      <c r="S76" s="740"/>
      <c r="T76" s="740"/>
      <c r="U76" s="741"/>
      <c r="V76" s="739">
        <v>11</v>
      </c>
      <c r="W76" s="740"/>
      <c r="X76" s="740"/>
      <c r="Y76" s="740"/>
      <c r="Z76" s="741"/>
      <c r="AA76" s="739">
        <v>1</v>
      </c>
      <c r="AB76" s="740"/>
      <c r="AC76" s="740"/>
      <c r="AD76" s="740"/>
      <c r="AE76" s="741"/>
      <c r="AF76" s="739">
        <v>1</v>
      </c>
      <c r="AG76" s="740"/>
      <c r="AH76" s="740"/>
      <c r="AI76" s="740"/>
      <c r="AJ76" s="741"/>
      <c r="AK76" s="739" t="s">
        <v>548</v>
      </c>
      <c r="AL76" s="740"/>
      <c r="AM76" s="740"/>
      <c r="AN76" s="740"/>
      <c r="AO76" s="741"/>
      <c r="AP76" s="739" t="s">
        <v>548</v>
      </c>
      <c r="AQ76" s="740"/>
      <c r="AR76" s="740"/>
      <c r="AS76" s="740"/>
      <c r="AT76" s="741"/>
      <c r="AU76" s="739" t="s">
        <v>548</v>
      </c>
      <c r="AV76" s="740"/>
      <c r="AW76" s="740"/>
      <c r="AX76" s="740"/>
      <c r="AY76" s="741"/>
      <c r="AZ76" s="737"/>
      <c r="BA76" s="735"/>
      <c r="BB76" s="735"/>
      <c r="BC76" s="735"/>
      <c r="BD76" s="738"/>
      <c r="BE76" s="235"/>
      <c r="BF76" s="235"/>
      <c r="BG76" s="235"/>
      <c r="BH76" s="235"/>
      <c r="BI76" s="235"/>
      <c r="BJ76" s="235"/>
      <c r="BK76" s="235"/>
      <c r="BL76" s="235"/>
      <c r="BM76" s="235"/>
      <c r="BN76" s="235"/>
      <c r="BO76" s="235"/>
      <c r="BP76" s="235"/>
      <c r="BQ76" s="232">
        <v>70</v>
      </c>
      <c r="BR76" s="237"/>
      <c r="BS76" s="880"/>
      <c r="BT76" s="881"/>
      <c r="BU76" s="881"/>
      <c r="BV76" s="881"/>
      <c r="BW76" s="881"/>
      <c r="BX76" s="881"/>
      <c r="BY76" s="881"/>
      <c r="BZ76" s="881"/>
      <c r="CA76" s="881"/>
      <c r="CB76" s="881"/>
      <c r="CC76" s="881"/>
      <c r="CD76" s="881"/>
      <c r="CE76" s="881"/>
      <c r="CF76" s="881"/>
      <c r="CG76" s="886"/>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224"/>
    </row>
    <row r="77" spans="1:131" ht="26.25" customHeight="1" x14ac:dyDescent="0.25">
      <c r="A77" s="232">
        <v>10</v>
      </c>
      <c r="B77" s="734" t="s">
        <v>556</v>
      </c>
      <c r="C77" s="735"/>
      <c r="D77" s="735"/>
      <c r="E77" s="735"/>
      <c r="F77" s="735"/>
      <c r="G77" s="735"/>
      <c r="H77" s="735"/>
      <c r="I77" s="735"/>
      <c r="J77" s="735"/>
      <c r="K77" s="735"/>
      <c r="L77" s="735"/>
      <c r="M77" s="735"/>
      <c r="N77" s="735"/>
      <c r="O77" s="735"/>
      <c r="P77" s="736"/>
      <c r="Q77" s="742">
        <v>846</v>
      </c>
      <c r="R77" s="740"/>
      <c r="S77" s="740"/>
      <c r="T77" s="740"/>
      <c r="U77" s="741"/>
      <c r="V77" s="739">
        <v>789</v>
      </c>
      <c r="W77" s="740"/>
      <c r="X77" s="740"/>
      <c r="Y77" s="740"/>
      <c r="Z77" s="741"/>
      <c r="AA77" s="739">
        <v>57</v>
      </c>
      <c r="AB77" s="740"/>
      <c r="AC77" s="740"/>
      <c r="AD77" s="740"/>
      <c r="AE77" s="741"/>
      <c r="AF77" s="739">
        <v>57</v>
      </c>
      <c r="AG77" s="740"/>
      <c r="AH77" s="740"/>
      <c r="AI77" s="740"/>
      <c r="AJ77" s="741"/>
      <c r="AK77" s="739">
        <v>374</v>
      </c>
      <c r="AL77" s="740"/>
      <c r="AM77" s="740"/>
      <c r="AN77" s="740"/>
      <c r="AO77" s="741"/>
      <c r="AP77" s="739" t="s">
        <v>548</v>
      </c>
      <c r="AQ77" s="740"/>
      <c r="AR77" s="740"/>
      <c r="AS77" s="740"/>
      <c r="AT77" s="741"/>
      <c r="AU77" s="739" t="s">
        <v>548</v>
      </c>
      <c r="AV77" s="740"/>
      <c r="AW77" s="740"/>
      <c r="AX77" s="740"/>
      <c r="AY77" s="741"/>
      <c r="AZ77" s="737"/>
      <c r="BA77" s="735"/>
      <c r="BB77" s="735"/>
      <c r="BC77" s="735"/>
      <c r="BD77" s="738"/>
      <c r="BE77" s="235"/>
      <c r="BF77" s="235"/>
      <c r="BG77" s="235"/>
      <c r="BH77" s="235"/>
      <c r="BI77" s="235"/>
      <c r="BJ77" s="235"/>
      <c r="BK77" s="235"/>
      <c r="BL77" s="235"/>
      <c r="BM77" s="235"/>
      <c r="BN77" s="235"/>
      <c r="BO77" s="235"/>
      <c r="BP77" s="235"/>
      <c r="BQ77" s="232">
        <v>71</v>
      </c>
      <c r="BR77" s="237"/>
      <c r="BS77" s="880"/>
      <c r="BT77" s="881"/>
      <c r="BU77" s="881"/>
      <c r="BV77" s="881"/>
      <c r="BW77" s="881"/>
      <c r="BX77" s="881"/>
      <c r="BY77" s="881"/>
      <c r="BZ77" s="881"/>
      <c r="CA77" s="881"/>
      <c r="CB77" s="881"/>
      <c r="CC77" s="881"/>
      <c r="CD77" s="881"/>
      <c r="CE77" s="881"/>
      <c r="CF77" s="881"/>
      <c r="CG77" s="886"/>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224"/>
    </row>
    <row r="78" spans="1:131" ht="26.25" customHeight="1" x14ac:dyDescent="0.25">
      <c r="A78" s="232">
        <v>11</v>
      </c>
      <c r="B78" s="734"/>
      <c r="C78" s="735"/>
      <c r="D78" s="735"/>
      <c r="E78" s="735"/>
      <c r="F78" s="735"/>
      <c r="G78" s="735"/>
      <c r="H78" s="735"/>
      <c r="I78" s="735"/>
      <c r="J78" s="735"/>
      <c r="K78" s="735"/>
      <c r="L78" s="735"/>
      <c r="M78" s="735"/>
      <c r="N78" s="735"/>
      <c r="O78" s="735"/>
      <c r="P78" s="736"/>
      <c r="Q78" s="742"/>
      <c r="R78" s="740"/>
      <c r="S78" s="740"/>
      <c r="T78" s="740"/>
      <c r="U78" s="741"/>
      <c r="V78" s="739"/>
      <c r="W78" s="740"/>
      <c r="X78" s="740"/>
      <c r="Y78" s="740"/>
      <c r="Z78" s="741"/>
      <c r="AA78" s="739"/>
      <c r="AB78" s="740"/>
      <c r="AC78" s="740"/>
      <c r="AD78" s="740"/>
      <c r="AE78" s="741"/>
      <c r="AF78" s="739"/>
      <c r="AG78" s="740"/>
      <c r="AH78" s="740"/>
      <c r="AI78" s="740"/>
      <c r="AJ78" s="741"/>
      <c r="AK78" s="739"/>
      <c r="AL78" s="740"/>
      <c r="AM78" s="740"/>
      <c r="AN78" s="740"/>
      <c r="AO78" s="741"/>
      <c r="AP78" s="739"/>
      <c r="AQ78" s="740"/>
      <c r="AR78" s="740"/>
      <c r="AS78" s="740"/>
      <c r="AT78" s="741"/>
      <c r="AU78" s="739"/>
      <c r="AV78" s="740"/>
      <c r="AW78" s="740"/>
      <c r="AX78" s="740"/>
      <c r="AY78" s="741"/>
      <c r="AZ78" s="737"/>
      <c r="BA78" s="735"/>
      <c r="BB78" s="735"/>
      <c r="BC78" s="735"/>
      <c r="BD78" s="738"/>
      <c r="BE78" s="235"/>
      <c r="BF78" s="235"/>
      <c r="BG78" s="235"/>
      <c r="BH78" s="235"/>
      <c r="BI78" s="235"/>
      <c r="BJ78" s="224"/>
      <c r="BK78" s="224"/>
      <c r="BL78" s="224"/>
      <c r="BM78" s="224"/>
      <c r="BN78" s="224"/>
      <c r="BO78" s="235"/>
      <c r="BP78" s="235"/>
      <c r="BQ78" s="232">
        <v>72</v>
      </c>
      <c r="BR78" s="237"/>
      <c r="BS78" s="880"/>
      <c r="BT78" s="881"/>
      <c r="BU78" s="881"/>
      <c r="BV78" s="881"/>
      <c r="BW78" s="881"/>
      <c r="BX78" s="881"/>
      <c r="BY78" s="881"/>
      <c r="BZ78" s="881"/>
      <c r="CA78" s="881"/>
      <c r="CB78" s="881"/>
      <c r="CC78" s="881"/>
      <c r="CD78" s="881"/>
      <c r="CE78" s="881"/>
      <c r="CF78" s="881"/>
      <c r="CG78" s="886"/>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224"/>
    </row>
    <row r="79" spans="1:131" ht="26.25" customHeight="1" x14ac:dyDescent="0.25">
      <c r="A79" s="232">
        <v>12</v>
      </c>
      <c r="B79" s="734"/>
      <c r="C79" s="735"/>
      <c r="D79" s="735"/>
      <c r="E79" s="735"/>
      <c r="F79" s="735"/>
      <c r="G79" s="735"/>
      <c r="H79" s="735"/>
      <c r="I79" s="735"/>
      <c r="J79" s="735"/>
      <c r="K79" s="735"/>
      <c r="L79" s="735"/>
      <c r="M79" s="735"/>
      <c r="N79" s="735"/>
      <c r="O79" s="735"/>
      <c r="P79" s="736"/>
      <c r="Q79" s="742"/>
      <c r="R79" s="740"/>
      <c r="S79" s="740"/>
      <c r="T79" s="740"/>
      <c r="U79" s="741"/>
      <c r="V79" s="739"/>
      <c r="W79" s="740"/>
      <c r="X79" s="740"/>
      <c r="Y79" s="740"/>
      <c r="Z79" s="741"/>
      <c r="AA79" s="739"/>
      <c r="AB79" s="740"/>
      <c r="AC79" s="740"/>
      <c r="AD79" s="740"/>
      <c r="AE79" s="741"/>
      <c r="AF79" s="739"/>
      <c r="AG79" s="740"/>
      <c r="AH79" s="740"/>
      <c r="AI79" s="740"/>
      <c r="AJ79" s="741"/>
      <c r="AK79" s="739"/>
      <c r="AL79" s="740"/>
      <c r="AM79" s="740"/>
      <c r="AN79" s="740"/>
      <c r="AO79" s="741"/>
      <c r="AP79" s="739"/>
      <c r="AQ79" s="740"/>
      <c r="AR79" s="740"/>
      <c r="AS79" s="740"/>
      <c r="AT79" s="741"/>
      <c r="AU79" s="739"/>
      <c r="AV79" s="740"/>
      <c r="AW79" s="740"/>
      <c r="AX79" s="740"/>
      <c r="AY79" s="741"/>
      <c r="AZ79" s="737"/>
      <c r="BA79" s="735"/>
      <c r="BB79" s="735"/>
      <c r="BC79" s="735"/>
      <c r="BD79" s="738"/>
      <c r="BE79" s="235"/>
      <c r="BF79" s="235"/>
      <c r="BG79" s="235"/>
      <c r="BH79" s="235"/>
      <c r="BI79" s="235"/>
      <c r="BJ79" s="224"/>
      <c r="BK79" s="224"/>
      <c r="BL79" s="224"/>
      <c r="BM79" s="224"/>
      <c r="BN79" s="224"/>
      <c r="BO79" s="235"/>
      <c r="BP79" s="235"/>
      <c r="BQ79" s="232">
        <v>73</v>
      </c>
      <c r="BR79" s="237"/>
      <c r="BS79" s="880"/>
      <c r="BT79" s="881"/>
      <c r="BU79" s="881"/>
      <c r="BV79" s="881"/>
      <c r="BW79" s="881"/>
      <c r="BX79" s="881"/>
      <c r="BY79" s="881"/>
      <c r="BZ79" s="881"/>
      <c r="CA79" s="881"/>
      <c r="CB79" s="881"/>
      <c r="CC79" s="881"/>
      <c r="CD79" s="881"/>
      <c r="CE79" s="881"/>
      <c r="CF79" s="881"/>
      <c r="CG79" s="886"/>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224"/>
    </row>
    <row r="80" spans="1:131" ht="26.25" customHeight="1" x14ac:dyDescent="0.25">
      <c r="A80" s="232">
        <v>13</v>
      </c>
      <c r="B80" s="734"/>
      <c r="C80" s="735"/>
      <c r="D80" s="735"/>
      <c r="E80" s="735"/>
      <c r="F80" s="735"/>
      <c r="G80" s="735"/>
      <c r="H80" s="735"/>
      <c r="I80" s="735"/>
      <c r="J80" s="735"/>
      <c r="K80" s="735"/>
      <c r="L80" s="735"/>
      <c r="M80" s="735"/>
      <c r="N80" s="735"/>
      <c r="O80" s="735"/>
      <c r="P80" s="736"/>
      <c r="Q80" s="742"/>
      <c r="R80" s="740"/>
      <c r="S80" s="740"/>
      <c r="T80" s="740"/>
      <c r="U80" s="741"/>
      <c r="V80" s="739"/>
      <c r="W80" s="740"/>
      <c r="X80" s="740"/>
      <c r="Y80" s="740"/>
      <c r="Z80" s="741"/>
      <c r="AA80" s="739"/>
      <c r="AB80" s="740"/>
      <c r="AC80" s="740"/>
      <c r="AD80" s="740"/>
      <c r="AE80" s="741"/>
      <c r="AF80" s="739"/>
      <c r="AG80" s="740"/>
      <c r="AH80" s="740"/>
      <c r="AI80" s="740"/>
      <c r="AJ80" s="741"/>
      <c r="AK80" s="739"/>
      <c r="AL80" s="740"/>
      <c r="AM80" s="740"/>
      <c r="AN80" s="740"/>
      <c r="AO80" s="741"/>
      <c r="AP80" s="739"/>
      <c r="AQ80" s="740"/>
      <c r="AR80" s="740"/>
      <c r="AS80" s="740"/>
      <c r="AT80" s="741"/>
      <c r="AU80" s="739"/>
      <c r="AV80" s="740"/>
      <c r="AW80" s="740"/>
      <c r="AX80" s="740"/>
      <c r="AY80" s="741"/>
      <c r="AZ80" s="737"/>
      <c r="BA80" s="735"/>
      <c r="BB80" s="735"/>
      <c r="BC80" s="735"/>
      <c r="BD80" s="738"/>
      <c r="BE80" s="235"/>
      <c r="BF80" s="235"/>
      <c r="BG80" s="235"/>
      <c r="BH80" s="235"/>
      <c r="BI80" s="235"/>
      <c r="BJ80" s="235"/>
      <c r="BK80" s="235"/>
      <c r="BL80" s="235"/>
      <c r="BM80" s="235"/>
      <c r="BN80" s="235"/>
      <c r="BO80" s="235"/>
      <c r="BP80" s="235"/>
      <c r="BQ80" s="232">
        <v>74</v>
      </c>
      <c r="BR80" s="237"/>
      <c r="BS80" s="880"/>
      <c r="BT80" s="881"/>
      <c r="BU80" s="881"/>
      <c r="BV80" s="881"/>
      <c r="BW80" s="881"/>
      <c r="BX80" s="881"/>
      <c r="BY80" s="881"/>
      <c r="BZ80" s="881"/>
      <c r="CA80" s="881"/>
      <c r="CB80" s="881"/>
      <c r="CC80" s="881"/>
      <c r="CD80" s="881"/>
      <c r="CE80" s="881"/>
      <c r="CF80" s="881"/>
      <c r="CG80" s="886"/>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224"/>
    </row>
    <row r="81" spans="1:131" ht="26.25" customHeight="1" x14ac:dyDescent="0.25">
      <c r="A81" s="232">
        <v>14</v>
      </c>
      <c r="B81" s="734"/>
      <c r="C81" s="735"/>
      <c r="D81" s="735"/>
      <c r="E81" s="735"/>
      <c r="F81" s="735"/>
      <c r="G81" s="735"/>
      <c r="H81" s="735"/>
      <c r="I81" s="735"/>
      <c r="J81" s="735"/>
      <c r="K81" s="735"/>
      <c r="L81" s="735"/>
      <c r="M81" s="735"/>
      <c r="N81" s="735"/>
      <c r="O81" s="735"/>
      <c r="P81" s="736"/>
      <c r="Q81" s="742"/>
      <c r="R81" s="740"/>
      <c r="S81" s="740"/>
      <c r="T81" s="740"/>
      <c r="U81" s="741"/>
      <c r="V81" s="739"/>
      <c r="W81" s="740"/>
      <c r="X81" s="740"/>
      <c r="Y81" s="740"/>
      <c r="Z81" s="741"/>
      <c r="AA81" s="739"/>
      <c r="AB81" s="740"/>
      <c r="AC81" s="740"/>
      <c r="AD81" s="740"/>
      <c r="AE81" s="741"/>
      <c r="AF81" s="739"/>
      <c r="AG81" s="740"/>
      <c r="AH81" s="740"/>
      <c r="AI81" s="740"/>
      <c r="AJ81" s="741"/>
      <c r="AK81" s="739"/>
      <c r="AL81" s="740"/>
      <c r="AM81" s="740"/>
      <c r="AN81" s="740"/>
      <c r="AO81" s="741"/>
      <c r="AP81" s="739"/>
      <c r="AQ81" s="740"/>
      <c r="AR81" s="740"/>
      <c r="AS81" s="740"/>
      <c r="AT81" s="741"/>
      <c r="AU81" s="739"/>
      <c r="AV81" s="740"/>
      <c r="AW81" s="740"/>
      <c r="AX81" s="740"/>
      <c r="AY81" s="741"/>
      <c r="AZ81" s="737"/>
      <c r="BA81" s="735"/>
      <c r="BB81" s="735"/>
      <c r="BC81" s="735"/>
      <c r="BD81" s="738"/>
      <c r="BE81" s="235"/>
      <c r="BF81" s="235"/>
      <c r="BG81" s="235"/>
      <c r="BH81" s="235"/>
      <c r="BI81" s="235"/>
      <c r="BJ81" s="235"/>
      <c r="BK81" s="235"/>
      <c r="BL81" s="235"/>
      <c r="BM81" s="235"/>
      <c r="BN81" s="235"/>
      <c r="BO81" s="235"/>
      <c r="BP81" s="235"/>
      <c r="BQ81" s="232">
        <v>75</v>
      </c>
      <c r="BR81" s="237"/>
      <c r="BS81" s="880"/>
      <c r="BT81" s="881"/>
      <c r="BU81" s="881"/>
      <c r="BV81" s="881"/>
      <c r="BW81" s="881"/>
      <c r="BX81" s="881"/>
      <c r="BY81" s="881"/>
      <c r="BZ81" s="881"/>
      <c r="CA81" s="881"/>
      <c r="CB81" s="881"/>
      <c r="CC81" s="881"/>
      <c r="CD81" s="881"/>
      <c r="CE81" s="881"/>
      <c r="CF81" s="881"/>
      <c r="CG81" s="886"/>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224"/>
    </row>
    <row r="82" spans="1:131" ht="26.25" customHeight="1" x14ac:dyDescent="0.25">
      <c r="A82" s="232">
        <v>15</v>
      </c>
      <c r="B82" s="734"/>
      <c r="C82" s="735"/>
      <c r="D82" s="735"/>
      <c r="E82" s="735"/>
      <c r="F82" s="735"/>
      <c r="G82" s="735"/>
      <c r="H82" s="735"/>
      <c r="I82" s="735"/>
      <c r="J82" s="735"/>
      <c r="K82" s="735"/>
      <c r="L82" s="735"/>
      <c r="M82" s="735"/>
      <c r="N82" s="735"/>
      <c r="O82" s="735"/>
      <c r="P82" s="736"/>
      <c r="Q82" s="742"/>
      <c r="R82" s="740"/>
      <c r="S82" s="740"/>
      <c r="T82" s="740"/>
      <c r="U82" s="741"/>
      <c r="V82" s="739"/>
      <c r="W82" s="740"/>
      <c r="X82" s="740"/>
      <c r="Y82" s="740"/>
      <c r="Z82" s="741"/>
      <c r="AA82" s="739"/>
      <c r="AB82" s="740"/>
      <c r="AC82" s="740"/>
      <c r="AD82" s="740"/>
      <c r="AE82" s="741"/>
      <c r="AF82" s="739"/>
      <c r="AG82" s="740"/>
      <c r="AH82" s="740"/>
      <c r="AI82" s="740"/>
      <c r="AJ82" s="741"/>
      <c r="AK82" s="739"/>
      <c r="AL82" s="740"/>
      <c r="AM82" s="740"/>
      <c r="AN82" s="740"/>
      <c r="AO82" s="741"/>
      <c r="AP82" s="739"/>
      <c r="AQ82" s="740"/>
      <c r="AR82" s="740"/>
      <c r="AS82" s="740"/>
      <c r="AT82" s="741"/>
      <c r="AU82" s="739"/>
      <c r="AV82" s="740"/>
      <c r="AW82" s="740"/>
      <c r="AX82" s="740"/>
      <c r="AY82" s="741"/>
      <c r="AZ82" s="737"/>
      <c r="BA82" s="735"/>
      <c r="BB82" s="735"/>
      <c r="BC82" s="735"/>
      <c r="BD82" s="738"/>
      <c r="BE82" s="235"/>
      <c r="BF82" s="235"/>
      <c r="BG82" s="235"/>
      <c r="BH82" s="235"/>
      <c r="BI82" s="235"/>
      <c r="BJ82" s="235"/>
      <c r="BK82" s="235"/>
      <c r="BL82" s="235"/>
      <c r="BM82" s="235"/>
      <c r="BN82" s="235"/>
      <c r="BO82" s="235"/>
      <c r="BP82" s="235"/>
      <c r="BQ82" s="232">
        <v>76</v>
      </c>
      <c r="BR82" s="237"/>
      <c r="BS82" s="880"/>
      <c r="BT82" s="881"/>
      <c r="BU82" s="881"/>
      <c r="BV82" s="881"/>
      <c r="BW82" s="881"/>
      <c r="BX82" s="881"/>
      <c r="BY82" s="881"/>
      <c r="BZ82" s="881"/>
      <c r="CA82" s="881"/>
      <c r="CB82" s="881"/>
      <c r="CC82" s="881"/>
      <c r="CD82" s="881"/>
      <c r="CE82" s="881"/>
      <c r="CF82" s="881"/>
      <c r="CG82" s="886"/>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224"/>
    </row>
    <row r="83" spans="1:131" ht="26.25" customHeight="1" x14ac:dyDescent="0.25">
      <c r="A83" s="232">
        <v>16</v>
      </c>
      <c r="B83" s="734"/>
      <c r="C83" s="735"/>
      <c r="D83" s="735"/>
      <c r="E83" s="735"/>
      <c r="F83" s="735"/>
      <c r="G83" s="735"/>
      <c r="H83" s="735"/>
      <c r="I83" s="735"/>
      <c r="J83" s="735"/>
      <c r="K83" s="735"/>
      <c r="L83" s="735"/>
      <c r="M83" s="735"/>
      <c r="N83" s="735"/>
      <c r="O83" s="735"/>
      <c r="P83" s="736"/>
      <c r="Q83" s="742"/>
      <c r="R83" s="740"/>
      <c r="S83" s="740"/>
      <c r="T83" s="740"/>
      <c r="U83" s="741"/>
      <c r="V83" s="739"/>
      <c r="W83" s="740"/>
      <c r="X83" s="740"/>
      <c r="Y83" s="740"/>
      <c r="Z83" s="741"/>
      <c r="AA83" s="739"/>
      <c r="AB83" s="740"/>
      <c r="AC83" s="740"/>
      <c r="AD83" s="740"/>
      <c r="AE83" s="741"/>
      <c r="AF83" s="739"/>
      <c r="AG83" s="740"/>
      <c r="AH83" s="740"/>
      <c r="AI83" s="740"/>
      <c r="AJ83" s="741"/>
      <c r="AK83" s="739"/>
      <c r="AL83" s="740"/>
      <c r="AM83" s="740"/>
      <c r="AN83" s="740"/>
      <c r="AO83" s="741"/>
      <c r="AP83" s="739"/>
      <c r="AQ83" s="740"/>
      <c r="AR83" s="740"/>
      <c r="AS83" s="740"/>
      <c r="AT83" s="741"/>
      <c r="AU83" s="739"/>
      <c r="AV83" s="740"/>
      <c r="AW83" s="740"/>
      <c r="AX83" s="740"/>
      <c r="AY83" s="741"/>
      <c r="AZ83" s="737"/>
      <c r="BA83" s="735"/>
      <c r="BB83" s="735"/>
      <c r="BC83" s="735"/>
      <c r="BD83" s="738"/>
      <c r="BE83" s="235"/>
      <c r="BF83" s="235"/>
      <c r="BG83" s="235"/>
      <c r="BH83" s="235"/>
      <c r="BI83" s="235"/>
      <c r="BJ83" s="235"/>
      <c r="BK83" s="235"/>
      <c r="BL83" s="235"/>
      <c r="BM83" s="235"/>
      <c r="BN83" s="235"/>
      <c r="BO83" s="235"/>
      <c r="BP83" s="235"/>
      <c r="BQ83" s="232">
        <v>77</v>
      </c>
      <c r="BR83" s="237"/>
      <c r="BS83" s="880"/>
      <c r="BT83" s="881"/>
      <c r="BU83" s="881"/>
      <c r="BV83" s="881"/>
      <c r="BW83" s="881"/>
      <c r="BX83" s="881"/>
      <c r="BY83" s="881"/>
      <c r="BZ83" s="881"/>
      <c r="CA83" s="881"/>
      <c r="CB83" s="881"/>
      <c r="CC83" s="881"/>
      <c r="CD83" s="881"/>
      <c r="CE83" s="881"/>
      <c r="CF83" s="881"/>
      <c r="CG83" s="886"/>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224"/>
    </row>
    <row r="84" spans="1:131" ht="26.25" customHeight="1" x14ac:dyDescent="0.25">
      <c r="A84" s="232">
        <v>17</v>
      </c>
      <c r="B84" s="734"/>
      <c r="C84" s="735"/>
      <c r="D84" s="735"/>
      <c r="E84" s="735"/>
      <c r="F84" s="735"/>
      <c r="G84" s="735"/>
      <c r="H84" s="735"/>
      <c r="I84" s="735"/>
      <c r="J84" s="735"/>
      <c r="K84" s="735"/>
      <c r="L84" s="735"/>
      <c r="M84" s="735"/>
      <c r="N84" s="735"/>
      <c r="O84" s="735"/>
      <c r="P84" s="736"/>
      <c r="Q84" s="742"/>
      <c r="R84" s="740"/>
      <c r="S84" s="740"/>
      <c r="T84" s="740"/>
      <c r="U84" s="741"/>
      <c r="V84" s="739"/>
      <c r="W84" s="740"/>
      <c r="X84" s="740"/>
      <c r="Y84" s="740"/>
      <c r="Z84" s="741"/>
      <c r="AA84" s="739"/>
      <c r="AB84" s="740"/>
      <c r="AC84" s="740"/>
      <c r="AD84" s="740"/>
      <c r="AE84" s="741"/>
      <c r="AF84" s="739"/>
      <c r="AG84" s="740"/>
      <c r="AH84" s="740"/>
      <c r="AI84" s="740"/>
      <c r="AJ84" s="741"/>
      <c r="AK84" s="739"/>
      <c r="AL84" s="740"/>
      <c r="AM84" s="740"/>
      <c r="AN84" s="740"/>
      <c r="AO84" s="741"/>
      <c r="AP84" s="739"/>
      <c r="AQ84" s="740"/>
      <c r="AR84" s="740"/>
      <c r="AS84" s="740"/>
      <c r="AT84" s="741"/>
      <c r="AU84" s="739"/>
      <c r="AV84" s="740"/>
      <c r="AW84" s="740"/>
      <c r="AX84" s="740"/>
      <c r="AY84" s="741"/>
      <c r="AZ84" s="737"/>
      <c r="BA84" s="735"/>
      <c r="BB84" s="735"/>
      <c r="BC84" s="735"/>
      <c r="BD84" s="738"/>
      <c r="BE84" s="235"/>
      <c r="BF84" s="235"/>
      <c r="BG84" s="235"/>
      <c r="BH84" s="235"/>
      <c r="BI84" s="235"/>
      <c r="BJ84" s="235"/>
      <c r="BK84" s="235"/>
      <c r="BL84" s="235"/>
      <c r="BM84" s="235"/>
      <c r="BN84" s="235"/>
      <c r="BO84" s="235"/>
      <c r="BP84" s="235"/>
      <c r="BQ84" s="232">
        <v>78</v>
      </c>
      <c r="BR84" s="237"/>
      <c r="BS84" s="880"/>
      <c r="BT84" s="881"/>
      <c r="BU84" s="881"/>
      <c r="BV84" s="881"/>
      <c r="BW84" s="881"/>
      <c r="BX84" s="881"/>
      <c r="BY84" s="881"/>
      <c r="BZ84" s="881"/>
      <c r="CA84" s="881"/>
      <c r="CB84" s="881"/>
      <c r="CC84" s="881"/>
      <c r="CD84" s="881"/>
      <c r="CE84" s="881"/>
      <c r="CF84" s="881"/>
      <c r="CG84" s="886"/>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224"/>
    </row>
    <row r="85" spans="1:131" ht="26.25" customHeight="1" x14ac:dyDescent="0.25">
      <c r="A85" s="232">
        <v>18</v>
      </c>
      <c r="B85" s="734"/>
      <c r="C85" s="735"/>
      <c r="D85" s="735"/>
      <c r="E85" s="735"/>
      <c r="F85" s="735"/>
      <c r="G85" s="735"/>
      <c r="H85" s="735"/>
      <c r="I85" s="735"/>
      <c r="J85" s="735"/>
      <c r="K85" s="735"/>
      <c r="L85" s="735"/>
      <c r="M85" s="735"/>
      <c r="N85" s="735"/>
      <c r="O85" s="735"/>
      <c r="P85" s="736"/>
      <c r="Q85" s="742"/>
      <c r="R85" s="740"/>
      <c r="S85" s="740"/>
      <c r="T85" s="740"/>
      <c r="U85" s="741"/>
      <c r="V85" s="739"/>
      <c r="W85" s="740"/>
      <c r="X85" s="740"/>
      <c r="Y85" s="740"/>
      <c r="Z85" s="741"/>
      <c r="AA85" s="739"/>
      <c r="AB85" s="740"/>
      <c r="AC85" s="740"/>
      <c r="AD85" s="740"/>
      <c r="AE85" s="741"/>
      <c r="AF85" s="739"/>
      <c r="AG85" s="740"/>
      <c r="AH85" s="740"/>
      <c r="AI85" s="740"/>
      <c r="AJ85" s="741"/>
      <c r="AK85" s="739"/>
      <c r="AL85" s="740"/>
      <c r="AM85" s="740"/>
      <c r="AN85" s="740"/>
      <c r="AO85" s="741"/>
      <c r="AP85" s="739"/>
      <c r="AQ85" s="740"/>
      <c r="AR85" s="740"/>
      <c r="AS85" s="740"/>
      <c r="AT85" s="741"/>
      <c r="AU85" s="739"/>
      <c r="AV85" s="740"/>
      <c r="AW85" s="740"/>
      <c r="AX85" s="740"/>
      <c r="AY85" s="741"/>
      <c r="AZ85" s="737"/>
      <c r="BA85" s="735"/>
      <c r="BB85" s="735"/>
      <c r="BC85" s="735"/>
      <c r="BD85" s="738"/>
      <c r="BE85" s="235"/>
      <c r="BF85" s="235"/>
      <c r="BG85" s="235"/>
      <c r="BH85" s="235"/>
      <c r="BI85" s="235"/>
      <c r="BJ85" s="235"/>
      <c r="BK85" s="235"/>
      <c r="BL85" s="235"/>
      <c r="BM85" s="235"/>
      <c r="BN85" s="235"/>
      <c r="BO85" s="235"/>
      <c r="BP85" s="235"/>
      <c r="BQ85" s="232">
        <v>79</v>
      </c>
      <c r="BR85" s="237"/>
      <c r="BS85" s="880"/>
      <c r="BT85" s="881"/>
      <c r="BU85" s="881"/>
      <c r="BV85" s="881"/>
      <c r="BW85" s="881"/>
      <c r="BX85" s="881"/>
      <c r="BY85" s="881"/>
      <c r="BZ85" s="881"/>
      <c r="CA85" s="881"/>
      <c r="CB85" s="881"/>
      <c r="CC85" s="881"/>
      <c r="CD85" s="881"/>
      <c r="CE85" s="881"/>
      <c r="CF85" s="881"/>
      <c r="CG85" s="886"/>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224"/>
    </row>
    <row r="86" spans="1:131" ht="26.25" customHeight="1" x14ac:dyDescent="0.25">
      <c r="A86" s="232">
        <v>19</v>
      </c>
      <c r="B86" s="734"/>
      <c r="C86" s="735"/>
      <c r="D86" s="735"/>
      <c r="E86" s="735"/>
      <c r="F86" s="735"/>
      <c r="G86" s="735"/>
      <c r="H86" s="735"/>
      <c r="I86" s="735"/>
      <c r="J86" s="735"/>
      <c r="K86" s="735"/>
      <c r="L86" s="735"/>
      <c r="M86" s="735"/>
      <c r="N86" s="735"/>
      <c r="O86" s="735"/>
      <c r="P86" s="736"/>
      <c r="Q86" s="742"/>
      <c r="R86" s="740"/>
      <c r="S86" s="740"/>
      <c r="T86" s="740"/>
      <c r="U86" s="741"/>
      <c r="V86" s="739"/>
      <c r="W86" s="740"/>
      <c r="X86" s="740"/>
      <c r="Y86" s="740"/>
      <c r="Z86" s="741"/>
      <c r="AA86" s="739"/>
      <c r="AB86" s="740"/>
      <c r="AC86" s="740"/>
      <c r="AD86" s="740"/>
      <c r="AE86" s="741"/>
      <c r="AF86" s="739"/>
      <c r="AG86" s="740"/>
      <c r="AH86" s="740"/>
      <c r="AI86" s="740"/>
      <c r="AJ86" s="741"/>
      <c r="AK86" s="739"/>
      <c r="AL86" s="740"/>
      <c r="AM86" s="740"/>
      <c r="AN86" s="740"/>
      <c r="AO86" s="741"/>
      <c r="AP86" s="739"/>
      <c r="AQ86" s="740"/>
      <c r="AR86" s="740"/>
      <c r="AS86" s="740"/>
      <c r="AT86" s="741"/>
      <c r="AU86" s="739"/>
      <c r="AV86" s="740"/>
      <c r="AW86" s="740"/>
      <c r="AX86" s="740"/>
      <c r="AY86" s="741"/>
      <c r="AZ86" s="737"/>
      <c r="BA86" s="735"/>
      <c r="BB86" s="735"/>
      <c r="BC86" s="735"/>
      <c r="BD86" s="738"/>
      <c r="BE86" s="235"/>
      <c r="BF86" s="235"/>
      <c r="BG86" s="235"/>
      <c r="BH86" s="235"/>
      <c r="BI86" s="235"/>
      <c r="BJ86" s="235"/>
      <c r="BK86" s="235"/>
      <c r="BL86" s="235"/>
      <c r="BM86" s="235"/>
      <c r="BN86" s="235"/>
      <c r="BO86" s="235"/>
      <c r="BP86" s="235"/>
      <c r="BQ86" s="232">
        <v>80</v>
      </c>
      <c r="BR86" s="237"/>
      <c r="BS86" s="880"/>
      <c r="BT86" s="881"/>
      <c r="BU86" s="881"/>
      <c r="BV86" s="881"/>
      <c r="BW86" s="881"/>
      <c r="BX86" s="881"/>
      <c r="BY86" s="881"/>
      <c r="BZ86" s="881"/>
      <c r="CA86" s="881"/>
      <c r="CB86" s="881"/>
      <c r="CC86" s="881"/>
      <c r="CD86" s="881"/>
      <c r="CE86" s="881"/>
      <c r="CF86" s="881"/>
      <c r="CG86" s="886"/>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224"/>
    </row>
    <row r="87" spans="1:131" ht="26.25" customHeight="1" x14ac:dyDescent="0.25">
      <c r="A87" s="238">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35"/>
      <c r="BF87" s="235"/>
      <c r="BG87" s="235"/>
      <c r="BH87" s="235"/>
      <c r="BI87" s="235"/>
      <c r="BJ87" s="235"/>
      <c r="BK87" s="235"/>
      <c r="BL87" s="235"/>
      <c r="BM87" s="235"/>
      <c r="BN87" s="235"/>
      <c r="BO87" s="235"/>
      <c r="BP87" s="235"/>
      <c r="BQ87" s="232">
        <v>81</v>
      </c>
      <c r="BR87" s="237"/>
      <c r="BS87" s="880"/>
      <c r="BT87" s="881"/>
      <c r="BU87" s="881"/>
      <c r="BV87" s="881"/>
      <c r="BW87" s="881"/>
      <c r="BX87" s="881"/>
      <c r="BY87" s="881"/>
      <c r="BZ87" s="881"/>
      <c r="CA87" s="881"/>
      <c r="CB87" s="881"/>
      <c r="CC87" s="881"/>
      <c r="CD87" s="881"/>
      <c r="CE87" s="881"/>
      <c r="CF87" s="881"/>
      <c r="CG87" s="886"/>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224"/>
    </row>
    <row r="88" spans="1:131" ht="26.25" customHeight="1" thickBot="1" x14ac:dyDescent="0.3">
      <c r="A88" s="234" t="s">
        <v>376</v>
      </c>
      <c r="B88" s="811" t="s">
        <v>401</v>
      </c>
      <c r="C88" s="812"/>
      <c r="D88" s="812"/>
      <c r="E88" s="812"/>
      <c r="F88" s="812"/>
      <c r="G88" s="812"/>
      <c r="H88" s="812"/>
      <c r="I88" s="812"/>
      <c r="J88" s="812"/>
      <c r="K88" s="812"/>
      <c r="L88" s="812"/>
      <c r="M88" s="812"/>
      <c r="N88" s="812"/>
      <c r="O88" s="812"/>
      <c r="P88" s="813"/>
      <c r="Q88" s="861"/>
      <c r="R88" s="862"/>
      <c r="S88" s="862"/>
      <c r="T88" s="862"/>
      <c r="U88" s="862"/>
      <c r="V88" s="862"/>
      <c r="W88" s="862"/>
      <c r="X88" s="862"/>
      <c r="Y88" s="862"/>
      <c r="Z88" s="862"/>
      <c r="AA88" s="862"/>
      <c r="AB88" s="862"/>
      <c r="AC88" s="862"/>
      <c r="AD88" s="862"/>
      <c r="AE88" s="862"/>
      <c r="AF88" s="865">
        <v>3217</v>
      </c>
      <c r="AG88" s="865"/>
      <c r="AH88" s="865"/>
      <c r="AI88" s="865"/>
      <c r="AJ88" s="865"/>
      <c r="AK88" s="862"/>
      <c r="AL88" s="862"/>
      <c r="AM88" s="862"/>
      <c r="AN88" s="862"/>
      <c r="AO88" s="862"/>
      <c r="AP88" s="865">
        <v>439</v>
      </c>
      <c r="AQ88" s="865"/>
      <c r="AR88" s="865"/>
      <c r="AS88" s="865"/>
      <c r="AT88" s="865"/>
      <c r="AU88" s="865">
        <v>22</v>
      </c>
      <c r="AV88" s="865"/>
      <c r="AW88" s="865"/>
      <c r="AX88" s="865"/>
      <c r="AY88" s="865"/>
      <c r="AZ88" s="870"/>
      <c r="BA88" s="870"/>
      <c r="BB88" s="870"/>
      <c r="BC88" s="870"/>
      <c r="BD88" s="871"/>
      <c r="BE88" s="235"/>
      <c r="BF88" s="235"/>
      <c r="BG88" s="235"/>
      <c r="BH88" s="235"/>
      <c r="BI88" s="235"/>
      <c r="BJ88" s="235"/>
      <c r="BK88" s="235"/>
      <c r="BL88" s="235"/>
      <c r="BM88" s="235"/>
      <c r="BN88" s="235"/>
      <c r="BO88" s="235"/>
      <c r="BP88" s="235"/>
      <c r="BQ88" s="232">
        <v>82</v>
      </c>
      <c r="BR88" s="237"/>
      <c r="BS88" s="880"/>
      <c r="BT88" s="881"/>
      <c r="BU88" s="881"/>
      <c r="BV88" s="881"/>
      <c r="BW88" s="881"/>
      <c r="BX88" s="881"/>
      <c r="BY88" s="881"/>
      <c r="BZ88" s="881"/>
      <c r="CA88" s="881"/>
      <c r="CB88" s="881"/>
      <c r="CC88" s="881"/>
      <c r="CD88" s="881"/>
      <c r="CE88" s="881"/>
      <c r="CF88" s="881"/>
      <c r="CG88" s="886"/>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80"/>
      <c r="BT89" s="881"/>
      <c r="BU89" s="881"/>
      <c r="BV89" s="881"/>
      <c r="BW89" s="881"/>
      <c r="BX89" s="881"/>
      <c r="BY89" s="881"/>
      <c r="BZ89" s="881"/>
      <c r="CA89" s="881"/>
      <c r="CB89" s="881"/>
      <c r="CC89" s="881"/>
      <c r="CD89" s="881"/>
      <c r="CE89" s="881"/>
      <c r="CF89" s="881"/>
      <c r="CG89" s="886"/>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80"/>
      <c r="BT90" s="881"/>
      <c r="BU90" s="881"/>
      <c r="BV90" s="881"/>
      <c r="BW90" s="881"/>
      <c r="BX90" s="881"/>
      <c r="BY90" s="881"/>
      <c r="BZ90" s="881"/>
      <c r="CA90" s="881"/>
      <c r="CB90" s="881"/>
      <c r="CC90" s="881"/>
      <c r="CD90" s="881"/>
      <c r="CE90" s="881"/>
      <c r="CF90" s="881"/>
      <c r="CG90" s="886"/>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80"/>
      <c r="BT91" s="881"/>
      <c r="BU91" s="881"/>
      <c r="BV91" s="881"/>
      <c r="BW91" s="881"/>
      <c r="BX91" s="881"/>
      <c r="BY91" s="881"/>
      <c r="BZ91" s="881"/>
      <c r="CA91" s="881"/>
      <c r="CB91" s="881"/>
      <c r="CC91" s="881"/>
      <c r="CD91" s="881"/>
      <c r="CE91" s="881"/>
      <c r="CF91" s="881"/>
      <c r="CG91" s="886"/>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80"/>
      <c r="BT92" s="881"/>
      <c r="BU92" s="881"/>
      <c r="BV92" s="881"/>
      <c r="BW92" s="881"/>
      <c r="BX92" s="881"/>
      <c r="BY92" s="881"/>
      <c r="BZ92" s="881"/>
      <c r="CA92" s="881"/>
      <c r="CB92" s="881"/>
      <c r="CC92" s="881"/>
      <c r="CD92" s="881"/>
      <c r="CE92" s="881"/>
      <c r="CF92" s="881"/>
      <c r="CG92" s="886"/>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80"/>
      <c r="BT93" s="881"/>
      <c r="BU93" s="881"/>
      <c r="BV93" s="881"/>
      <c r="BW93" s="881"/>
      <c r="BX93" s="881"/>
      <c r="BY93" s="881"/>
      <c r="BZ93" s="881"/>
      <c r="CA93" s="881"/>
      <c r="CB93" s="881"/>
      <c r="CC93" s="881"/>
      <c r="CD93" s="881"/>
      <c r="CE93" s="881"/>
      <c r="CF93" s="881"/>
      <c r="CG93" s="886"/>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80"/>
      <c r="BT94" s="881"/>
      <c r="BU94" s="881"/>
      <c r="BV94" s="881"/>
      <c r="BW94" s="881"/>
      <c r="BX94" s="881"/>
      <c r="BY94" s="881"/>
      <c r="BZ94" s="881"/>
      <c r="CA94" s="881"/>
      <c r="CB94" s="881"/>
      <c r="CC94" s="881"/>
      <c r="CD94" s="881"/>
      <c r="CE94" s="881"/>
      <c r="CF94" s="881"/>
      <c r="CG94" s="886"/>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80"/>
      <c r="BT95" s="881"/>
      <c r="BU95" s="881"/>
      <c r="BV95" s="881"/>
      <c r="BW95" s="881"/>
      <c r="BX95" s="881"/>
      <c r="BY95" s="881"/>
      <c r="BZ95" s="881"/>
      <c r="CA95" s="881"/>
      <c r="CB95" s="881"/>
      <c r="CC95" s="881"/>
      <c r="CD95" s="881"/>
      <c r="CE95" s="881"/>
      <c r="CF95" s="881"/>
      <c r="CG95" s="886"/>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80"/>
      <c r="BT96" s="881"/>
      <c r="BU96" s="881"/>
      <c r="BV96" s="881"/>
      <c r="BW96" s="881"/>
      <c r="BX96" s="881"/>
      <c r="BY96" s="881"/>
      <c r="BZ96" s="881"/>
      <c r="CA96" s="881"/>
      <c r="CB96" s="881"/>
      <c r="CC96" s="881"/>
      <c r="CD96" s="881"/>
      <c r="CE96" s="881"/>
      <c r="CF96" s="881"/>
      <c r="CG96" s="886"/>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80"/>
      <c r="BT97" s="881"/>
      <c r="BU97" s="881"/>
      <c r="BV97" s="881"/>
      <c r="BW97" s="881"/>
      <c r="BX97" s="881"/>
      <c r="BY97" s="881"/>
      <c r="BZ97" s="881"/>
      <c r="CA97" s="881"/>
      <c r="CB97" s="881"/>
      <c r="CC97" s="881"/>
      <c r="CD97" s="881"/>
      <c r="CE97" s="881"/>
      <c r="CF97" s="881"/>
      <c r="CG97" s="886"/>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80"/>
      <c r="BT98" s="881"/>
      <c r="BU98" s="881"/>
      <c r="BV98" s="881"/>
      <c r="BW98" s="881"/>
      <c r="BX98" s="881"/>
      <c r="BY98" s="881"/>
      <c r="BZ98" s="881"/>
      <c r="CA98" s="881"/>
      <c r="CB98" s="881"/>
      <c r="CC98" s="881"/>
      <c r="CD98" s="881"/>
      <c r="CE98" s="881"/>
      <c r="CF98" s="881"/>
      <c r="CG98" s="886"/>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80"/>
      <c r="BT99" s="881"/>
      <c r="BU99" s="881"/>
      <c r="BV99" s="881"/>
      <c r="BW99" s="881"/>
      <c r="BX99" s="881"/>
      <c r="BY99" s="881"/>
      <c r="BZ99" s="881"/>
      <c r="CA99" s="881"/>
      <c r="CB99" s="881"/>
      <c r="CC99" s="881"/>
      <c r="CD99" s="881"/>
      <c r="CE99" s="881"/>
      <c r="CF99" s="881"/>
      <c r="CG99" s="886"/>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80"/>
      <c r="BT100" s="881"/>
      <c r="BU100" s="881"/>
      <c r="BV100" s="881"/>
      <c r="BW100" s="881"/>
      <c r="BX100" s="881"/>
      <c r="BY100" s="881"/>
      <c r="BZ100" s="881"/>
      <c r="CA100" s="881"/>
      <c r="CB100" s="881"/>
      <c r="CC100" s="881"/>
      <c r="CD100" s="881"/>
      <c r="CE100" s="881"/>
      <c r="CF100" s="881"/>
      <c r="CG100" s="886"/>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80"/>
      <c r="BT101" s="881"/>
      <c r="BU101" s="881"/>
      <c r="BV101" s="881"/>
      <c r="BW101" s="881"/>
      <c r="BX101" s="881"/>
      <c r="BY101" s="881"/>
      <c r="BZ101" s="881"/>
      <c r="CA101" s="881"/>
      <c r="CB101" s="881"/>
      <c r="CC101" s="881"/>
      <c r="CD101" s="881"/>
      <c r="CE101" s="881"/>
      <c r="CF101" s="881"/>
      <c r="CG101" s="886"/>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11" t="s">
        <v>402</v>
      </c>
      <c r="BS102" s="812"/>
      <c r="BT102" s="812"/>
      <c r="BU102" s="812"/>
      <c r="BV102" s="812"/>
      <c r="BW102" s="812"/>
      <c r="BX102" s="812"/>
      <c r="BY102" s="812"/>
      <c r="BZ102" s="812"/>
      <c r="CA102" s="812"/>
      <c r="CB102" s="812"/>
      <c r="CC102" s="812"/>
      <c r="CD102" s="812"/>
      <c r="CE102" s="812"/>
      <c r="CF102" s="812"/>
      <c r="CG102" s="813"/>
      <c r="CH102" s="894"/>
      <c r="CI102" s="895"/>
      <c r="CJ102" s="895"/>
      <c r="CK102" s="895"/>
      <c r="CL102" s="896"/>
      <c r="CM102" s="894"/>
      <c r="CN102" s="895"/>
      <c r="CO102" s="895"/>
      <c r="CP102" s="895"/>
      <c r="CQ102" s="896"/>
      <c r="CR102" s="897"/>
      <c r="CS102" s="873"/>
      <c r="CT102" s="873"/>
      <c r="CU102" s="873"/>
      <c r="CV102" s="898"/>
      <c r="CW102" s="897"/>
      <c r="CX102" s="873"/>
      <c r="CY102" s="873"/>
      <c r="CZ102" s="873"/>
      <c r="DA102" s="898"/>
      <c r="DB102" s="897"/>
      <c r="DC102" s="873"/>
      <c r="DD102" s="873"/>
      <c r="DE102" s="873"/>
      <c r="DF102" s="898"/>
      <c r="DG102" s="897"/>
      <c r="DH102" s="873"/>
      <c r="DI102" s="873"/>
      <c r="DJ102" s="873"/>
      <c r="DK102" s="898"/>
      <c r="DL102" s="897"/>
      <c r="DM102" s="873"/>
      <c r="DN102" s="873"/>
      <c r="DO102" s="873"/>
      <c r="DP102" s="898"/>
      <c r="DQ102" s="897"/>
      <c r="DR102" s="873"/>
      <c r="DS102" s="873"/>
      <c r="DT102" s="873"/>
      <c r="DU102" s="898"/>
      <c r="DV102" s="811"/>
      <c r="DW102" s="812"/>
      <c r="DX102" s="812"/>
      <c r="DY102" s="812"/>
      <c r="DZ102" s="921"/>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2" t="s">
        <v>403</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3" t="s">
        <v>404</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24" t="s">
        <v>407</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408</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24" customFormat="1" ht="26.25" customHeight="1" x14ac:dyDescent="0.25">
      <c r="A109" s="919" t="s">
        <v>409</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410</v>
      </c>
      <c r="AB109" s="900"/>
      <c r="AC109" s="900"/>
      <c r="AD109" s="900"/>
      <c r="AE109" s="901"/>
      <c r="AF109" s="899" t="s">
        <v>411</v>
      </c>
      <c r="AG109" s="900"/>
      <c r="AH109" s="900"/>
      <c r="AI109" s="900"/>
      <c r="AJ109" s="901"/>
      <c r="AK109" s="899" t="s">
        <v>294</v>
      </c>
      <c r="AL109" s="900"/>
      <c r="AM109" s="900"/>
      <c r="AN109" s="900"/>
      <c r="AO109" s="901"/>
      <c r="AP109" s="899" t="s">
        <v>412</v>
      </c>
      <c r="AQ109" s="900"/>
      <c r="AR109" s="900"/>
      <c r="AS109" s="900"/>
      <c r="AT109" s="902"/>
      <c r="AU109" s="919" t="s">
        <v>409</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410</v>
      </c>
      <c r="BR109" s="900"/>
      <c r="BS109" s="900"/>
      <c r="BT109" s="900"/>
      <c r="BU109" s="901"/>
      <c r="BV109" s="899" t="s">
        <v>411</v>
      </c>
      <c r="BW109" s="900"/>
      <c r="BX109" s="900"/>
      <c r="BY109" s="900"/>
      <c r="BZ109" s="901"/>
      <c r="CA109" s="899" t="s">
        <v>294</v>
      </c>
      <c r="CB109" s="900"/>
      <c r="CC109" s="900"/>
      <c r="CD109" s="900"/>
      <c r="CE109" s="901"/>
      <c r="CF109" s="920" t="s">
        <v>412</v>
      </c>
      <c r="CG109" s="920"/>
      <c r="CH109" s="920"/>
      <c r="CI109" s="920"/>
      <c r="CJ109" s="920"/>
      <c r="CK109" s="899" t="s">
        <v>413</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410</v>
      </c>
      <c r="DH109" s="900"/>
      <c r="DI109" s="900"/>
      <c r="DJ109" s="900"/>
      <c r="DK109" s="901"/>
      <c r="DL109" s="899" t="s">
        <v>411</v>
      </c>
      <c r="DM109" s="900"/>
      <c r="DN109" s="900"/>
      <c r="DO109" s="900"/>
      <c r="DP109" s="901"/>
      <c r="DQ109" s="899" t="s">
        <v>294</v>
      </c>
      <c r="DR109" s="900"/>
      <c r="DS109" s="900"/>
      <c r="DT109" s="900"/>
      <c r="DU109" s="901"/>
      <c r="DV109" s="899" t="s">
        <v>412</v>
      </c>
      <c r="DW109" s="900"/>
      <c r="DX109" s="900"/>
      <c r="DY109" s="900"/>
      <c r="DZ109" s="902"/>
    </row>
    <row r="110" spans="1:131" s="224" customFormat="1" ht="26.25" customHeight="1" x14ac:dyDescent="0.25">
      <c r="A110" s="903" t="s">
        <v>414</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384578</v>
      </c>
      <c r="AB110" s="907"/>
      <c r="AC110" s="907"/>
      <c r="AD110" s="907"/>
      <c r="AE110" s="908"/>
      <c r="AF110" s="909">
        <v>414922</v>
      </c>
      <c r="AG110" s="907"/>
      <c r="AH110" s="907"/>
      <c r="AI110" s="907"/>
      <c r="AJ110" s="908"/>
      <c r="AK110" s="909">
        <v>449910</v>
      </c>
      <c r="AL110" s="907"/>
      <c r="AM110" s="907"/>
      <c r="AN110" s="907"/>
      <c r="AO110" s="908"/>
      <c r="AP110" s="910">
        <v>11.9</v>
      </c>
      <c r="AQ110" s="911"/>
      <c r="AR110" s="911"/>
      <c r="AS110" s="911"/>
      <c r="AT110" s="912"/>
      <c r="AU110" s="913" t="s">
        <v>69</v>
      </c>
      <c r="AV110" s="914"/>
      <c r="AW110" s="914"/>
      <c r="AX110" s="914"/>
      <c r="AY110" s="914"/>
      <c r="AZ110" s="936" t="s">
        <v>415</v>
      </c>
      <c r="BA110" s="904"/>
      <c r="BB110" s="904"/>
      <c r="BC110" s="904"/>
      <c r="BD110" s="904"/>
      <c r="BE110" s="904"/>
      <c r="BF110" s="904"/>
      <c r="BG110" s="904"/>
      <c r="BH110" s="904"/>
      <c r="BI110" s="904"/>
      <c r="BJ110" s="904"/>
      <c r="BK110" s="904"/>
      <c r="BL110" s="904"/>
      <c r="BM110" s="904"/>
      <c r="BN110" s="904"/>
      <c r="BO110" s="904"/>
      <c r="BP110" s="905"/>
      <c r="BQ110" s="937">
        <v>4481315</v>
      </c>
      <c r="BR110" s="938"/>
      <c r="BS110" s="938"/>
      <c r="BT110" s="938"/>
      <c r="BU110" s="938"/>
      <c r="BV110" s="938">
        <v>4892042</v>
      </c>
      <c r="BW110" s="938"/>
      <c r="BX110" s="938"/>
      <c r="BY110" s="938"/>
      <c r="BZ110" s="938"/>
      <c r="CA110" s="938">
        <v>4985153</v>
      </c>
      <c r="CB110" s="938"/>
      <c r="CC110" s="938"/>
      <c r="CD110" s="938"/>
      <c r="CE110" s="938"/>
      <c r="CF110" s="951">
        <v>131.9</v>
      </c>
      <c r="CG110" s="952"/>
      <c r="CH110" s="952"/>
      <c r="CI110" s="952"/>
      <c r="CJ110" s="952"/>
      <c r="CK110" s="953" t="s">
        <v>416</v>
      </c>
      <c r="CL110" s="954"/>
      <c r="CM110" s="936" t="s">
        <v>417</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122</v>
      </c>
      <c r="DH110" s="938"/>
      <c r="DI110" s="938"/>
      <c r="DJ110" s="938"/>
      <c r="DK110" s="938"/>
      <c r="DL110" s="938" t="s">
        <v>122</v>
      </c>
      <c r="DM110" s="938"/>
      <c r="DN110" s="938"/>
      <c r="DO110" s="938"/>
      <c r="DP110" s="938"/>
      <c r="DQ110" s="938" t="s">
        <v>122</v>
      </c>
      <c r="DR110" s="938"/>
      <c r="DS110" s="938"/>
      <c r="DT110" s="938"/>
      <c r="DU110" s="938"/>
      <c r="DV110" s="939" t="s">
        <v>122</v>
      </c>
      <c r="DW110" s="939"/>
      <c r="DX110" s="939"/>
      <c r="DY110" s="939"/>
      <c r="DZ110" s="940"/>
    </row>
    <row r="111" spans="1:131" s="224" customFormat="1" ht="26.25" customHeight="1" x14ac:dyDescent="0.25">
      <c r="A111" s="941" t="s">
        <v>418</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122</v>
      </c>
      <c r="AB111" s="945"/>
      <c r="AC111" s="945"/>
      <c r="AD111" s="945"/>
      <c r="AE111" s="946"/>
      <c r="AF111" s="947" t="s">
        <v>122</v>
      </c>
      <c r="AG111" s="945"/>
      <c r="AH111" s="945"/>
      <c r="AI111" s="945"/>
      <c r="AJ111" s="946"/>
      <c r="AK111" s="947" t="s">
        <v>122</v>
      </c>
      <c r="AL111" s="945"/>
      <c r="AM111" s="945"/>
      <c r="AN111" s="945"/>
      <c r="AO111" s="946"/>
      <c r="AP111" s="948" t="s">
        <v>122</v>
      </c>
      <c r="AQ111" s="949"/>
      <c r="AR111" s="949"/>
      <c r="AS111" s="949"/>
      <c r="AT111" s="950"/>
      <c r="AU111" s="915"/>
      <c r="AV111" s="916"/>
      <c r="AW111" s="916"/>
      <c r="AX111" s="916"/>
      <c r="AY111" s="916"/>
      <c r="AZ111" s="929" t="s">
        <v>419</v>
      </c>
      <c r="BA111" s="930"/>
      <c r="BB111" s="930"/>
      <c r="BC111" s="930"/>
      <c r="BD111" s="930"/>
      <c r="BE111" s="930"/>
      <c r="BF111" s="930"/>
      <c r="BG111" s="930"/>
      <c r="BH111" s="930"/>
      <c r="BI111" s="930"/>
      <c r="BJ111" s="930"/>
      <c r="BK111" s="930"/>
      <c r="BL111" s="930"/>
      <c r="BM111" s="930"/>
      <c r="BN111" s="930"/>
      <c r="BO111" s="930"/>
      <c r="BP111" s="931"/>
      <c r="BQ111" s="932" t="s">
        <v>122</v>
      </c>
      <c r="BR111" s="933"/>
      <c r="BS111" s="933"/>
      <c r="BT111" s="933"/>
      <c r="BU111" s="933"/>
      <c r="BV111" s="933" t="s">
        <v>122</v>
      </c>
      <c r="BW111" s="933"/>
      <c r="BX111" s="933"/>
      <c r="BY111" s="933"/>
      <c r="BZ111" s="933"/>
      <c r="CA111" s="933" t="s">
        <v>122</v>
      </c>
      <c r="CB111" s="933"/>
      <c r="CC111" s="933"/>
      <c r="CD111" s="933"/>
      <c r="CE111" s="933"/>
      <c r="CF111" s="927" t="s">
        <v>122</v>
      </c>
      <c r="CG111" s="928"/>
      <c r="CH111" s="928"/>
      <c r="CI111" s="928"/>
      <c r="CJ111" s="928"/>
      <c r="CK111" s="955"/>
      <c r="CL111" s="956"/>
      <c r="CM111" s="929" t="s">
        <v>420</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122</v>
      </c>
      <c r="DH111" s="933"/>
      <c r="DI111" s="933"/>
      <c r="DJ111" s="933"/>
      <c r="DK111" s="933"/>
      <c r="DL111" s="933" t="s">
        <v>122</v>
      </c>
      <c r="DM111" s="933"/>
      <c r="DN111" s="933"/>
      <c r="DO111" s="933"/>
      <c r="DP111" s="933"/>
      <c r="DQ111" s="933" t="s">
        <v>122</v>
      </c>
      <c r="DR111" s="933"/>
      <c r="DS111" s="933"/>
      <c r="DT111" s="933"/>
      <c r="DU111" s="933"/>
      <c r="DV111" s="934" t="s">
        <v>122</v>
      </c>
      <c r="DW111" s="934"/>
      <c r="DX111" s="934"/>
      <c r="DY111" s="934"/>
      <c r="DZ111" s="935"/>
    </row>
    <row r="112" spans="1:131" s="224" customFormat="1" ht="26.25" customHeight="1" x14ac:dyDescent="0.25">
      <c r="A112" s="959" t="s">
        <v>421</v>
      </c>
      <c r="B112" s="960"/>
      <c r="C112" s="930" t="s">
        <v>422</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122</v>
      </c>
      <c r="AB112" s="966"/>
      <c r="AC112" s="966"/>
      <c r="AD112" s="966"/>
      <c r="AE112" s="967"/>
      <c r="AF112" s="968" t="s">
        <v>122</v>
      </c>
      <c r="AG112" s="966"/>
      <c r="AH112" s="966"/>
      <c r="AI112" s="966"/>
      <c r="AJ112" s="967"/>
      <c r="AK112" s="968" t="s">
        <v>122</v>
      </c>
      <c r="AL112" s="966"/>
      <c r="AM112" s="966"/>
      <c r="AN112" s="966"/>
      <c r="AO112" s="967"/>
      <c r="AP112" s="969" t="s">
        <v>122</v>
      </c>
      <c r="AQ112" s="970"/>
      <c r="AR112" s="970"/>
      <c r="AS112" s="970"/>
      <c r="AT112" s="971"/>
      <c r="AU112" s="915"/>
      <c r="AV112" s="916"/>
      <c r="AW112" s="916"/>
      <c r="AX112" s="916"/>
      <c r="AY112" s="916"/>
      <c r="AZ112" s="929" t="s">
        <v>423</v>
      </c>
      <c r="BA112" s="930"/>
      <c r="BB112" s="930"/>
      <c r="BC112" s="930"/>
      <c r="BD112" s="930"/>
      <c r="BE112" s="930"/>
      <c r="BF112" s="930"/>
      <c r="BG112" s="930"/>
      <c r="BH112" s="930"/>
      <c r="BI112" s="930"/>
      <c r="BJ112" s="930"/>
      <c r="BK112" s="930"/>
      <c r="BL112" s="930"/>
      <c r="BM112" s="930"/>
      <c r="BN112" s="930"/>
      <c r="BO112" s="930"/>
      <c r="BP112" s="931"/>
      <c r="BQ112" s="932">
        <v>2437165</v>
      </c>
      <c r="BR112" s="933"/>
      <c r="BS112" s="933"/>
      <c r="BT112" s="933"/>
      <c r="BU112" s="933"/>
      <c r="BV112" s="933">
        <v>2316910</v>
      </c>
      <c r="BW112" s="933"/>
      <c r="BX112" s="933"/>
      <c r="BY112" s="933"/>
      <c r="BZ112" s="933"/>
      <c r="CA112" s="933">
        <v>2011162</v>
      </c>
      <c r="CB112" s="933"/>
      <c r="CC112" s="933"/>
      <c r="CD112" s="933"/>
      <c r="CE112" s="933"/>
      <c r="CF112" s="927">
        <v>53.2</v>
      </c>
      <c r="CG112" s="928"/>
      <c r="CH112" s="928"/>
      <c r="CI112" s="928"/>
      <c r="CJ112" s="928"/>
      <c r="CK112" s="955"/>
      <c r="CL112" s="956"/>
      <c r="CM112" s="929" t="s">
        <v>424</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122</v>
      </c>
      <c r="DH112" s="933"/>
      <c r="DI112" s="933"/>
      <c r="DJ112" s="933"/>
      <c r="DK112" s="933"/>
      <c r="DL112" s="933" t="s">
        <v>122</v>
      </c>
      <c r="DM112" s="933"/>
      <c r="DN112" s="933"/>
      <c r="DO112" s="933"/>
      <c r="DP112" s="933"/>
      <c r="DQ112" s="933" t="s">
        <v>122</v>
      </c>
      <c r="DR112" s="933"/>
      <c r="DS112" s="933"/>
      <c r="DT112" s="933"/>
      <c r="DU112" s="933"/>
      <c r="DV112" s="934" t="s">
        <v>122</v>
      </c>
      <c r="DW112" s="934"/>
      <c r="DX112" s="934"/>
      <c r="DY112" s="934"/>
      <c r="DZ112" s="935"/>
    </row>
    <row r="113" spans="1:130" s="224" customFormat="1" ht="26.25" customHeight="1" x14ac:dyDescent="0.25">
      <c r="A113" s="961"/>
      <c r="B113" s="962"/>
      <c r="C113" s="930" t="s">
        <v>425</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428380</v>
      </c>
      <c r="AB113" s="945"/>
      <c r="AC113" s="945"/>
      <c r="AD113" s="945"/>
      <c r="AE113" s="946"/>
      <c r="AF113" s="947">
        <v>380868</v>
      </c>
      <c r="AG113" s="945"/>
      <c r="AH113" s="945"/>
      <c r="AI113" s="945"/>
      <c r="AJ113" s="946"/>
      <c r="AK113" s="947">
        <v>375656</v>
      </c>
      <c r="AL113" s="945"/>
      <c r="AM113" s="945"/>
      <c r="AN113" s="945"/>
      <c r="AO113" s="946"/>
      <c r="AP113" s="948">
        <v>9.9</v>
      </c>
      <c r="AQ113" s="949"/>
      <c r="AR113" s="949"/>
      <c r="AS113" s="949"/>
      <c r="AT113" s="950"/>
      <c r="AU113" s="915"/>
      <c r="AV113" s="916"/>
      <c r="AW113" s="916"/>
      <c r="AX113" s="916"/>
      <c r="AY113" s="916"/>
      <c r="AZ113" s="929" t="s">
        <v>426</v>
      </c>
      <c r="BA113" s="930"/>
      <c r="BB113" s="930"/>
      <c r="BC113" s="930"/>
      <c r="BD113" s="930"/>
      <c r="BE113" s="930"/>
      <c r="BF113" s="930"/>
      <c r="BG113" s="930"/>
      <c r="BH113" s="930"/>
      <c r="BI113" s="930"/>
      <c r="BJ113" s="930"/>
      <c r="BK113" s="930"/>
      <c r="BL113" s="930"/>
      <c r="BM113" s="930"/>
      <c r="BN113" s="930"/>
      <c r="BO113" s="930"/>
      <c r="BP113" s="931"/>
      <c r="BQ113" s="932">
        <v>31451</v>
      </c>
      <c r="BR113" s="933"/>
      <c r="BS113" s="933"/>
      <c r="BT113" s="933"/>
      <c r="BU113" s="933"/>
      <c r="BV113" s="933">
        <v>26212</v>
      </c>
      <c r="BW113" s="933"/>
      <c r="BX113" s="933"/>
      <c r="BY113" s="933"/>
      <c r="BZ113" s="933"/>
      <c r="CA113" s="933">
        <v>22413</v>
      </c>
      <c r="CB113" s="933"/>
      <c r="CC113" s="933"/>
      <c r="CD113" s="933"/>
      <c r="CE113" s="933"/>
      <c r="CF113" s="927">
        <v>0.6</v>
      </c>
      <c r="CG113" s="928"/>
      <c r="CH113" s="928"/>
      <c r="CI113" s="928"/>
      <c r="CJ113" s="928"/>
      <c r="CK113" s="955"/>
      <c r="CL113" s="956"/>
      <c r="CM113" s="929" t="s">
        <v>427</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122</v>
      </c>
      <c r="DH113" s="966"/>
      <c r="DI113" s="966"/>
      <c r="DJ113" s="966"/>
      <c r="DK113" s="967"/>
      <c r="DL113" s="968" t="s">
        <v>122</v>
      </c>
      <c r="DM113" s="966"/>
      <c r="DN113" s="966"/>
      <c r="DO113" s="966"/>
      <c r="DP113" s="967"/>
      <c r="DQ113" s="968" t="s">
        <v>122</v>
      </c>
      <c r="DR113" s="966"/>
      <c r="DS113" s="966"/>
      <c r="DT113" s="966"/>
      <c r="DU113" s="967"/>
      <c r="DV113" s="969" t="s">
        <v>122</v>
      </c>
      <c r="DW113" s="970"/>
      <c r="DX113" s="970"/>
      <c r="DY113" s="970"/>
      <c r="DZ113" s="971"/>
    </row>
    <row r="114" spans="1:130" s="224" customFormat="1" ht="26.25" customHeight="1" x14ac:dyDescent="0.25">
      <c r="A114" s="961"/>
      <c r="B114" s="962"/>
      <c r="C114" s="930" t="s">
        <v>428</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7525</v>
      </c>
      <c r="AB114" s="966"/>
      <c r="AC114" s="966"/>
      <c r="AD114" s="966"/>
      <c r="AE114" s="967"/>
      <c r="AF114" s="968">
        <v>4897</v>
      </c>
      <c r="AG114" s="966"/>
      <c r="AH114" s="966"/>
      <c r="AI114" s="966"/>
      <c r="AJ114" s="967"/>
      <c r="AK114" s="968">
        <v>2014</v>
      </c>
      <c r="AL114" s="966"/>
      <c r="AM114" s="966"/>
      <c r="AN114" s="966"/>
      <c r="AO114" s="967"/>
      <c r="AP114" s="969">
        <v>0.1</v>
      </c>
      <c r="AQ114" s="970"/>
      <c r="AR114" s="970"/>
      <c r="AS114" s="970"/>
      <c r="AT114" s="971"/>
      <c r="AU114" s="915"/>
      <c r="AV114" s="916"/>
      <c r="AW114" s="916"/>
      <c r="AX114" s="916"/>
      <c r="AY114" s="916"/>
      <c r="AZ114" s="929" t="s">
        <v>429</v>
      </c>
      <c r="BA114" s="930"/>
      <c r="BB114" s="930"/>
      <c r="BC114" s="930"/>
      <c r="BD114" s="930"/>
      <c r="BE114" s="930"/>
      <c r="BF114" s="930"/>
      <c r="BG114" s="930"/>
      <c r="BH114" s="930"/>
      <c r="BI114" s="930"/>
      <c r="BJ114" s="930"/>
      <c r="BK114" s="930"/>
      <c r="BL114" s="930"/>
      <c r="BM114" s="930"/>
      <c r="BN114" s="930"/>
      <c r="BO114" s="930"/>
      <c r="BP114" s="931"/>
      <c r="BQ114" s="932">
        <v>1140995</v>
      </c>
      <c r="BR114" s="933"/>
      <c r="BS114" s="933"/>
      <c r="BT114" s="933"/>
      <c r="BU114" s="933"/>
      <c r="BV114" s="933">
        <v>1175483</v>
      </c>
      <c r="BW114" s="933"/>
      <c r="BX114" s="933"/>
      <c r="BY114" s="933"/>
      <c r="BZ114" s="933"/>
      <c r="CA114" s="933">
        <v>1090863</v>
      </c>
      <c r="CB114" s="933"/>
      <c r="CC114" s="933"/>
      <c r="CD114" s="933"/>
      <c r="CE114" s="933"/>
      <c r="CF114" s="927">
        <v>28.9</v>
      </c>
      <c r="CG114" s="928"/>
      <c r="CH114" s="928"/>
      <c r="CI114" s="928"/>
      <c r="CJ114" s="928"/>
      <c r="CK114" s="955"/>
      <c r="CL114" s="956"/>
      <c r="CM114" s="929" t="s">
        <v>430</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122</v>
      </c>
      <c r="DH114" s="966"/>
      <c r="DI114" s="966"/>
      <c r="DJ114" s="966"/>
      <c r="DK114" s="967"/>
      <c r="DL114" s="968" t="s">
        <v>122</v>
      </c>
      <c r="DM114" s="966"/>
      <c r="DN114" s="966"/>
      <c r="DO114" s="966"/>
      <c r="DP114" s="967"/>
      <c r="DQ114" s="968" t="s">
        <v>122</v>
      </c>
      <c r="DR114" s="966"/>
      <c r="DS114" s="966"/>
      <c r="DT114" s="966"/>
      <c r="DU114" s="967"/>
      <c r="DV114" s="969" t="s">
        <v>122</v>
      </c>
      <c r="DW114" s="970"/>
      <c r="DX114" s="970"/>
      <c r="DY114" s="970"/>
      <c r="DZ114" s="971"/>
    </row>
    <row r="115" spans="1:130" s="224" customFormat="1" ht="26.25" customHeight="1" x14ac:dyDescent="0.25">
      <c r="A115" s="961"/>
      <c r="B115" s="962"/>
      <c r="C115" s="930" t="s">
        <v>431</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t="s">
        <v>122</v>
      </c>
      <c r="AB115" s="945"/>
      <c r="AC115" s="945"/>
      <c r="AD115" s="945"/>
      <c r="AE115" s="946"/>
      <c r="AF115" s="947" t="s">
        <v>122</v>
      </c>
      <c r="AG115" s="945"/>
      <c r="AH115" s="945"/>
      <c r="AI115" s="945"/>
      <c r="AJ115" s="946"/>
      <c r="AK115" s="947" t="s">
        <v>122</v>
      </c>
      <c r="AL115" s="945"/>
      <c r="AM115" s="945"/>
      <c r="AN115" s="945"/>
      <c r="AO115" s="946"/>
      <c r="AP115" s="948" t="s">
        <v>122</v>
      </c>
      <c r="AQ115" s="949"/>
      <c r="AR115" s="949"/>
      <c r="AS115" s="949"/>
      <c r="AT115" s="950"/>
      <c r="AU115" s="915"/>
      <c r="AV115" s="916"/>
      <c r="AW115" s="916"/>
      <c r="AX115" s="916"/>
      <c r="AY115" s="916"/>
      <c r="AZ115" s="929" t="s">
        <v>432</v>
      </c>
      <c r="BA115" s="930"/>
      <c r="BB115" s="930"/>
      <c r="BC115" s="930"/>
      <c r="BD115" s="930"/>
      <c r="BE115" s="930"/>
      <c r="BF115" s="930"/>
      <c r="BG115" s="930"/>
      <c r="BH115" s="930"/>
      <c r="BI115" s="930"/>
      <c r="BJ115" s="930"/>
      <c r="BK115" s="930"/>
      <c r="BL115" s="930"/>
      <c r="BM115" s="930"/>
      <c r="BN115" s="930"/>
      <c r="BO115" s="930"/>
      <c r="BP115" s="931"/>
      <c r="BQ115" s="932" t="s">
        <v>122</v>
      </c>
      <c r="BR115" s="933"/>
      <c r="BS115" s="933"/>
      <c r="BT115" s="933"/>
      <c r="BU115" s="933"/>
      <c r="BV115" s="933" t="s">
        <v>122</v>
      </c>
      <c r="BW115" s="933"/>
      <c r="BX115" s="933"/>
      <c r="BY115" s="933"/>
      <c r="BZ115" s="933"/>
      <c r="CA115" s="933" t="s">
        <v>122</v>
      </c>
      <c r="CB115" s="933"/>
      <c r="CC115" s="933"/>
      <c r="CD115" s="933"/>
      <c r="CE115" s="933"/>
      <c r="CF115" s="927" t="s">
        <v>122</v>
      </c>
      <c r="CG115" s="928"/>
      <c r="CH115" s="928"/>
      <c r="CI115" s="928"/>
      <c r="CJ115" s="928"/>
      <c r="CK115" s="955"/>
      <c r="CL115" s="956"/>
      <c r="CM115" s="929" t="s">
        <v>433</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122</v>
      </c>
      <c r="DH115" s="966"/>
      <c r="DI115" s="966"/>
      <c r="DJ115" s="966"/>
      <c r="DK115" s="967"/>
      <c r="DL115" s="968" t="s">
        <v>122</v>
      </c>
      <c r="DM115" s="966"/>
      <c r="DN115" s="966"/>
      <c r="DO115" s="966"/>
      <c r="DP115" s="967"/>
      <c r="DQ115" s="968" t="s">
        <v>122</v>
      </c>
      <c r="DR115" s="966"/>
      <c r="DS115" s="966"/>
      <c r="DT115" s="966"/>
      <c r="DU115" s="967"/>
      <c r="DV115" s="969" t="s">
        <v>122</v>
      </c>
      <c r="DW115" s="970"/>
      <c r="DX115" s="970"/>
      <c r="DY115" s="970"/>
      <c r="DZ115" s="971"/>
    </row>
    <row r="116" spans="1:130" s="224" customFormat="1" ht="26.25" customHeight="1" x14ac:dyDescent="0.25">
      <c r="A116" s="963"/>
      <c r="B116" s="964"/>
      <c r="C116" s="972" t="s">
        <v>434</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122</v>
      </c>
      <c r="AB116" s="966"/>
      <c r="AC116" s="966"/>
      <c r="AD116" s="966"/>
      <c r="AE116" s="967"/>
      <c r="AF116" s="968" t="s">
        <v>122</v>
      </c>
      <c r="AG116" s="966"/>
      <c r="AH116" s="966"/>
      <c r="AI116" s="966"/>
      <c r="AJ116" s="967"/>
      <c r="AK116" s="968" t="s">
        <v>122</v>
      </c>
      <c r="AL116" s="966"/>
      <c r="AM116" s="966"/>
      <c r="AN116" s="966"/>
      <c r="AO116" s="967"/>
      <c r="AP116" s="969" t="s">
        <v>122</v>
      </c>
      <c r="AQ116" s="970"/>
      <c r="AR116" s="970"/>
      <c r="AS116" s="970"/>
      <c r="AT116" s="971"/>
      <c r="AU116" s="915"/>
      <c r="AV116" s="916"/>
      <c r="AW116" s="916"/>
      <c r="AX116" s="916"/>
      <c r="AY116" s="916"/>
      <c r="AZ116" s="974" t="s">
        <v>435</v>
      </c>
      <c r="BA116" s="975"/>
      <c r="BB116" s="975"/>
      <c r="BC116" s="975"/>
      <c r="BD116" s="975"/>
      <c r="BE116" s="975"/>
      <c r="BF116" s="975"/>
      <c r="BG116" s="975"/>
      <c r="BH116" s="975"/>
      <c r="BI116" s="975"/>
      <c r="BJ116" s="975"/>
      <c r="BK116" s="975"/>
      <c r="BL116" s="975"/>
      <c r="BM116" s="975"/>
      <c r="BN116" s="975"/>
      <c r="BO116" s="975"/>
      <c r="BP116" s="976"/>
      <c r="BQ116" s="932" t="s">
        <v>122</v>
      </c>
      <c r="BR116" s="933"/>
      <c r="BS116" s="933"/>
      <c r="BT116" s="933"/>
      <c r="BU116" s="933"/>
      <c r="BV116" s="933" t="s">
        <v>122</v>
      </c>
      <c r="BW116" s="933"/>
      <c r="BX116" s="933"/>
      <c r="BY116" s="933"/>
      <c r="BZ116" s="933"/>
      <c r="CA116" s="933" t="s">
        <v>122</v>
      </c>
      <c r="CB116" s="933"/>
      <c r="CC116" s="933"/>
      <c r="CD116" s="933"/>
      <c r="CE116" s="933"/>
      <c r="CF116" s="927" t="s">
        <v>122</v>
      </c>
      <c r="CG116" s="928"/>
      <c r="CH116" s="928"/>
      <c r="CI116" s="928"/>
      <c r="CJ116" s="928"/>
      <c r="CK116" s="955"/>
      <c r="CL116" s="956"/>
      <c r="CM116" s="929" t="s">
        <v>436</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122</v>
      </c>
      <c r="DH116" s="966"/>
      <c r="DI116" s="966"/>
      <c r="DJ116" s="966"/>
      <c r="DK116" s="967"/>
      <c r="DL116" s="968" t="s">
        <v>122</v>
      </c>
      <c r="DM116" s="966"/>
      <c r="DN116" s="966"/>
      <c r="DO116" s="966"/>
      <c r="DP116" s="967"/>
      <c r="DQ116" s="968" t="s">
        <v>122</v>
      </c>
      <c r="DR116" s="966"/>
      <c r="DS116" s="966"/>
      <c r="DT116" s="966"/>
      <c r="DU116" s="967"/>
      <c r="DV116" s="969" t="s">
        <v>122</v>
      </c>
      <c r="DW116" s="970"/>
      <c r="DX116" s="970"/>
      <c r="DY116" s="970"/>
      <c r="DZ116" s="971"/>
    </row>
    <row r="117" spans="1:130" s="224" customFormat="1" ht="26.25" customHeight="1" x14ac:dyDescent="0.25">
      <c r="A117" s="919" t="s">
        <v>177</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4" t="s">
        <v>437</v>
      </c>
      <c r="Z117" s="901"/>
      <c r="AA117" s="985">
        <v>820483</v>
      </c>
      <c r="AB117" s="986"/>
      <c r="AC117" s="986"/>
      <c r="AD117" s="986"/>
      <c r="AE117" s="987"/>
      <c r="AF117" s="988">
        <v>800687</v>
      </c>
      <c r="AG117" s="986"/>
      <c r="AH117" s="986"/>
      <c r="AI117" s="986"/>
      <c r="AJ117" s="987"/>
      <c r="AK117" s="988">
        <v>827580</v>
      </c>
      <c r="AL117" s="986"/>
      <c r="AM117" s="986"/>
      <c r="AN117" s="986"/>
      <c r="AO117" s="987"/>
      <c r="AP117" s="989"/>
      <c r="AQ117" s="990"/>
      <c r="AR117" s="990"/>
      <c r="AS117" s="990"/>
      <c r="AT117" s="991"/>
      <c r="AU117" s="915"/>
      <c r="AV117" s="916"/>
      <c r="AW117" s="916"/>
      <c r="AX117" s="916"/>
      <c r="AY117" s="916"/>
      <c r="AZ117" s="981" t="s">
        <v>438</v>
      </c>
      <c r="BA117" s="982"/>
      <c r="BB117" s="982"/>
      <c r="BC117" s="982"/>
      <c r="BD117" s="982"/>
      <c r="BE117" s="982"/>
      <c r="BF117" s="982"/>
      <c r="BG117" s="982"/>
      <c r="BH117" s="982"/>
      <c r="BI117" s="982"/>
      <c r="BJ117" s="982"/>
      <c r="BK117" s="982"/>
      <c r="BL117" s="982"/>
      <c r="BM117" s="982"/>
      <c r="BN117" s="982"/>
      <c r="BO117" s="982"/>
      <c r="BP117" s="983"/>
      <c r="BQ117" s="932" t="s">
        <v>122</v>
      </c>
      <c r="BR117" s="933"/>
      <c r="BS117" s="933"/>
      <c r="BT117" s="933"/>
      <c r="BU117" s="933"/>
      <c r="BV117" s="933" t="s">
        <v>122</v>
      </c>
      <c r="BW117" s="933"/>
      <c r="BX117" s="933"/>
      <c r="BY117" s="933"/>
      <c r="BZ117" s="933"/>
      <c r="CA117" s="933" t="s">
        <v>122</v>
      </c>
      <c r="CB117" s="933"/>
      <c r="CC117" s="933"/>
      <c r="CD117" s="933"/>
      <c r="CE117" s="933"/>
      <c r="CF117" s="927" t="s">
        <v>122</v>
      </c>
      <c r="CG117" s="928"/>
      <c r="CH117" s="928"/>
      <c r="CI117" s="928"/>
      <c r="CJ117" s="928"/>
      <c r="CK117" s="955"/>
      <c r="CL117" s="956"/>
      <c r="CM117" s="929" t="s">
        <v>439</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122</v>
      </c>
      <c r="DH117" s="966"/>
      <c r="DI117" s="966"/>
      <c r="DJ117" s="966"/>
      <c r="DK117" s="967"/>
      <c r="DL117" s="968" t="s">
        <v>122</v>
      </c>
      <c r="DM117" s="966"/>
      <c r="DN117" s="966"/>
      <c r="DO117" s="966"/>
      <c r="DP117" s="967"/>
      <c r="DQ117" s="968" t="s">
        <v>122</v>
      </c>
      <c r="DR117" s="966"/>
      <c r="DS117" s="966"/>
      <c r="DT117" s="966"/>
      <c r="DU117" s="967"/>
      <c r="DV117" s="969" t="s">
        <v>122</v>
      </c>
      <c r="DW117" s="970"/>
      <c r="DX117" s="970"/>
      <c r="DY117" s="970"/>
      <c r="DZ117" s="971"/>
    </row>
    <row r="118" spans="1:130" s="224" customFormat="1" ht="26.25" customHeight="1" x14ac:dyDescent="0.25">
      <c r="A118" s="919" t="s">
        <v>413</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410</v>
      </c>
      <c r="AB118" s="900"/>
      <c r="AC118" s="900"/>
      <c r="AD118" s="900"/>
      <c r="AE118" s="901"/>
      <c r="AF118" s="899" t="s">
        <v>411</v>
      </c>
      <c r="AG118" s="900"/>
      <c r="AH118" s="900"/>
      <c r="AI118" s="900"/>
      <c r="AJ118" s="901"/>
      <c r="AK118" s="899" t="s">
        <v>294</v>
      </c>
      <c r="AL118" s="900"/>
      <c r="AM118" s="900"/>
      <c r="AN118" s="900"/>
      <c r="AO118" s="901"/>
      <c r="AP118" s="977" t="s">
        <v>412</v>
      </c>
      <c r="AQ118" s="978"/>
      <c r="AR118" s="978"/>
      <c r="AS118" s="978"/>
      <c r="AT118" s="979"/>
      <c r="AU118" s="915"/>
      <c r="AV118" s="916"/>
      <c r="AW118" s="916"/>
      <c r="AX118" s="916"/>
      <c r="AY118" s="916"/>
      <c r="AZ118" s="980" t="s">
        <v>440</v>
      </c>
      <c r="BA118" s="972"/>
      <c r="BB118" s="972"/>
      <c r="BC118" s="972"/>
      <c r="BD118" s="972"/>
      <c r="BE118" s="972"/>
      <c r="BF118" s="972"/>
      <c r="BG118" s="972"/>
      <c r="BH118" s="972"/>
      <c r="BI118" s="972"/>
      <c r="BJ118" s="972"/>
      <c r="BK118" s="972"/>
      <c r="BL118" s="972"/>
      <c r="BM118" s="972"/>
      <c r="BN118" s="972"/>
      <c r="BO118" s="972"/>
      <c r="BP118" s="973"/>
      <c r="BQ118" s="1006" t="s">
        <v>122</v>
      </c>
      <c r="BR118" s="1007"/>
      <c r="BS118" s="1007"/>
      <c r="BT118" s="1007"/>
      <c r="BU118" s="1007"/>
      <c r="BV118" s="1007" t="s">
        <v>122</v>
      </c>
      <c r="BW118" s="1007"/>
      <c r="BX118" s="1007"/>
      <c r="BY118" s="1007"/>
      <c r="BZ118" s="1007"/>
      <c r="CA118" s="1007" t="s">
        <v>122</v>
      </c>
      <c r="CB118" s="1007"/>
      <c r="CC118" s="1007"/>
      <c r="CD118" s="1007"/>
      <c r="CE118" s="1007"/>
      <c r="CF118" s="927" t="s">
        <v>122</v>
      </c>
      <c r="CG118" s="928"/>
      <c r="CH118" s="928"/>
      <c r="CI118" s="928"/>
      <c r="CJ118" s="928"/>
      <c r="CK118" s="955"/>
      <c r="CL118" s="956"/>
      <c r="CM118" s="929" t="s">
        <v>441</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122</v>
      </c>
      <c r="DH118" s="966"/>
      <c r="DI118" s="966"/>
      <c r="DJ118" s="966"/>
      <c r="DK118" s="967"/>
      <c r="DL118" s="968" t="s">
        <v>122</v>
      </c>
      <c r="DM118" s="966"/>
      <c r="DN118" s="966"/>
      <c r="DO118" s="966"/>
      <c r="DP118" s="967"/>
      <c r="DQ118" s="968" t="s">
        <v>122</v>
      </c>
      <c r="DR118" s="966"/>
      <c r="DS118" s="966"/>
      <c r="DT118" s="966"/>
      <c r="DU118" s="967"/>
      <c r="DV118" s="969" t="s">
        <v>122</v>
      </c>
      <c r="DW118" s="970"/>
      <c r="DX118" s="970"/>
      <c r="DY118" s="970"/>
      <c r="DZ118" s="971"/>
    </row>
    <row r="119" spans="1:130" s="224" customFormat="1" ht="26.25" customHeight="1" x14ac:dyDescent="0.25">
      <c r="A119" s="1063" t="s">
        <v>416</v>
      </c>
      <c r="B119" s="954"/>
      <c r="C119" s="936" t="s">
        <v>417</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122</v>
      </c>
      <c r="AB119" s="907"/>
      <c r="AC119" s="907"/>
      <c r="AD119" s="907"/>
      <c r="AE119" s="908"/>
      <c r="AF119" s="909" t="s">
        <v>122</v>
      </c>
      <c r="AG119" s="907"/>
      <c r="AH119" s="907"/>
      <c r="AI119" s="907"/>
      <c r="AJ119" s="908"/>
      <c r="AK119" s="909" t="s">
        <v>122</v>
      </c>
      <c r="AL119" s="907"/>
      <c r="AM119" s="907"/>
      <c r="AN119" s="907"/>
      <c r="AO119" s="908"/>
      <c r="AP119" s="910" t="s">
        <v>122</v>
      </c>
      <c r="AQ119" s="911"/>
      <c r="AR119" s="911"/>
      <c r="AS119" s="911"/>
      <c r="AT119" s="912"/>
      <c r="AU119" s="917"/>
      <c r="AV119" s="918"/>
      <c r="AW119" s="918"/>
      <c r="AX119" s="918"/>
      <c r="AY119" s="918"/>
      <c r="AZ119" s="245" t="s">
        <v>177</v>
      </c>
      <c r="BA119" s="245"/>
      <c r="BB119" s="245"/>
      <c r="BC119" s="245"/>
      <c r="BD119" s="245"/>
      <c r="BE119" s="245"/>
      <c r="BF119" s="245"/>
      <c r="BG119" s="245"/>
      <c r="BH119" s="245"/>
      <c r="BI119" s="245"/>
      <c r="BJ119" s="245"/>
      <c r="BK119" s="245"/>
      <c r="BL119" s="245"/>
      <c r="BM119" s="245"/>
      <c r="BN119" s="245"/>
      <c r="BO119" s="984" t="s">
        <v>442</v>
      </c>
      <c r="BP119" s="1012"/>
      <c r="BQ119" s="1006">
        <v>8090926</v>
      </c>
      <c r="BR119" s="1007"/>
      <c r="BS119" s="1007"/>
      <c r="BT119" s="1007"/>
      <c r="BU119" s="1007"/>
      <c r="BV119" s="1007">
        <v>8410647</v>
      </c>
      <c r="BW119" s="1007"/>
      <c r="BX119" s="1007"/>
      <c r="BY119" s="1007"/>
      <c r="BZ119" s="1007"/>
      <c r="CA119" s="1007">
        <v>8109591</v>
      </c>
      <c r="CB119" s="1007"/>
      <c r="CC119" s="1007"/>
      <c r="CD119" s="1007"/>
      <c r="CE119" s="1007"/>
      <c r="CF119" s="1008"/>
      <c r="CG119" s="1009"/>
      <c r="CH119" s="1009"/>
      <c r="CI119" s="1009"/>
      <c r="CJ119" s="1010"/>
      <c r="CK119" s="957"/>
      <c r="CL119" s="958"/>
      <c r="CM119" s="980" t="s">
        <v>443</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11" t="s">
        <v>122</v>
      </c>
      <c r="DH119" s="993"/>
      <c r="DI119" s="993"/>
      <c r="DJ119" s="993"/>
      <c r="DK119" s="994"/>
      <c r="DL119" s="992" t="s">
        <v>122</v>
      </c>
      <c r="DM119" s="993"/>
      <c r="DN119" s="993"/>
      <c r="DO119" s="993"/>
      <c r="DP119" s="994"/>
      <c r="DQ119" s="992" t="s">
        <v>122</v>
      </c>
      <c r="DR119" s="993"/>
      <c r="DS119" s="993"/>
      <c r="DT119" s="993"/>
      <c r="DU119" s="994"/>
      <c r="DV119" s="995" t="s">
        <v>122</v>
      </c>
      <c r="DW119" s="996"/>
      <c r="DX119" s="996"/>
      <c r="DY119" s="996"/>
      <c r="DZ119" s="997"/>
    </row>
    <row r="120" spans="1:130" s="224" customFormat="1" ht="26.25" customHeight="1" x14ac:dyDescent="0.25">
      <c r="A120" s="1064"/>
      <c r="B120" s="956"/>
      <c r="C120" s="929" t="s">
        <v>420</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122</v>
      </c>
      <c r="AB120" s="966"/>
      <c r="AC120" s="966"/>
      <c r="AD120" s="966"/>
      <c r="AE120" s="967"/>
      <c r="AF120" s="968" t="s">
        <v>122</v>
      </c>
      <c r="AG120" s="966"/>
      <c r="AH120" s="966"/>
      <c r="AI120" s="966"/>
      <c r="AJ120" s="967"/>
      <c r="AK120" s="968" t="s">
        <v>122</v>
      </c>
      <c r="AL120" s="966"/>
      <c r="AM120" s="966"/>
      <c r="AN120" s="966"/>
      <c r="AO120" s="967"/>
      <c r="AP120" s="969" t="s">
        <v>122</v>
      </c>
      <c r="AQ120" s="970"/>
      <c r="AR120" s="970"/>
      <c r="AS120" s="970"/>
      <c r="AT120" s="971"/>
      <c r="AU120" s="998" t="s">
        <v>444</v>
      </c>
      <c r="AV120" s="999"/>
      <c r="AW120" s="999"/>
      <c r="AX120" s="999"/>
      <c r="AY120" s="1000"/>
      <c r="AZ120" s="936" t="s">
        <v>445</v>
      </c>
      <c r="BA120" s="904"/>
      <c r="BB120" s="904"/>
      <c r="BC120" s="904"/>
      <c r="BD120" s="904"/>
      <c r="BE120" s="904"/>
      <c r="BF120" s="904"/>
      <c r="BG120" s="904"/>
      <c r="BH120" s="904"/>
      <c r="BI120" s="904"/>
      <c r="BJ120" s="904"/>
      <c r="BK120" s="904"/>
      <c r="BL120" s="904"/>
      <c r="BM120" s="904"/>
      <c r="BN120" s="904"/>
      <c r="BO120" s="904"/>
      <c r="BP120" s="905"/>
      <c r="BQ120" s="937">
        <v>2269108</v>
      </c>
      <c r="BR120" s="938"/>
      <c r="BS120" s="938"/>
      <c r="BT120" s="938"/>
      <c r="BU120" s="938"/>
      <c r="BV120" s="938">
        <v>2550096</v>
      </c>
      <c r="BW120" s="938"/>
      <c r="BX120" s="938"/>
      <c r="BY120" s="938"/>
      <c r="BZ120" s="938"/>
      <c r="CA120" s="938">
        <v>2497028</v>
      </c>
      <c r="CB120" s="938"/>
      <c r="CC120" s="938"/>
      <c r="CD120" s="938"/>
      <c r="CE120" s="938"/>
      <c r="CF120" s="951">
        <v>66.099999999999994</v>
      </c>
      <c r="CG120" s="952"/>
      <c r="CH120" s="952"/>
      <c r="CI120" s="952"/>
      <c r="CJ120" s="952"/>
      <c r="CK120" s="1013" t="s">
        <v>446</v>
      </c>
      <c r="CL120" s="1014"/>
      <c r="CM120" s="1014"/>
      <c r="CN120" s="1014"/>
      <c r="CO120" s="1015"/>
      <c r="CP120" s="1021" t="s">
        <v>394</v>
      </c>
      <c r="CQ120" s="1022"/>
      <c r="CR120" s="1022"/>
      <c r="CS120" s="1022"/>
      <c r="CT120" s="1022"/>
      <c r="CU120" s="1022"/>
      <c r="CV120" s="1022"/>
      <c r="CW120" s="1022"/>
      <c r="CX120" s="1022"/>
      <c r="CY120" s="1022"/>
      <c r="CZ120" s="1022"/>
      <c r="DA120" s="1022"/>
      <c r="DB120" s="1022"/>
      <c r="DC120" s="1022"/>
      <c r="DD120" s="1022"/>
      <c r="DE120" s="1022"/>
      <c r="DF120" s="1023"/>
      <c r="DG120" s="937">
        <v>2103145</v>
      </c>
      <c r="DH120" s="938"/>
      <c r="DI120" s="938"/>
      <c r="DJ120" s="938"/>
      <c r="DK120" s="938"/>
      <c r="DL120" s="938">
        <v>1915806</v>
      </c>
      <c r="DM120" s="938"/>
      <c r="DN120" s="938"/>
      <c r="DO120" s="938"/>
      <c r="DP120" s="938"/>
      <c r="DQ120" s="938">
        <v>1642763</v>
      </c>
      <c r="DR120" s="938"/>
      <c r="DS120" s="938"/>
      <c r="DT120" s="938"/>
      <c r="DU120" s="938"/>
      <c r="DV120" s="939">
        <v>43.5</v>
      </c>
      <c r="DW120" s="939"/>
      <c r="DX120" s="939"/>
      <c r="DY120" s="939"/>
      <c r="DZ120" s="940"/>
    </row>
    <row r="121" spans="1:130" s="224" customFormat="1" ht="26.25" customHeight="1" x14ac:dyDescent="0.25">
      <c r="A121" s="1064"/>
      <c r="B121" s="956"/>
      <c r="C121" s="981" t="s">
        <v>447</v>
      </c>
      <c r="D121" s="982"/>
      <c r="E121" s="982"/>
      <c r="F121" s="982"/>
      <c r="G121" s="982"/>
      <c r="H121" s="982"/>
      <c r="I121" s="982"/>
      <c r="J121" s="982"/>
      <c r="K121" s="982"/>
      <c r="L121" s="982"/>
      <c r="M121" s="982"/>
      <c r="N121" s="982"/>
      <c r="O121" s="982"/>
      <c r="P121" s="982"/>
      <c r="Q121" s="982"/>
      <c r="R121" s="982"/>
      <c r="S121" s="982"/>
      <c r="T121" s="982"/>
      <c r="U121" s="982"/>
      <c r="V121" s="982"/>
      <c r="W121" s="982"/>
      <c r="X121" s="982"/>
      <c r="Y121" s="982"/>
      <c r="Z121" s="983"/>
      <c r="AA121" s="965" t="s">
        <v>122</v>
      </c>
      <c r="AB121" s="966"/>
      <c r="AC121" s="966"/>
      <c r="AD121" s="966"/>
      <c r="AE121" s="967"/>
      <c r="AF121" s="968" t="s">
        <v>122</v>
      </c>
      <c r="AG121" s="966"/>
      <c r="AH121" s="966"/>
      <c r="AI121" s="966"/>
      <c r="AJ121" s="967"/>
      <c r="AK121" s="968" t="s">
        <v>122</v>
      </c>
      <c r="AL121" s="966"/>
      <c r="AM121" s="966"/>
      <c r="AN121" s="966"/>
      <c r="AO121" s="967"/>
      <c r="AP121" s="969" t="s">
        <v>122</v>
      </c>
      <c r="AQ121" s="970"/>
      <c r="AR121" s="970"/>
      <c r="AS121" s="970"/>
      <c r="AT121" s="971"/>
      <c r="AU121" s="1001"/>
      <c r="AV121" s="1002"/>
      <c r="AW121" s="1002"/>
      <c r="AX121" s="1002"/>
      <c r="AY121" s="1003"/>
      <c r="AZ121" s="929" t="s">
        <v>448</v>
      </c>
      <c r="BA121" s="930"/>
      <c r="BB121" s="930"/>
      <c r="BC121" s="930"/>
      <c r="BD121" s="930"/>
      <c r="BE121" s="930"/>
      <c r="BF121" s="930"/>
      <c r="BG121" s="930"/>
      <c r="BH121" s="930"/>
      <c r="BI121" s="930"/>
      <c r="BJ121" s="930"/>
      <c r="BK121" s="930"/>
      <c r="BL121" s="930"/>
      <c r="BM121" s="930"/>
      <c r="BN121" s="930"/>
      <c r="BO121" s="930"/>
      <c r="BP121" s="931"/>
      <c r="BQ121" s="932">
        <v>5623</v>
      </c>
      <c r="BR121" s="933"/>
      <c r="BS121" s="933"/>
      <c r="BT121" s="933"/>
      <c r="BU121" s="933"/>
      <c r="BV121" s="933">
        <v>2018</v>
      </c>
      <c r="BW121" s="933"/>
      <c r="BX121" s="933"/>
      <c r="BY121" s="933"/>
      <c r="BZ121" s="933"/>
      <c r="CA121" s="933">
        <v>486</v>
      </c>
      <c r="CB121" s="933"/>
      <c r="CC121" s="933"/>
      <c r="CD121" s="933"/>
      <c r="CE121" s="933"/>
      <c r="CF121" s="927">
        <v>0</v>
      </c>
      <c r="CG121" s="928"/>
      <c r="CH121" s="928"/>
      <c r="CI121" s="928"/>
      <c r="CJ121" s="928"/>
      <c r="CK121" s="1016"/>
      <c r="CL121" s="1017"/>
      <c r="CM121" s="1017"/>
      <c r="CN121" s="1017"/>
      <c r="CO121" s="1018"/>
      <c r="CP121" s="1026" t="s">
        <v>393</v>
      </c>
      <c r="CQ121" s="1027"/>
      <c r="CR121" s="1027"/>
      <c r="CS121" s="1027"/>
      <c r="CT121" s="1027"/>
      <c r="CU121" s="1027"/>
      <c r="CV121" s="1027"/>
      <c r="CW121" s="1027"/>
      <c r="CX121" s="1027"/>
      <c r="CY121" s="1027"/>
      <c r="CZ121" s="1027"/>
      <c r="DA121" s="1027"/>
      <c r="DB121" s="1027"/>
      <c r="DC121" s="1027"/>
      <c r="DD121" s="1027"/>
      <c r="DE121" s="1027"/>
      <c r="DF121" s="1028"/>
      <c r="DG121" s="932">
        <v>322352</v>
      </c>
      <c r="DH121" s="933"/>
      <c r="DI121" s="933"/>
      <c r="DJ121" s="933"/>
      <c r="DK121" s="933"/>
      <c r="DL121" s="933">
        <v>393953</v>
      </c>
      <c r="DM121" s="933"/>
      <c r="DN121" s="933"/>
      <c r="DO121" s="933"/>
      <c r="DP121" s="933"/>
      <c r="DQ121" s="933">
        <v>363535</v>
      </c>
      <c r="DR121" s="933"/>
      <c r="DS121" s="933"/>
      <c r="DT121" s="933"/>
      <c r="DU121" s="933"/>
      <c r="DV121" s="934">
        <v>9.6</v>
      </c>
      <c r="DW121" s="934"/>
      <c r="DX121" s="934"/>
      <c r="DY121" s="934"/>
      <c r="DZ121" s="935"/>
    </row>
    <row r="122" spans="1:130" s="224" customFormat="1" ht="26.25" customHeight="1" x14ac:dyDescent="0.25">
      <c r="A122" s="1064"/>
      <c r="B122" s="956"/>
      <c r="C122" s="929" t="s">
        <v>430</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122</v>
      </c>
      <c r="AB122" s="966"/>
      <c r="AC122" s="966"/>
      <c r="AD122" s="966"/>
      <c r="AE122" s="967"/>
      <c r="AF122" s="968" t="s">
        <v>122</v>
      </c>
      <c r="AG122" s="966"/>
      <c r="AH122" s="966"/>
      <c r="AI122" s="966"/>
      <c r="AJ122" s="967"/>
      <c r="AK122" s="968" t="s">
        <v>122</v>
      </c>
      <c r="AL122" s="966"/>
      <c r="AM122" s="966"/>
      <c r="AN122" s="966"/>
      <c r="AO122" s="967"/>
      <c r="AP122" s="969" t="s">
        <v>122</v>
      </c>
      <c r="AQ122" s="970"/>
      <c r="AR122" s="970"/>
      <c r="AS122" s="970"/>
      <c r="AT122" s="971"/>
      <c r="AU122" s="1001"/>
      <c r="AV122" s="1002"/>
      <c r="AW122" s="1002"/>
      <c r="AX122" s="1002"/>
      <c r="AY122" s="1003"/>
      <c r="AZ122" s="980" t="s">
        <v>449</v>
      </c>
      <c r="BA122" s="972"/>
      <c r="BB122" s="972"/>
      <c r="BC122" s="972"/>
      <c r="BD122" s="972"/>
      <c r="BE122" s="972"/>
      <c r="BF122" s="972"/>
      <c r="BG122" s="972"/>
      <c r="BH122" s="972"/>
      <c r="BI122" s="972"/>
      <c r="BJ122" s="972"/>
      <c r="BK122" s="972"/>
      <c r="BL122" s="972"/>
      <c r="BM122" s="972"/>
      <c r="BN122" s="972"/>
      <c r="BO122" s="972"/>
      <c r="BP122" s="973"/>
      <c r="BQ122" s="1006">
        <v>4711900</v>
      </c>
      <c r="BR122" s="1007"/>
      <c r="BS122" s="1007"/>
      <c r="BT122" s="1007"/>
      <c r="BU122" s="1007"/>
      <c r="BV122" s="1007">
        <v>4716332</v>
      </c>
      <c r="BW122" s="1007"/>
      <c r="BX122" s="1007"/>
      <c r="BY122" s="1007"/>
      <c r="BZ122" s="1007"/>
      <c r="CA122" s="1007">
        <v>4522879</v>
      </c>
      <c r="CB122" s="1007"/>
      <c r="CC122" s="1007"/>
      <c r="CD122" s="1007"/>
      <c r="CE122" s="1007"/>
      <c r="CF122" s="1024">
        <v>119.7</v>
      </c>
      <c r="CG122" s="1025"/>
      <c r="CH122" s="1025"/>
      <c r="CI122" s="1025"/>
      <c r="CJ122" s="1025"/>
      <c r="CK122" s="1016"/>
      <c r="CL122" s="1017"/>
      <c r="CM122" s="1017"/>
      <c r="CN122" s="1017"/>
      <c r="CO122" s="1018"/>
      <c r="CP122" s="1026" t="s">
        <v>391</v>
      </c>
      <c r="CQ122" s="1027"/>
      <c r="CR122" s="1027"/>
      <c r="CS122" s="1027"/>
      <c r="CT122" s="1027"/>
      <c r="CU122" s="1027"/>
      <c r="CV122" s="1027"/>
      <c r="CW122" s="1027"/>
      <c r="CX122" s="1027"/>
      <c r="CY122" s="1027"/>
      <c r="CZ122" s="1027"/>
      <c r="DA122" s="1027"/>
      <c r="DB122" s="1027"/>
      <c r="DC122" s="1027"/>
      <c r="DD122" s="1027"/>
      <c r="DE122" s="1027"/>
      <c r="DF122" s="1028"/>
      <c r="DG122" s="932">
        <v>11668</v>
      </c>
      <c r="DH122" s="933"/>
      <c r="DI122" s="933"/>
      <c r="DJ122" s="933"/>
      <c r="DK122" s="933"/>
      <c r="DL122" s="933">
        <v>7151</v>
      </c>
      <c r="DM122" s="933"/>
      <c r="DN122" s="933"/>
      <c r="DO122" s="933"/>
      <c r="DP122" s="933"/>
      <c r="DQ122" s="933">
        <v>4864</v>
      </c>
      <c r="DR122" s="933"/>
      <c r="DS122" s="933"/>
      <c r="DT122" s="933"/>
      <c r="DU122" s="933"/>
      <c r="DV122" s="934">
        <v>0.1</v>
      </c>
      <c r="DW122" s="934"/>
      <c r="DX122" s="934"/>
      <c r="DY122" s="934"/>
      <c r="DZ122" s="935"/>
    </row>
    <row r="123" spans="1:130" s="224" customFormat="1" ht="26.25" customHeight="1" x14ac:dyDescent="0.25">
      <c r="A123" s="1064"/>
      <c r="B123" s="956"/>
      <c r="C123" s="929" t="s">
        <v>436</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122</v>
      </c>
      <c r="AB123" s="966"/>
      <c r="AC123" s="966"/>
      <c r="AD123" s="966"/>
      <c r="AE123" s="967"/>
      <c r="AF123" s="968" t="s">
        <v>122</v>
      </c>
      <c r="AG123" s="966"/>
      <c r="AH123" s="966"/>
      <c r="AI123" s="966"/>
      <c r="AJ123" s="967"/>
      <c r="AK123" s="968" t="s">
        <v>122</v>
      </c>
      <c r="AL123" s="966"/>
      <c r="AM123" s="966"/>
      <c r="AN123" s="966"/>
      <c r="AO123" s="967"/>
      <c r="AP123" s="969" t="s">
        <v>122</v>
      </c>
      <c r="AQ123" s="970"/>
      <c r="AR123" s="970"/>
      <c r="AS123" s="970"/>
      <c r="AT123" s="971"/>
      <c r="AU123" s="1004"/>
      <c r="AV123" s="1005"/>
      <c r="AW123" s="1005"/>
      <c r="AX123" s="1005"/>
      <c r="AY123" s="1005"/>
      <c r="AZ123" s="245" t="s">
        <v>177</v>
      </c>
      <c r="BA123" s="245"/>
      <c r="BB123" s="245"/>
      <c r="BC123" s="245"/>
      <c r="BD123" s="245"/>
      <c r="BE123" s="245"/>
      <c r="BF123" s="245"/>
      <c r="BG123" s="245"/>
      <c r="BH123" s="245"/>
      <c r="BI123" s="245"/>
      <c r="BJ123" s="245"/>
      <c r="BK123" s="245"/>
      <c r="BL123" s="245"/>
      <c r="BM123" s="245"/>
      <c r="BN123" s="245"/>
      <c r="BO123" s="984" t="s">
        <v>450</v>
      </c>
      <c r="BP123" s="1012"/>
      <c r="BQ123" s="1070">
        <v>6986631</v>
      </c>
      <c r="BR123" s="1071"/>
      <c r="BS123" s="1071"/>
      <c r="BT123" s="1071"/>
      <c r="BU123" s="1071"/>
      <c r="BV123" s="1071">
        <v>7268446</v>
      </c>
      <c r="BW123" s="1071"/>
      <c r="BX123" s="1071"/>
      <c r="BY123" s="1071"/>
      <c r="BZ123" s="1071"/>
      <c r="CA123" s="1071">
        <v>7020393</v>
      </c>
      <c r="CB123" s="1071"/>
      <c r="CC123" s="1071"/>
      <c r="CD123" s="1071"/>
      <c r="CE123" s="1071"/>
      <c r="CF123" s="1008"/>
      <c r="CG123" s="1009"/>
      <c r="CH123" s="1009"/>
      <c r="CI123" s="1009"/>
      <c r="CJ123" s="1010"/>
      <c r="CK123" s="1016"/>
      <c r="CL123" s="1017"/>
      <c r="CM123" s="1017"/>
      <c r="CN123" s="1017"/>
      <c r="CO123" s="1018"/>
      <c r="CP123" s="1026" t="s">
        <v>389</v>
      </c>
      <c r="CQ123" s="1027"/>
      <c r="CR123" s="1027"/>
      <c r="CS123" s="1027"/>
      <c r="CT123" s="1027"/>
      <c r="CU123" s="1027"/>
      <c r="CV123" s="1027"/>
      <c r="CW123" s="1027"/>
      <c r="CX123" s="1027"/>
      <c r="CY123" s="1027"/>
      <c r="CZ123" s="1027"/>
      <c r="DA123" s="1027"/>
      <c r="DB123" s="1027"/>
      <c r="DC123" s="1027"/>
      <c r="DD123" s="1027"/>
      <c r="DE123" s="1027"/>
      <c r="DF123" s="1028"/>
      <c r="DG123" s="965" t="s">
        <v>122</v>
      </c>
      <c r="DH123" s="966"/>
      <c r="DI123" s="966"/>
      <c r="DJ123" s="966"/>
      <c r="DK123" s="967"/>
      <c r="DL123" s="968" t="s">
        <v>122</v>
      </c>
      <c r="DM123" s="966"/>
      <c r="DN123" s="966"/>
      <c r="DO123" s="966"/>
      <c r="DP123" s="967"/>
      <c r="DQ123" s="968" t="s">
        <v>122</v>
      </c>
      <c r="DR123" s="966"/>
      <c r="DS123" s="966"/>
      <c r="DT123" s="966"/>
      <c r="DU123" s="967"/>
      <c r="DV123" s="969" t="s">
        <v>122</v>
      </c>
      <c r="DW123" s="970"/>
      <c r="DX123" s="970"/>
      <c r="DY123" s="970"/>
      <c r="DZ123" s="971"/>
    </row>
    <row r="124" spans="1:130" s="224" customFormat="1" ht="26.25" customHeight="1" thickBot="1" x14ac:dyDescent="0.3">
      <c r="A124" s="1064"/>
      <c r="B124" s="956"/>
      <c r="C124" s="929" t="s">
        <v>439</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122</v>
      </c>
      <c r="AB124" s="966"/>
      <c r="AC124" s="966"/>
      <c r="AD124" s="966"/>
      <c r="AE124" s="967"/>
      <c r="AF124" s="968" t="s">
        <v>122</v>
      </c>
      <c r="AG124" s="966"/>
      <c r="AH124" s="966"/>
      <c r="AI124" s="966"/>
      <c r="AJ124" s="967"/>
      <c r="AK124" s="968" t="s">
        <v>122</v>
      </c>
      <c r="AL124" s="966"/>
      <c r="AM124" s="966"/>
      <c r="AN124" s="966"/>
      <c r="AO124" s="967"/>
      <c r="AP124" s="969" t="s">
        <v>122</v>
      </c>
      <c r="AQ124" s="970"/>
      <c r="AR124" s="970"/>
      <c r="AS124" s="970"/>
      <c r="AT124" s="971"/>
      <c r="AU124" s="1066" t="s">
        <v>451</v>
      </c>
      <c r="AV124" s="1067"/>
      <c r="AW124" s="1067"/>
      <c r="AX124" s="1067"/>
      <c r="AY124" s="1067"/>
      <c r="AZ124" s="1067"/>
      <c r="BA124" s="1067"/>
      <c r="BB124" s="1067"/>
      <c r="BC124" s="1067"/>
      <c r="BD124" s="1067"/>
      <c r="BE124" s="1067"/>
      <c r="BF124" s="1067"/>
      <c r="BG124" s="1067"/>
      <c r="BH124" s="1067"/>
      <c r="BI124" s="1067"/>
      <c r="BJ124" s="1067"/>
      <c r="BK124" s="1067"/>
      <c r="BL124" s="1067"/>
      <c r="BM124" s="1067"/>
      <c r="BN124" s="1067"/>
      <c r="BO124" s="1067"/>
      <c r="BP124" s="1068"/>
      <c r="BQ124" s="1069">
        <v>28.6</v>
      </c>
      <c r="BR124" s="1034"/>
      <c r="BS124" s="1034"/>
      <c r="BT124" s="1034"/>
      <c r="BU124" s="1034"/>
      <c r="BV124" s="1034">
        <v>30.3</v>
      </c>
      <c r="BW124" s="1034"/>
      <c r="BX124" s="1034"/>
      <c r="BY124" s="1034"/>
      <c r="BZ124" s="1034"/>
      <c r="CA124" s="1034">
        <v>28.8</v>
      </c>
      <c r="CB124" s="1034"/>
      <c r="CC124" s="1034"/>
      <c r="CD124" s="1034"/>
      <c r="CE124" s="1034"/>
      <c r="CF124" s="1035"/>
      <c r="CG124" s="1036"/>
      <c r="CH124" s="1036"/>
      <c r="CI124" s="1036"/>
      <c r="CJ124" s="1037"/>
      <c r="CK124" s="1019"/>
      <c r="CL124" s="1019"/>
      <c r="CM124" s="1019"/>
      <c r="CN124" s="1019"/>
      <c r="CO124" s="1020"/>
      <c r="CP124" s="1026" t="s">
        <v>452</v>
      </c>
      <c r="CQ124" s="1027"/>
      <c r="CR124" s="1027"/>
      <c r="CS124" s="1027"/>
      <c r="CT124" s="1027"/>
      <c r="CU124" s="1027"/>
      <c r="CV124" s="1027"/>
      <c r="CW124" s="1027"/>
      <c r="CX124" s="1027"/>
      <c r="CY124" s="1027"/>
      <c r="CZ124" s="1027"/>
      <c r="DA124" s="1027"/>
      <c r="DB124" s="1027"/>
      <c r="DC124" s="1027"/>
      <c r="DD124" s="1027"/>
      <c r="DE124" s="1027"/>
      <c r="DF124" s="1028"/>
      <c r="DG124" s="1011" t="s">
        <v>122</v>
      </c>
      <c r="DH124" s="993"/>
      <c r="DI124" s="993"/>
      <c r="DJ124" s="993"/>
      <c r="DK124" s="994"/>
      <c r="DL124" s="992" t="s">
        <v>122</v>
      </c>
      <c r="DM124" s="993"/>
      <c r="DN124" s="993"/>
      <c r="DO124" s="993"/>
      <c r="DP124" s="994"/>
      <c r="DQ124" s="992" t="s">
        <v>122</v>
      </c>
      <c r="DR124" s="993"/>
      <c r="DS124" s="993"/>
      <c r="DT124" s="993"/>
      <c r="DU124" s="994"/>
      <c r="DV124" s="995" t="s">
        <v>122</v>
      </c>
      <c r="DW124" s="996"/>
      <c r="DX124" s="996"/>
      <c r="DY124" s="996"/>
      <c r="DZ124" s="997"/>
    </row>
    <row r="125" spans="1:130" s="224" customFormat="1" ht="26.25" customHeight="1" x14ac:dyDescent="0.25">
      <c r="A125" s="1064"/>
      <c r="B125" s="956"/>
      <c r="C125" s="929" t="s">
        <v>441</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122</v>
      </c>
      <c r="AB125" s="966"/>
      <c r="AC125" s="966"/>
      <c r="AD125" s="966"/>
      <c r="AE125" s="967"/>
      <c r="AF125" s="968" t="s">
        <v>122</v>
      </c>
      <c r="AG125" s="966"/>
      <c r="AH125" s="966"/>
      <c r="AI125" s="966"/>
      <c r="AJ125" s="967"/>
      <c r="AK125" s="968" t="s">
        <v>122</v>
      </c>
      <c r="AL125" s="966"/>
      <c r="AM125" s="966"/>
      <c r="AN125" s="966"/>
      <c r="AO125" s="967"/>
      <c r="AP125" s="969" t="s">
        <v>122</v>
      </c>
      <c r="AQ125" s="970"/>
      <c r="AR125" s="970"/>
      <c r="AS125" s="970"/>
      <c r="AT125" s="97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29" t="s">
        <v>453</v>
      </c>
      <c r="CL125" s="1014"/>
      <c r="CM125" s="1014"/>
      <c r="CN125" s="1014"/>
      <c r="CO125" s="1015"/>
      <c r="CP125" s="936" t="s">
        <v>454</v>
      </c>
      <c r="CQ125" s="904"/>
      <c r="CR125" s="904"/>
      <c r="CS125" s="904"/>
      <c r="CT125" s="904"/>
      <c r="CU125" s="904"/>
      <c r="CV125" s="904"/>
      <c r="CW125" s="904"/>
      <c r="CX125" s="904"/>
      <c r="CY125" s="904"/>
      <c r="CZ125" s="904"/>
      <c r="DA125" s="904"/>
      <c r="DB125" s="904"/>
      <c r="DC125" s="904"/>
      <c r="DD125" s="904"/>
      <c r="DE125" s="904"/>
      <c r="DF125" s="905"/>
      <c r="DG125" s="937" t="s">
        <v>122</v>
      </c>
      <c r="DH125" s="938"/>
      <c r="DI125" s="938"/>
      <c r="DJ125" s="938"/>
      <c r="DK125" s="938"/>
      <c r="DL125" s="938" t="s">
        <v>122</v>
      </c>
      <c r="DM125" s="938"/>
      <c r="DN125" s="938"/>
      <c r="DO125" s="938"/>
      <c r="DP125" s="938"/>
      <c r="DQ125" s="938" t="s">
        <v>122</v>
      </c>
      <c r="DR125" s="938"/>
      <c r="DS125" s="938"/>
      <c r="DT125" s="938"/>
      <c r="DU125" s="938"/>
      <c r="DV125" s="939" t="s">
        <v>122</v>
      </c>
      <c r="DW125" s="939"/>
      <c r="DX125" s="939"/>
      <c r="DY125" s="939"/>
      <c r="DZ125" s="940"/>
    </row>
    <row r="126" spans="1:130" s="224" customFormat="1" ht="26.25" customHeight="1" thickBot="1" x14ac:dyDescent="0.3">
      <c r="A126" s="1064"/>
      <c r="B126" s="956"/>
      <c r="C126" s="929" t="s">
        <v>443</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t="s">
        <v>122</v>
      </c>
      <c r="AB126" s="966"/>
      <c r="AC126" s="966"/>
      <c r="AD126" s="966"/>
      <c r="AE126" s="967"/>
      <c r="AF126" s="968" t="s">
        <v>122</v>
      </c>
      <c r="AG126" s="966"/>
      <c r="AH126" s="966"/>
      <c r="AI126" s="966"/>
      <c r="AJ126" s="967"/>
      <c r="AK126" s="968" t="s">
        <v>122</v>
      </c>
      <c r="AL126" s="966"/>
      <c r="AM126" s="966"/>
      <c r="AN126" s="966"/>
      <c r="AO126" s="967"/>
      <c r="AP126" s="969" t="s">
        <v>122</v>
      </c>
      <c r="AQ126" s="970"/>
      <c r="AR126" s="970"/>
      <c r="AS126" s="970"/>
      <c r="AT126" s="97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0"/>
      <c r="CL126" s="1017"/>
      <c r="CM126" s="1017"/>
      <c r="CN126" s="1017"/>
      <c r="CO126" s="1018"/>
      <c r="CP126" s="929" t="s">
        <v>455</v>
      </c>
      <c r="CQ126" s="930"/>
      <c r="CR126" s="930"/>
      <c r="CS126" s="930"/>
      <c r="CT126" s="930"/>
      <c r="CU126" s="930"/>
      <c r="CV126" s="930"/>
      <c r="CW126" s="930"/>
      <c r="CX126" s="930"/>
      <c r="CY126" s="930"/>
      <c r="CZ126" s="930"/>
      <c r="DA126" s="930"/>
      <c r="DB126" s="930"/>
      <c r="DC126" s="930"/>
      <c r="DD126" s="930"/>
      <c r="DE126" s="930"/>
      <c r="DF126" s="931"/>
      <c r="DG126" s="932" t="s">
        <v>122</v>
      </c>
      <c r="DH126" s="933"/>
      <c r="DI126" s="933"/>
      <c r="DJ126" s="933"/>
      <c r="DK126" s="933"/>
      <c r="DL126" s="933" t="s">
        <v>122</v>
      </c>
      <c r="DM126" s="933"/>
      <c r="DN126" s="933"/>
      <c r="DO126" s="933"/>
      <c r="DP126" s="933"/>
      <c r="DQ126" s="933" t="s">
        <v>122</v>
      </c>
      <c r="DR126" s="933"/>
      <c r="DS126" s="933"/>
      <c r="DT126" s="933"/>
      <c r="DU126" s="933"/>
      <c r="DV126" s="934" t="s">
        <v>122</v>
      </c>
      <c r="DW126" s="934"/>
      <c r="DX126" s="934"/>
      <c r="DY126" s="934"/>
      <c r="DZ126" s="935"/>
    </row>
    <row r="127" spans="1:130" s="224" customFormat="1" ht="26.25" customHeight="1" x14ac:dyDescent="0.25">
      <c r="A127" s="1065"/>
      <c r="B127" s="958"/>
      <c r="C127" s="980" t="s">
        <v>456</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122</v>
      </c>
      <c r="AB127" s="966"/>
      <c r="AC127" s="966"/>
      <c r="AD127" s="966"/>
      <c r="AE127" s="967"/>
      <c r="AF127" s="968" t="s">
        <v>122</v>
      </c>
      <c r="AG127" s="966"/>
      <c r="AH127" s="966"/>
      <c r="AI127" s="966"/>
      <c r="AJ127" s="967"/>
      <c r="AK127" s="968" t="s">
        <v>122</v>
      </c>
      <c r="AL127" s="966"/>
      <c r="AM127" s="966"/>
      <c r="AN127" s="966"/>
      <c r="AO127" s="967"/>
      <c r="AP127" s="969" t="s">
        <v>122</v>
      </c>
      <c r="AQ127" s="970"/>
      <c r="AR127" s="970"/>
      <c r="AS127" s="970"/>
      <c r="AT127" s="971"/>
      <c r="AU127" s="226"/>
      <c r="AV127" s="226"/>
      <c r="AW127" s="226"/>
      <c r="AX127" s="1038" t="s">
        <v>457</v>
      </c>
      <c r="AY127" s="1039"/>
      <c r="AZ127" s="1039"/>
      <c r="BA127" s="1039"/>
      <c r="BB127" s="1039"/>
      <c r="BC127" s="1039"/>
      <c r="BD127" s="1039"/>
      <c r="BE127" s="1040"/>
      <c r="BF127" s="1041" t="s">
        <v>458</v>
      </c>
      <c r="BG127" s="1039"/>
      <c r="BH127" s="1039"/>
      <c r="BI127" s="1039"/>
      <c r="BJ127" s="1039"/>
      <c r="BK127" s="1039"/>
      <c r="BL127" s="1040"/>
      <c r="BM127" s="1041" t="s">
        <v>459</v>
      </c>
      <c r="BN127" s="1039"/>
      <c r="BO127" s="1039"/>
      <c r="BP127" s="1039"/>
      <c r="BQ127" s="1039"/>
      <c r="BR127" s="1039"/>
      <c r="BS127" s="1040"/>
      <c r="BT127" s="1041" t="s">
        <v>460</v>
      </c>
      <c r="BU127" s="1039"/>
      <c r="BV127" s="1039"/>
      <c r="BW127" s="1039"/>
      <c r="BX127" s="1039"/>
      <c r="BY127" s="1039"/>
      <c r="BZ127" s="1062"/>
      <c r="CA127" s="226"/>
      <c r="CB127" s="226"/>
      <c r="CC127" s="226"/>
      <c r="CD127" s="249"/>
      <c r="CE127" s="249"/>
      <c r="CF127" s="249"/>
      <c r="CG127" s="226"/>
      <c r="CH127" s="226"/>
      <c r="CI127" s="226"/>
      <c r="CJ127" s="248"/>
      <c r="CK127" s="1030"/>
      <c r="CL127" s="1017"/>
      <c r="CM127" s="1017"/>
      <c r="CN127" s="1017"/>
      <c r="CO127" s="1018"/>
      <c r="CP127" s="929" t="s">
        <v>461</v>
      </c>
      <c r="CQ127" s="930"/>
      <c r="CR127" s="930"/>
      <c r="CS127" s="930"/>
      <c r="CT127" s="930"/>
      <c r="CU127" s="930"/>
      <c r="CV127" s="930"/>
      <c r="CW127" s="930"/>
      <c r="CX127" s="930"/>
      <c r="CY127" s="930"/>
      <c r="CZ127" s="930"/>
      <c r="DA127" s="930"/>
      <c r="DB127" s="930"/>
      <c r="DC127" s="930"/>
      <c r="DD127" s="930"/>
      <c r="DE127" s="930"/>
      <c r="DF127" s="931"/>
      <c r="DG127" s="932" t="s">
        <v>122</v>
      </c>
      <c r="DH127" s="933"/>
      <c r="DI127" s="933"/>
      <c r="DJ127" s="933"/>
      <c r="DK127" s="933"/>
      <c r="DL127" s="933" t="s">
        <v>122</v>
      </c>
      <c r="DM127" s="933"/>
      <c r="DN127" s="933"/>
      <c r="DO127" s="933"/>
      <c r="DP127" s="933"/>
      <c r="DQ127" s="933" t="s">
        <v>122</v>
      </c>
      <c r="DR127" s="933"/>
      <c r="DS127" s="933"/>
      <c r="DT127" s="933"/>
      <c r="DU127" s="933"/>
      <c r="DV127" s="934" t="s">
        <v>122</v>
      </c>
      <c r="DW127" s="934"/>
      <c r="DX127" s="934"/>
      <c r="DY127" s="934"/>
      <c r="DZ127" s="935"/>
    </row>
    <row r="128" spans="1:130" s="224" customFormat="1" ht="26.25" customHeight="1" thickBot="1" x14ac:dyDescent="0.3">
      <c r="A128" s="1048" t="s">
        <v>462</v>
      </c>
      <c r="B128" s="1049"/>
      <c r="C128" s="1049"/>
      <c r="D128" s="1049"/>
      <c r="E128" s="1049"/>
      <c r="F128" s="1049"/>
      <c r="G128" s="1049"/>
      <c r="H128" s="1049"/>
      <c r="I128" s="1049"/>
      <c r="J128" s="1049"/>
      <c r="K128" s="1049"/>
      <c r="L128" s="1049"/>
      <c r="M128" s="1049"/>
      <c r="N128" s="1049"/>
      <c r="O128" s="1049"/>
      <c r="P128" s="1049"/>
      <c r="Q128" s="1049"/>
      <c r="R128" s="1049"/>
      <c r="S128" s="1049"/>
      <c r="T128" s="1049"/>
      <c r="U128" s="1049"/>
      <c r="V128" s="1049"/>
      <c r="W128" s="1050" t="s">
        <v>463</v>
      </c>
      <c r="X128" s="1050"/>
      <c r="Y128" s="1050"/>
      <c r="Z128" s="1051"/>
      <c r="AA128" s="1052">
        <v>8576</v>
      </c>
      <c r="AB128" s="1053"/>
      <c r="AC128" s="1053"/>
      <c r="AD128" s="1053"/>
      <c r="AE128" s="1054"/>
      <c r="AF128" s="1055">
        <v>4603</v>
      </c>
      <c r="AG128" s="1053"/>
      <c r="AH128" s="1053"/>
      <c r="AI128" s="1053"/>
      <c r="AJ128" s="1054"/>
      <c r="AK128" s="1055">
        <v>1995</v>
      </c>
      <c r="AL128" s="1053"/>
      <c r="AM128" s="1053"/>
      <c r="AN128" s="1053"/>
      <c r="AO128" s="1054"/>
      <c r="AP128" s="1056"/>
      <c r="AQ128" s="1057"/>
      <c r="AR128" s="1057"/>
      <c r="AS128" s="1057"/>
      <c r="AT128" s="1058"/>
      <c r="AU128" s="226"/>
      <c r="AV128" s="226"/>
      <c r="AW128" s="226"/>
      <c r="AX128" s="903" t="s">
        <v>464</v>
      </c>
      <c r="AY128" s="904"/>
      <c r="AZ128" s="904"/>
      <c r="BA128" s="904"/>
      <c r="BB128" s="904"/>
      <c r="BC128" s="904"/>
      <c r="BD128" s="904"/>
      <c r="BE128" s="905"/>
      <c r="BF128" s="1059" t="s">
        <v>122</v>
      </c>
      <c r="BG128" s="1060"/>
      <c r="BH128" s="1060"/>
      <c r="BI128" s="1060"/>
      <c r="BJ128" s="1060"/>
      <c r="BK128" s="1060"/>
      <c r="BL128" s="1061"/>
      <c r="BM128" s="1059">
        <v>15</v>
      </c>
      <c r="BN128" s="1060"/>
      <c r="BO128" s="1060"/>
      <c r="BP128" s="1060"/>
      <c r="BQ128" s="1060"/>
      <c r="BR128" s="1060"/>
      <c r="BS128" s="1061"/>
      <c r="BT128" s="1059">
        <v>20</v>
      </c>
      <c r="BU128" s="1060"/>
      <c r="BV128" s="1060"/>
      <c r="BW128" s="1060"/>
      <c r="BX128" s="1060"/>
      <c r="BY128" s="1060"/>
      <c r="BZ128" s="1083"/>
      <c r="CA128" s="249"/>
      <c r="CB128" s="249"/>
      <c r="CC128" s="249"/>
      <c r="CD128" s="249"/>
      <c r="CE128" s="249"/>
      <c r="CF128" s="249"/>
      <c r="CG128" s="226"/>
      <c r="CH128" s="226"/>
      <c r="CI128" s="226"/>
      <c r="CJ128" s="248"/>
      <c r="CK128" s="1031"/>
      <c r="CL128" s="1032"/>
      <c r="CM128" s="1032"/>
      <c r="CN128" s="1032"/>
      <c r="CO128" s="1033"/>
      <c r="CP128" s="1042" t="s">
        <v>465</v>
      </c>
      <c r="CQ128" s="748"/>
      <c r="CR128" s="748"/>
      <c r="CS128" s="748"/>
      <c r="CT128" s="748"/>
      <c r="CU128" s="748"/>
      <c r="CV128" s="748"/>
      <c r="CW128" s="748"/>
      <c r="CX128" s="748"/>
      <c r="CY128" s="748"/>
      <c r="CZ128" s="748"/>
      <c r="DA128" s="748"/>
      <c r="DB128" s="748"/>
      <c r="DC128" s="748"/>
      <c r="DD128" s="748"/>
      <c r="DE128" s="748"/>
      <c r="DF128" s="1043"/>
      <c r="DG128" s="1044" t="s">
        <v>122</v>
      </c>
      <c r="DH128" s="1045"/>
      <c r="DI128" s="1045"/>
      <c r="DJ128" s="1045"/>
      <c r="DK128" s="1045"/>
      <c r="DL128" s="1045" t="s">
        <v>122</v>
      </c>
      <c r="DM128" s="1045"/>
      <c r="DN128" s="1045"/>
      <c r="DO128" s="1045"/>
      <c r="DP128" s="1045"/>
      <c r="DQ128" s="1045" t="s">
        <v>122</v>
      </c>
      <c r="DR128" s="1045"/>
      <c r="DS128" s="1045"/>
      <c r="DT128" s="1045"/>
      <c r="DU128" s="1045"/>
      <c r="DV128" s="1046" t="s">
        <v>122</v>
      </c>
      <c r="DW128" s="1046"/>
      <c r="DX128" s="1046"/>
      <c r="DY128" s="1046"/>
      <c r="DZ128" s="1047"/>
    </row>
    <row r="129" spans="1:131" s="224" customFormat="1" ht="26.25" customHeight="1" x14ac:dyDescent="0.25">
      <c r="A129" s="941" t="s">
        <v>102</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7" t="s">
        <v>466</v>
      </c>
      <c r="X129" s="1078"/>
      <c r="Y129" s="1078"/>
      <c r="Z129" s="1079"/>
      <c r="AA129" s="965">
        <v>4407170</v>
      </c>
      <c r="AB129" s="966"/>
      <c r="AC129" s="966"/>
      <c r="AD129" s="966"/>
      <c r="AE129" s="967"/>
      <c r="AF129" s="968">
        <v>4278785</v>
      </c>
      <c r="AG129" s="966"/>
      <c r="AH129" s="966"/>
      <c r="AI129" s="966"/>
      <c r="AJ129" s="967"/>
      <c r="AK129" s="968">
        <v>4233071</v>
      </c>
      <c r="AL129" s="966"/>
      <c r="AM129" s="966"/>
      <c r="AN129" s="966"/>
      <c r="AO129" s="967"/>
      <c r="AP129" s="1080"/>
      <c r="AQ129" s="1081"/>
      <c r="AR129" s="1081"/>
      <c r="AS129" s="1081"/>
      <c r="AT129" s="1082"/>
      <c r="AU129" s="227"/>
      <c r="AV129" s="227"/>
      <c r="AW129" s="227"/>
      <c r="AX129" s="1072" t="s">
        <v>467</v>
      </c>
      <c r="AY129" s="930"/>
      <c r="AZ129" s="930"/>
      <c r="BA129" s="930"/>
      <c r="BB129" s="930"/>
      <c r="BC129" s="930"/>
      <c r="BD129" s="930"/>
      <c r="BE129" s="931"/>
      <c r="BF129" s="1073" t="s">
        <v>122</v>
      </c>
      <c r="BG129" s="1074"/>
      <c r="BH129" s="1074"/>
      <c r="BI129" s="1074"/>
      <c r="BJ129" s="1074"/>
      <c r="BK129" s="1074"/>
      <c r="BL129" s="1075"/>
      <c r="BM129" s="1073">
        <v>20</v>
      </c>
      <c r="BN129" s="1074"/>
      <c r="BO129" s="1074"/>
      <c r="BP129" s="1074"/>
      <c r="BQ129" s="1074"/>
      <c r="BR129" s="1074"/>
      <c r="BS129" s="1075"/>
      <c r="BT129" s="1073">
        <v>30</v>
      </c>
      <c r="BU129" s="1074"/>
      <c r="BV129" s="1074"/>
      <c r="BW129" s="1074"/>
      <c r="BX129" s="1074"/>
      <c r="BY129" s="1074"/>
      <c r="BZ129" s="107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1" t="s">
        <v>468</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7" t="s">
        <v>469</v>
      </c>
      <c r="X130" s="1078"/>
      <c r="Y130" s="1078"/>
      <c r="Z130" s="1079"/>
      <c r="AA130" s="965">
        <v>546569</v>
      </c>
      <c r="AB130" s="966"/>
      <c r="AC130" s="966"/>
      <c r="AD130" s="966"/>
      <c r="AE130" s="967"/>
      <c r="AF130" s="968">
        <v>515770</v>
      </c>
      <c r="AG130" s="966"/>
      <c r="AH130" s="966"/>
      <c r="AI130" s="966"/>
      <c r="AJ130" s="967"/>
      <c r="AK130" s="968">
        <v>453415</v>
      </c>
      <c r="AL130" s="966"/>
      <c r="AM130" s="966"/>
      <c r="AN130" s="966"/>
      <c r="AO130" s="967"/>
      <c r="AP130" s="1080"/>
      <c r="AQ130" s="1081"/>
      <c r="AR130" s="1081"/>
      <c r="AS130" s="1081"/>
      <c r="AT130" s="1082"/>
      <c r="AU130" s="227"/>
      <c r="AV130" s="227"/>
      <c r="AW130" s="227"/>
      <c r="AX130" s="1072" t="s">
        <v>470</v>
      </c>
      <c r="AY130" s="930"/>
      <c r="AZ130" s="930"/>
      <c r="BA130" s="930"/>
      <c r="BB130" s="930"/>
      <c r="BC130" s="930"/>
      <c r="BD130" s="930"/>
      <c r="BE130" s="931"/>
      <c r="BF130" s="1108">
        <v>8</v>
      </c>
      <c r="BG130" s="1109"/>
      <c r="BH130" s="1109"/>
      <c r="BI130" s="1109"/>
      <c r="BJ130" s="1109"/>
      <c r="BK130" s="1109"/>
      <c r="BL130" s="1110"/>
      <c r="BM130" s="1108">
        <v>25</v>
      </c>
      <c r="BN130" s="1109"/>
      <c r="BO130" s="1109"/>
      <c r="BP130" s="1109"/>
      <c r="BQ130" s="1109"/>
      <c r="BR130" s="1109"/>
      <c r="BS130" s="1110"/>
      <c r="BT130" s="1108">
        <v>35</v>
      </c>
      <c r="BU130" s="1109"/>
      <c r="BV130" s="1109"/>
      <c r="BW130" s="1109"/>
      <c r="BX130" s="1109"/>
      <c r="BY130" s="1109"/>
      <c r="BZ130" s="111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471</v>
      </c>
      <c r="X131" s="1115"/>
      <c r="Y131" s="1115"/>
      <c r="Z131" s="1116"/>
      <c r="AA131" s="1011">
        <v>3860601</v>
      </c>
      <c r="AB131" s="993"/>
      <c r="AC131" s="993"/>
      <c r="AD131" s="993"/>
      <c r="AE131" s="994"/>
      <c r="AF131" s="992">
        <v>3763015</v>
      </c>
      <c r="AG131" s="993"/>
      <c r="AH131" s="993"/>
      <c r="AI131" s="993"/>
      <c r="AJ131" s="994"/>
      <c r="AK131" s="992">
        <v>3779656</v>
      </c>
      <c r="AL131" s="993"/>
      <c r="AM131" s="993"/>
      <c r="AN131" s="993"/>
      <c r="AO131" s="994"/>
      <c r="AP131" s="1117"/>
      <c r="AQ131" s="1118"/>
      <c r="AR131" s="1118"/>
      <c r="AS131" s="1118"/>
      <c r="AT131" s="1119"/>
      <c r="AU131" s="227"/>
      <c r="AV131" s="227"/>
      <c r="AW131" s="227"/>
      <c r="AX131" s="1090" t="s">
        <v>472</v>
      </c>
      <c r="AY131" s="748"/>
      <c r="AZ131" s="748"/>
      <c r="BA131" s="748"/>
      <c r="BB131" s="748"/>
      <c r="BC131" s="748"/>
      <c r="BD131" s="748"/>
      <c r="BE131" s="1043"/>
      <c r="BF131" s="1091">
        <v>28.8</v>
      </c>
      <c r="BG131" s="1092"/>
      <c r="BH131" s="1092"/>
      <c r="BI131" s="1092"/>
      <c r="BJ131" s="1092"/>
      <c r="BK131" s="1092"/>
      <c r="BL131" s="1093"/>
      <c r="BM131" s="1091">
        <v>350</v>
      </c>
      <c r="BN131" s="1092"/>
      <c r="BO131" s="1092"/>
      <c r="BP131" s="1092"/>
      <c r="BQ131" s="1092"/>
      <c r="BR131" s="1092"/>
      <c r="BS131" s="1093"/>
      <c r="BT131" s="1094"/>
      <c r="BU131" s="1095"/>
      <c r="BV131" s="1095"/>
      <c r="BW131" s="1095"/>
      <c r="BX131" s="1095"/>
      <c r="BY131" s="1095"/>
      <c r="BZ131" s="109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097" t="s">
        <v>473</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474</v>
      </c>
      <c r="W132" s="1101"/>
      <c r="X132" s="1101"/>
      <c r="Y132" s="1101"/>
      <c r="Z132" s="1102"/>
      <c r="AA132" s="1103">
        <v>6.8729713329999997</v>
      </c>
      <c r="AB132" s="1104"/>
      <c r="AC132" s="1104"/>
      <c r="AD132" s="1104"/>
      <c r="AE132" s="1105"/>
      <c r="AF132" s="1106">
        <v>7.4491863570000003</v>
      </c>
      <c r="AG132" s="1104"/>
      <c r="AH132" s="1104"/>
      <c r="AI132" s="1104"/>
      <c r="AJ132" s="1105"/>
      <c r="AK132" s="1106">
        <v>9.8466632940000007</v>
      </c>
      <c r="AL132" s="1104"/>
      <c r="AM132" s="1104"/>
      <c r="AN132" s="1104"/>
      <c r="AO132" s="1105"/>
      <c r="AP132" s="1008"/>
      <c r="AQ132" s="1009"/>
      <c r="AR132" s="1009"/>
      <c r="AS132" s="1009"/>
      <c r="AT132" s="110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084" t="s">
        <v>475</v>
      </c>
      <c r="W133" s="1084"/>
      <c r="X133" s="1084"/>
      <c r="Y133" s="1084"/>
      <c r="Z133" s="1085"/>
      <c r="AA133" s="1086">
        <v>7</v>
      </c>
      <c r="AB133" s="1087"/>
      <c r="AC133" s="1087"/>
      <c r="AD133" s="1087"/>
      <c r="AE133" s="1088"/>
      <c r="AF133" s="1086">
        <v>7.2</v>
      </c>
      <c r="AG133" s="1087"/>
      <c r="AH133" s="1087"/>
      <c r="AI133" s="1087"/>
      <c r="AJ133" s="1088"/>
      <c r="AK133" s="1086">
        <v>8</v>
      </c>
      <c r="AL133" s="1087"/>
      <c r="AM133" s="1087"/>
      <c r="AN133" s="1087"/>
      <c r="AO133" s="1088"/>
      <c r="AP133" s="1035"/>
      <c r="AQ133" s="1036"/>
      <c r="AR133" s="1036"/>
      <c r="AS133" s="1036"/>
      <c r="AT133" s="108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rEkrgCSgh9CW+dJht6gwtdnGIlPNjBeEcUAJGoE3oMPgpC3j8cg7hLncBShq63xQgVqFYN7OY+gcRh5PiRpzg==" saltValue="jb4xQJ9AZZxlYF8IcFFH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S85:CG85"/>
    <mergeCell ref="CH85:CL85"/>
    <mergeCell ref="CM85:CQ85"/>
    <mergeCell ref="CR85:CV85"/>
    <mergeCell ref="CW85:DA85"/>
    <mergeCell ref="DB85:DF85"/>
    <mergeCell ref="DV84:DZ84"/>
    <mergeCell ref="CR84:CV84"/>
    <mergeCell ref="CW84:DA84"/>
    <mergeCell ref="DB84:DF84"/>
    <mergeCell ref="DG84:DK84"/>
    <mergeCell ref="DL84:DP84"/>
    <mergeCell ref="DQ84:DU84"/>
    <mergeCell ref="DV82:DZ82"/>
    <mergeCell ref="CR82:CV82"/>
    <mergeCell ref="CW82:DA82"/>
    <mergeCell ref="DB82:DF82"/>
    <mergeCell ref="DG82:DK82"/>
    <mergeCell ref="DL82:DP82"/>
    <mergeCell ref="DQ82:DU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AF80:AJ80"/>
    <mergeCell ref="AK80:AO80"/>
    <mergeCell ref="BS79:CG79"/>
    <mergeCell ref="CH79:CL79"/>
    <mergeCell ref="CM79:CQ79"/>
    <mergeCell ref="CR79:CV79"/>
    <mergeCell ref="CW79:DA79"/>
    <mergeCell ref="DB79:DF79"/>
    <mergeCell ref="DG81:DK81"/>
    <mergeCell ref="DL81:DP81"/>
    <mergeCell ref="DQ81:DU81"/>
    <mergeCell ref="DV81:DZ81"/>
    <mergeCell ref="BS81:CG81"/>
    <mergeCell ref="CH81:CL81"/>
    <mergeCell ref="CM81:CQ81"/>
    <mergeCell ref="CR81:CV81"/>
    <mergeCell ref="CW81:DA81"/>
    <mergeCell ref="DB81:DF81"/>
    <mergeCell ref="DV80:DZ80"/>
    <mergeCell ref="CR80:CV80"/>
    <mergeCell ref="CW80:DA80"/>
    <mergeCell ref="DB80:DF80"/>
    <mergeCell ref="DG80:DK80"/>
    <mergeCell ref="DL80:DP80"/>
    <mergeCell ref="DQ80:DU80"/>
    <mergeCell ref="DV78:DZ78"/>
    <mergeCell ref="CR78:CV78"/>
    <mergeCell ref="CW78:DA78"/>
    <mergeCell ref="DB78:DF78"/>
    <mergeCell ref="DG78:DK78"/>
    <mergeCell ref="DL78:DP78"/>
    <mergeCell ref="DQ78:DU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S77:CG77"/>
    <mergeCell ref="CH77:CL77"/>
    <mergeCell ref="CM77:CQ77"/>
    <mergeCell ref="CR77:CV77"/>
    <mergeCell ref="CW77:DA77"/>
    <mergeCell ref="DB77:DF77"/>
    <mergeCell ref="DV76:DZ76"/>
    <mergeCell ref="CR76:CV76"/>
    <mergeCell ref="CW76:DA76"/>
    <mergeCell ref="DB76:DF76"/>
    <mergeCell ref="DG76:DK76"/>
    <mergeCell ref="DL76:DP76"/>
    <mergeCell ref="DQ76:DU76"/>
    <mergeCell ref="AZ77:BD77"/>
    <mergeCell ref="AU77:AY77"/>
    <mergeCell ref="AP77:AT77"/>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CR74:CV74"/>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76:P76"/>
    <mergeCell ref="B75:P75"/>
    <mergeCell ref="B73:P73"/>
    <mergeCell ref="B74:P74"/>
    <mergeCell ref="B72:P72"/>
    <mergeCell ref="B71:P71"/>
    <mergeCell ref="B69:P69"/>
    <mergeCell ref="B70:P70"/>
    <mergeCell ref="B68:P68"/>
    <mergeCell ref="CH7:CL7"/>
    <mergeCell ref="CM7:CQ7"/>
    <mergeCell ref="CR7:CV7"/>
    <mergeCell ref="CW7:DA7"/>
    <mergeCell ref="DB7:DF7"/>
    <mergeCell ref="DG7:DK7"/>
    <mergeCell ref="DV5:DZ6"/>
    <mergeCell ref="B7:P7"/>
    <mergeCell ref="Q7:U7"/>
    <mergeCell ref="V7:Z7"/>
    <mergeCell ref="AK77:AO77"/>
    <mergeCell ref="AF77:AJ77"/>
    <mergeCell ref="AA77:AE77"/>
    <mergeCell ref="V77:Z77"/>
    <mergeCell ref="Q77:U77"/>
    <mergeCell ref="B77:P77"/>
    <mergeCell ref="AP72:AT72"/>
    <mergeCell ref="AU72:AY72"/>
    <mergeCell ref="AZ72:BD72"/>
    <mergeCell ref="Q75:U75"/>
    <mergeCell ref="V75:Z75"/>
    <mergeCell ref="AA75:AE75"/>
    <mergeCell ref="AF75:AJ75"/>
    <mergeCell ref="AK75:AO75"/>
    <mergeCell ref="AP75:AT75"/>
    <mergeCell ref="AU75:AY75"/>
    <mergeCell ref="AZ75:BD75"/>
    <mergeCell ref="Q78:U78"/>
    <mergeCell ref="AZ85:BD85"/>
    <mergeCell ref="AU85:AY85"/>
    <mergeCell ref="AP85:AT85"/>
    <mergeCell ref="AK85:AO85"/>
    <mergeCell ref="AF85:AJ85"/>
    <mergeCell ref="AA85:AE85"/>
    <mergeCell ref="V85:Z85"/>
    <mergeCell ref="Q85:U85"/>
    <mergeCell ref="B85:P85"/>
    <mergeCell ref="AK86:AO86"/>
    <mergeCell ref="AF86:AJ86"/>
    <mergeCell ref="AA86:AE86"/>
    <mergeCell ref="V86:Z86"/>
    <mergeCell ref="Q86:U86"/>
    <mergeCell ref="B86:P86"/>
    <mergeCell ref="AZ82:BD82"/>
    <mergeCell ref="AU82:AY82"/>
    <mergeCell ref="AP82:AT82"/>
    <mergeCell ref="AZ83:BD83"/>
    <mergeCell ref="AU83:AY83"/>
    <mergeCell ref="AP83:AT83"/>
    <mergeCell ref="AK83:AO83"/>
    <mergeCell ref="AF83:AJ83"/>
    <mergeCell ref="AA83:AE83"/>
    <mergeCell ref="V83:Z83"/>
    <mergeCell ref="Q83:U83"/>
    <mergeCell ref="B83:P83"/>
    <mergeCell ref="B80:P80"/>
    <mergeCell ref="Q80:U80"/>
    <mergeCell ref="V80:Z80"/>
    <mergeCell ref="AA80:AE80"/>
    <mergeCell ref="B78:P78"/>
    <mergeCell ref="AZ81:BD81"/>
    <mergeCell ref="AU81:AY81"/>
    <mergeCell ref="AP81:AT81"/>
    <mergeCell ref="AK81:AO81"/>
    <mergeCell ref="AF81:AJ81"/>
    <mergeCell ref="AA81:AE81"/>
    <mergeCell ref="V81:Z81"/>
    <mergeCell ref="Q81:U81"/>
    <mergeCell ref="B81:P81"/>
    <mergeCell ref="AK82:AO82"/>
    <mergeCell ref="AF82:AJ82"/>
    <mergeCell ref="AA82:AE82"/>
    <mergeCell ref="V82:Z82"/>
    <mergeCell ref="Q82:U82"/>
    <mergeCell ref="B82:P82"/>
    <mergeCell ref="AZ78:BD78"/>
    <mergeCell ref="AU78:AY78"/>
    <mergeCell ref="AP78:AT78"/>
    <mergeCell ref="AZ79:BD79"/>
    <mergeCell ref="AU79:AY79"/>
    <mergeCell ref="AP79:AT79"/>
    <mergeCell ref="AK79:AO79"/>
    <mergeCell ref="AF79:AJ79"/>
    <mergeCell ref="AA79:AE79"/>
    <mergeCell ref="V79:Z79"/>
    <mergeCell ref="Q79:U79"/>
    <mergeCell ref="B79:P79"/>
    <mergeCell ref="AK78:AO78"/>
    <mergeCell ref="AF78:AJ78"/>
    <mergeCell ref="AA78:AE78"/>
    <mergeCell ref="V78:Z78"/>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U77" sqref="AU77:AY77"/>
    </sheetView>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476</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ut5bZi+7UGVSMVByva3eQWClvJOS0yYPy22bResAxuzfasO1I/z3C34PNUc2q1+hA1W20lOmaWIgk3Dakhc4Yw==" saltValue="G9Efzh/82QHgtfOKdtIJ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U77" sqref="AU77:AY77"/>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Es179Kf5P5Z6T4J/lEXFDACVjWgY4wHZ7nBZopBVw+eObWu6nJ51CcjN8wiEOgjeHr7ZBLiT/NKjTOBSC4cxmw==" saltValue="9Qvc3JqP6/z9WGOaiA16N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U77" sqref="AU77:AY77"/>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478</v>
      </c>
      <c r="AL6" s="260"/>
      <c r="AM6" s="260"/>
      <c r="AN6" s="260"/>
    </row>
    <row r="7" spans="1:46" ht="13.5" customHeight="1" x14ac:dyDescent="0.25">
      <c r="A7" s="259"/>
      <c r="AK7" s="262"/>
      <c r="AL7" s="263"/>
      <c r="AM7" s="263"/>
      <c r="AN7" s="264"/>
      <c r="AO7" s="1121" t="s">
        <v>479</v>
      </c>
      <c r="AP7" s="265"/>
      <c r="AQ7" s="266" t="s">
        <v>480</v>
      </c>
      <c r="AR7" s="267"/>
    </row>
    <row r="8" spans="1:46" ht="12.75" x14ac:dyDescent="0.25">
      <c r="A8" s="259"/>
      <c r="AK8" s="268"/>
      <c r="AL8" s="269"/>
      <c r="AM8" s="269"/>
      <c r="AN8" s="270"/>
      <c r="AO8" s="1122"/>
      <c r="AP8" s="271" t="s">
        <v>481</v>
      </c>
      <c r="AQ8" s="272" t="s">
        <v>482</v>
      </c>
      <c r="AR8" s="273" t="s">
        <v>483</v>
      </c>
    </row>
    <row r="9" spans="1:46" ht="12.75" x14ac:dyDescent="0.25">
      <c r="A9" s="259"/>
      <c r="AK9" s="1123" t="s">
        <v>484</v>
      </c>
      <c r="AL9" s="1124"/>
      <c r="AM9" s="1124"/>
      <c r="AN9" s="1125"/>
      <c r="AO9" s="274">
        <v>971689</v>
      </c>
      <c r="AP9" s="274">
        <v>119637</v>
      </c>
      <c r="AQ9" s="275">
        <v>143407</v>
      </c>
      <c r="AR9" s="276">
        <v>-16.600000000000001</v>
      </c>
    </row>
    <row r="10" spans="1:46" ht="13.5" customHeight="1" x14ac:dyDescent="0.25">
      <c r="A10" s="259"/>
      <c r="AK10" s="1123" t="s">
        <v>485</v>
      </c>
      <c r="AL10" s="1124"/>
      <c r="AM10" s="1124"/>
      <c r="AN10" s="1125"/>
      <c r="AO10" s="277">
        <v>9220</v>
      </c>
      <c r="AP10" s="277">
        <v>1135</v>
      </c>
      <c r="AQ10" s="278">
        <v>20271</v>
      </c>
      <c r="AR10" s="279">
        <v>-94.4</v>
      </c>
    </row>
    <row r="11" spans="1:46" ht="13.5" customHeight="1" x14ac:dyDescent="0.25">
      <c r="A11" s="259"/>
      <c r="AK11" s="1123" t="s">
        <v>486</v>
      </c>
      <c r="AL11" s="1124"/>
      <c r="AM11" s="1124"/>
      <c r="AN11" s="1125"/>
      <c r="AO11" s="277">
        <v>7464</v>
      </c>
      <c r="AP11" s="277">
        <v>919</v>
      </c>
      <c r="AQ11" s="278">
        <v>1412</v>
      </c>
      <c r="AR11" s="279">
        <v>-34.9</v>
      </c>
    </row>
    <row r="12" spans="1:46" ht="13.5" customHeight="1" x14ac:dyDescent="0.25">
      <c r="A12" s="259"/>
      <c r="AK12" s="1123" t="s">
        <v>487</v>
      </c>
      <c r="AL12" s="1124"/>
      <c r="AM12" s="1124"/>
      <c r="AN12" s="1125"/>
      <c r="AO12" s="277" t="s">
        <v>488</v>
      </c>
      <c r="AP12" s="277" t="s">
        <v>488</v>
      </c>
      <c r="AQ12" s="278" t="s">
        <v>488</v>
      </c>
      <c r="AR12" s="279" t="s">
        <v>488</v>
      </c>
    </row>
    <row r="13" spans="1:46" ht="13.5" customHeight="1" x14ac:dyDescent="0.25">
      <c r="A13" s="259"/>
      <c r="AK13" s="1123" t="s">
        <v>489</v>
      </c>
      <c r="AL13" s="1124"/>
      <c r="AM13" s="1124"/>
      <c r="AN13" s="1125"/>
      <c r="AO13" s="277">
        <v>38456</v>
      </c>
      <c r="AP13" s="277">
        <v>4735</v>
      </c>
      <c r="AQ13" s="278">
        <v>5234</v>
      </c>
      <c r="AR13" s="279">
        <v>-9.5</v>
      </c>
    </row>
    <row r="14" spans="1:46" ht="13.5" customHeight="1" x14ac:dyDescent="0.25">
      <c r="A14" s="259"/>
      <c r="AK14" s="1123" t="s">
        <v>490</v>
      </c>
      <c r="AL14" s="1124"/>
      <c r="AM14" s="1124"/>
      <c r="AN14" s="1125"/>
      <c r="AO14" s="277">
        <v>36139</v>
      </c>
      <c r="AP14" s="277">
        <v>4450</v>
      </c>
      <c r="AQ14" s="278">
        <v>3337</v>
      </c>
      <c r="AR14" s="279">
        <v>33.4</v>
      </c>
    </row>
    <row r="15" spans="1:46" ht="13.5" customHeight="1" x14ac:dyDescent="0.25">
      <c r="A15" s="259"/>
      <c r="AK15" s="1126" t="s">
        <v>491</v>
      </c>
      <c r="AL15" s="1127"/>
      <c r="AM15" s="1127"/>
      <c r="AN15" s="1128"/>
      <c r="AO15" s="277">
        <v>-92329</v>
      </c>
      <c r="AP15" s="277">
        <v>-11368</v>
      </c>
      <c r="AQ15" s="278">
        <v>-9830</v>
      </c>
      <c r="AR15" s="279">
        <v>15.6</v>
      </c>
    </row>
    <row r="16" spans="1:46" ht="12.75" x14ac:dyDescent="0.25">
      <c r="A16" s="259"/>
      <c r="AK16" s="1126" t="s">
        <v>177</v>
      </c>
      <c r="AL16" s="1127"/>
      <c r="AM16" s="1127"/>
      <c r="AN16" s="1128"/>
      <c r="AO16" s="277">
        <v>970639</v>
      </c>
      <c r="AP16" s="277">
        <v>119507</v>
      </c>
      <c r="AQ16" s="278">
        <v>163831</v>
      </c>
      <c r="AR16" s="279">
        <v>-27.1</v>
      </c>
    </row>
    <row r="17" spans="1:46" ht="12.75" x14ac:dyDescent="0.25">
      <c r="A17" s="259"/>
    </row>
    <row r="18" spans="1:46" ht="12.75" x14ac:dyDescent="0.25">
      <c r="A18" s="259"/>
      <c r="AQ18" s="280"/>
      <c r="AR18" s="280"/>
    </row>
    <row r="19" spans="1:46" ht="12.75" x14ac:dyDescent="0.25">
      <c r="A19" s="259"/>
      <c r="AK19" s="255" t="s">
        <v>492</v>
      </c>
    </row>
    <row r="20" spans="1:46" ht="12.75" x14ac:dyDescent="0.25">
      <c r="A20" s="259"/>
      <c r="AK20" s="281"/>
      <c r="AL20" s="282"/>
      <c r="AM20" s="282"/>
      <c r="AN20" s="283"/>
      <c r="AO20" s="284" t="s">
        <v>493</v>
      </c>
      <c r="AP20" s="285" t="s">
        <v>494</v>
      </c>
      <c r="AQ20" s="286" t="s">
        <v>495</v>
      </c>
      <c r="AR20" s="287"/>
    </row>
    <row r="21" spans="1:46" s="260" customFormat="1" ht="12.75" x14ac:dyDescent="0.25">
      <c r="A21" s="288"/>
      <c r="AK21" s="1129" t="s">
        <v>496</v>
      </c>
      <c r="AL21" s="1130"/>
      <c r="AM21" s="1130"/>
      <c r="AN21" s="1131"/>
      <c r="AO21" s="289">
        <v>12.8</v>
      </c>
      <c r="AP21" s="290">
        <v>14.18</v>
      </c>
      <c r="AQ21" s="291">
        <v>-1.38</v>
      </c>
      <c r="AS21" s="292"/>
      <c r="AT21" s="288"/>
    </row>
    <row r="22" spans="1:46" s="260" customFormat="1" ht="12.75" x14ac:dyDescent="0.25">
      <c r="A22" s="288"/>
      <c r="AK22" s="1129" t="s">
        <v>497</v>
      </c>
      <c r="AL22" s="1130"/>
      <c r="AM22" s="1130"/>
      <c r="AN22" s="1131"/>
      <c r="AO22" s="293">
        <v>94.3</v>
      </c>
      <c r="AP22" s="294">
        <v>95.4</v>
      </c>
      <c r="AQ22" s="295">
        <v>-1.1000000000000001</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0" t="s">
        <v>498</v>
      </c>
      <c r="B26" s="1120"/>
      <c r="C26" s="1120"/>
      <c r="D26" s="1120"/>
      <c r="E26" s="1120"/>
      <c r="F26" s="1120"/>
      <c r="G26" s="1120"/>
      <c r="H26" s="1120"/>
      <c r="I26" s="1120"/>
      <c r="J26" s="1120"/>
      <c r="K26" s="1120"/>
      <c r="L26" s="1120"/>
      <c r="M26" s="1120"/>
      <c r="N26" s="1120"/>
      <c r="O26" s="1120"/>
      <c r="P26" s="1120"/>
      <c r="Q26" s="1120"/>
      <c r="R26" s="1120"/>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row>
    <row r="27" spans="1:46" ht="12.75" x14ac:dyDescent="0.25">
      <c r="A27" s="300"/>
      <c r="AS27" s="255"/>
      <c r="AT27" s="255"/>
    </row>
    <row r="28" spans="1:46" ht="16.149999999999999" x14ac:dyDescent="0.2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500</v>
      </c>
      <c r="AL29" s="260"/>
      <c r="AM29" s="260"/>
      <c r="AN29" s="260"/>
      <c r="AS29" s="302"/>
    </row>
    <row r="30" spans="1:46" ht="13.5" customHeight="1" x14ac:dyDescent="0.25">
      <c r="A30" s="259"/>
      <c r="AK30" s="262"/>
      <c r="AL30" s="263"/>
      <c r="AM30" s="263"/>
      <c r="AN30" s="264"/>
      <c r="AO30" s="1121" t="s">
        <v>479</v>
      </c>
      <c r="AP30" s="265"/>
      <c r="AQ30" s="266" t="s">
        <v>480</v>
      </c>
      <c r="AR30" s="267"/>
    </row>
    <row r="31" spans="1:46" ht="12.75" x14ac:dyDescent="0.25">
      <c r="A31" s="259"/>
      <c r="AK31" s="268"/>
      <c r="AL31" s="269"/>
      <c r="AM31" s="269"/>
      <c r="AN31" s="270"/>
      <c r="AO31" s="1122"/>
      <c r="AP31" s="271" t="s">
        <v>481</v>
      </c>
      <c r="AQ31" s="272" t="s">
        <v>482</v>
      </c>
      <c r="AR31" s="273" t="s">
        <v>483</v>
      </c>
    </row>
    <row r="32" spans="1:46" ht="27" customHeight="1" x14ac:dyDescent="0.25">
      <c r="A32" s="259"/>
      <c r="AK32" s="1137" t="s">
        <v>501</v>
      </c>
      <c r="AL32" s="1138"/>
      <c r="AM32" s="1138"/>
      <c r="AN32" s="1139"/>
      <c r="AO32" s="303">
        <v>449910</v>
      </c>
      <c r="AP32" s="303">
        <v>55394</v>
      </c>
      <c r="AQ32" s="304">
        <v>86321</v>
      </c>
      <c r="AR32" s="305">
        <v>-35.799999999999997</v>
      </c>
    </row>
    <row r="33" spans="1:46" ht="13.5" customHeight="1" x14ac:dyDescent="0.25">
      <c r="A33" s="259"/>
      <c r="AK33" s="1137" t="s">
        <v>502</v>
      </c>
      <c r="AL33" s="1138"/>
      <c r="AM33" s="1138"/>
      <c r="AN33" s="1139"/>
      <c r="AO33" s="303" t="s">
        <v>488</v>
      </c>
      <c r="AP33" s="303" t="s">
        <v>488</v>
      </c>
      <c r="AQ33" s="304" t="s">
        <v>488</v>
      </c>
      <c r="AR33" s="305" t="s">
        <v>488</v>
      </c>
    </row>
    <row r="34" spans="1:46" ht="27" customHeight="1" x14ac:dyDescent="0.25">
      <c r="A34" s="259"/>
      <c r="AK34" s="1137" t="s">
        <v>503</v>
      </c>
      <c r="AL34" s="1138"/>
      <c r="AM34" s="1138"/>
      <c r="AN34" s="1139"/>
      <c r="AO34" s="303" t="s">
        <v>488</v>
      </c>
      <c r="AP34" s="303" t="s">
        <v>488</v>
      </c>
      <c r="AQ34" s="304" t="s">
        <v>488</v>
      </c>
      <c r="AR34" s="305" t="s">
        <v>488</v>
      </c>
    </row>
    <row r="35" spans="1:46" ht="27" customHeight="1" x14ac:dyDescent="0.25">
      <c r="A35" s="259"/>
      <c r="AK35" s="1137" t="s">
        <v>504</v>
      </c>
      <c r="AL35" s="1138"/>
      <c r="AM35" s="1138"/>
      <c r="AN35" s="1139"/>
      <c r="AO35" s="303">
        <v>375656</v>
      </c>
      <c r="AP35" s="303">
        <v>46252</v>
      </c>
      <c r="AQ35" s="304">
        <v>18581</v>
      </c>
      <c r="AR35" s="305">
        <v>148.9</v>
      </c>
    </row>
    <row r="36" spans="1:46" ht="27" customHeight="1" x14ac:dyDescent="0.25">
      <c r="A36" s="259"/>
      <c r="AK36" s="1137" t="s">
        <v>505</v>
      </c>
      <c r="AL36" s="1138"/>
      <c r="AM36" s="1138"/>
      <c r="AN36" s="1139"/>
      <c r="AO36" s="303">
        <v>2014</v>
      </c>
      <c r="AP36" s="303">
        <v>248</v>
      </c>
      <c r="AQ36" s="304">
        <v>4521</v>
      </c>
      <c r="AR36" s="305">
        <v>-94.5</v>
      </c>
    </row>
    <row r="37" spans="1:46" ht="13.5" customHeight="1" x14ac:dyDescent="0.25">
      <c r="A37" s="259"/>
      <c r="AK37" s="1137" t="s">
        <v>506</v>
      </c>
      <c r="AL37" s="1138"/>
      <c r="AM37" s="1138"/>
      <c r="AN37" s="1139"/>
      <c r="AO37" s="303" t="s">
        <v>488</v>
      </c>
      <c r="AP37" s="303" t="s">
        <v>488</v>
      </c>
      <c r="AQ37" s="304">
        <v>983</v>
      </c>
      <c r="AR37" s="305" t="s">
        <v>488</v>
      </c>
    </row>
    <row r="38" spans="1:46" ht="27" customHeight="1" x14ac:dyDescent="0.25">
      <c r="A38" s="259"/>
      <c r="AK38" s="1140" t="s">
        <v>507</v>
      </c>
      <c r="AL38" s="1141"/>
      <c r="AM38" s="1141"/>
      <c r="AN38" s="1142"/>
      <c r="AO38" s="306" t="s">
        <v>488</v>
      </c>
      <c r="AP38" s="306" t="s">
        <v>488</v>
      </c>
      <c r="AQ38" s="307">
        <v>20</v>
      </c>
      <c r="AR38" s="295" t="s">
        <v>488</v>
      </c>
      <c r="AS38" s="302"/>
    </row>
    <row r="39" spans="1:46" ht="12.75" x14ac:dyDescent="0.25">
      <c r="A39" s="259"/>
      <c r="AK39" s="1140" t="s">
        <v>508</v>
      </c>
      <c r="AL39" s="1141"/>
      <c r="AM39" s="1141"/>
      <c r="AN39" s="1142"/>
      <c r="AO39" s="303">
        <v>-1995</v>
      </c>
      <c r="AP39" s="303">
        <v>-246</v>
      </c>
      <c r="AQ39" s="304">
        <v>-4212</v>
      </c>
      <c r="AR39" s="305">
        <v>-94.2</v>
      </c>
      <c r="AS39" s="302"/>
    </row>
    <row r="40" spans="1:46" ht="27" customHeight="1" x14ac:dyDescent="0.25">
      <c r="A40" s="259"/>
      <c r="AK40" s="1137" t="s">
        <v>509</v>
      </c>
      <c r="AL40" s="1138"/>
      <c r="AM40" s="1138"/>
      <c r="AN40" s="1139"/>
      <c r="AO40" s="303">
        <v>-453415</v>
      </c>
      <c r="AP40" s="303">
        <v>-55826</v>
      </c>
      <c r="AQ40" s="304">
        <v>-70783</v>
      </c>
      <c r="AR40" s="305">
        <v>-21.1</v>
      </c>
      <c r="AS40" s="302"/>
    </row>
    <row r="41" spans="1:46" ht="12.75" x14ac:dyDescent="0.25">
      <c r="A41" s="259"/>
      <c r="AK41" s="1143" t="s">
        <v>287</v>
      </c>
      <c r="AL41" s="1144"/>
      <c r="AM41" s="1144"/>
      <c r="AN41" s="1145"/>
      <c r="AO41" s="303">
        <v>372170</v>
      </c>
      <c r="AP41" s="303">
        <v>45822</v>
      </c>
      <c r="AQ41" s="304">
        <v>35432</v>
      </c>
      <c r="AR41" s="305">
        <v>29.3</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510</v>
      </c>
    </row>
    <row r="48" spans="1:46" ht="12.75" x14ac:dyDescent="0.25">
      <c r="A48" s="259"/>
      <c r="AK48" s="313" t="s">
        <v>511</v>
      </c>
      <c r="AL48" s="313"/>
      <c r="AM48" s="313"/>
      <c r="AN48" s="313"/>
      <c r="AO48" s="313"/>
      <c r="AP48" s="313"/>
      <c r="AQ48" s="314"/>
      <c r="AR48" s="313"/>
    </row>
    <row r="49" spans="1:44" ht="13.5" customHeight="1" x14ac:dyDescent="0.25">
      <c r="A49" s="259"/>
      <c r="AK49" s="315"/>
      <c r="AL49" s="316"/>
      <c r="AM49" s="1132" t="s">
        <v>479</v>
      </c>
      <c r="AN49" s="1134" t="s">
        <v>512</v>
      </c>
      <c r="AO49" s="1135"/>
      <c r="AP49" s="1135"/>
      <c r="AQ49" s="1135"/>
      <c r="AR49" s="1136"/>
    </row>
    <row r="50" spans="1:44" ht="12.75" x14ac:dyDescent="0.25">
      <c r="A50" s="259"/>
      <c r="AK50" s="317"/>
      <c r="AL50" s="318"/>
      <c r="AM50" s="1133"/>
      <c r="AN50" s="319" t="s">
        <v>513</v>
      </c>
      <c r="AO50" s="320" t="s">
        <v>514</v>
      </c>
      <c r="AP50" s="321" t="s">
        <v>515</v>
      </c>
      <c r="AQ50" s="322" t="s">
        <v>516</v>
      </c>
      <c r="AR50" s="323" t="s">
        <v>517</v>
      </c>
    </row>
    <row r="51" spans="1:44" ht="12.75" x14ac:dyDescent="0.25">
      <c r="A51" s="259"/>
      <c r="AK51" s="315" t="s">
        <v>518</v>
      </c>
      <c r="AL51" s="316"/>
      <c r="AM51" s="324">
        <v>1152040</v>
      </c>
      <c r="AN51" s="325">
        <v>139287</v>
      </c>
      <c r="AO51" s="326">
        <v>16.3</v>
      </c>
      <c r="AP51" s="327">
        <v>145139</v>
      </c>
      <c r="AQ51" s="328">
        <v>19.5</v>
      </c>
      <c r="AR51" s="329">
        <v>-3.2</v>
      </c>
    </row>
    <row r="52" spans="1:44" ht="12.75" x14ac:dyDescent="0.25">
      <c r="A52" s="259"/>
      <c r="AK52" s="330"/>
      <c r="AL52" s="331" t="s">
        <v>519</v>
      </c>
      <c r="AM52" s="332">
        <v>360161</v>
      </c>
      <c r="AN52" s="333">
        <v>43545</v>
      </c>
      <c r="AO52" s="334">
        <v>-27.1</v>
      </c>
      <c r="AP52" s="335">
        <v>83762</v>
      </c>
      <c r="AQ52" s="336">
        <v>33.1</v>
      </c>
      <c r="AR52" s="337">
        <v>-60.2</v>
      </c>
    </row>
    <row r="53" spans="1:44" ht="12.75" x14ac:dyDescent="0.25">
      <c r="A53" s="259"/>
      <c r="AK53" s="315" t="s">
        <v>520</v>
      </c>
      <c r="AL53" s="316"/>
      <c r="AM53" s="324">
        <v>927398</v>
      </c>
      <c r="AN53" s="325">
        <v>115348</v>
      </c>
      <c r="AO53" s="326">
        <v>-17.2</v>
      </c>
      <c r="AP53" s="327">
        <v>125391</v>
      </c>
      <c r="AQ53" s="328">
        <v>-13.6</v>
      </c>
      <c r="AR53" s="329">
        <v>-3.6</v>
      </c>
    </row>
    <row r="54" spans="1:44" ht="12.75" x14ac:dyDescent="0.25">
      <c r="A54" s="259"/>
      <c r="AK54" s="330"/>
      <c r="AL54" s="331" t="s">
        <v>519</v>
      </c>
      <c r="AM54" s="332">
        <v>427150</v>
      </c>
      <c r="AN54" s="333">
        <v>53128</v>
      </c>
      <c r="AO54" s="334">
        <v>22</v>
      </c>
      <c r="AP54" s="335">
        <v>68516</v>
      </c>
      <c r="AQ54" s="336">
        <v>-18.2</v>
      </c>
      <c r="AR54" s="337">
        <v>40.200000000000003</v>
      </c>
    </row>
    <row r="55" spans="1:44" ht="12.75" x14ac:dyDescent="0.25">
      <c r="A55" s="259"/>
      <c r="AK55" s="315" t="s">
        <v>521</v>
      </c>
      <c r="AL55" s="316"/>
      <c r="AM55" s="324">
        <v>1131996</v>
      </c>
      <c r="AN55" s="325">
        <v>141464</v>
      </c>
      <c r="AO55" s="326">
        <v>22.6</v>
      </c>
      <c r="AP55" s="327">
        <v>138402</v>
      </c>
      <c r="AQ55" s="328">
        <v>10.4</v>
      </c>
      <c r="AR55" s="329">
        <v>12.2</v>
      </c>
    </row>
    <row r="56" spans="1:44" ht="12.75" x14ac:dyDescent="0.25">
      <c r="A56" s="259"/>
      <c r="AK56" s="330"/>
      <c r="AL56" s="331" t="s">
        <v>519</v>
      </c>
      <c r="AM56" s="332">
        <v>544504</v>
      </c>
      <c r="AN56" s="333">
        <v>68046</v>
      </c>
      <c r="AO56" s="334">
        <v>28.1</v>
      </c>
      <c r="AP56" s="335">
        <v>70652</v>
      </c>
      <c r="AQ56" s="336">
        <v>3.1</v>
      </c>
      <c r="AR56" s="337">
        <v>25</v>
      </c>
    </row>
    <row r="57" spans="1:44" ht="12.75" x14ac:dyDescent="0.25">
      <c r="A57" s="259"/>
      <c r="AK57" s="315" t="s">
        <v>522</v>
      </c>
      <c r="AL57" s="316"/>
      <c r="AM57" s="324">
        <v>1726882</v>
      </c>
      <c r="AN57" s="325">
        <v>216646</v>
      </c>
      <c r="AO57" s="326">
        <v>53.1</v>
      </c>
      <c r="AP57" s="327">
        <v>146367</v>
      </c>
      <c r="AQ57" s="328">
        <v>5.8</v>
      </c>
      <c r="AR57" s="329">
        <v>47.3</v>
      </c>
    </row>
    <row r="58" spans="1:44" ht="12.75" x14ac:dyDescent="0.25">
      <c r="A58" s="259"/>
      <c r="AK58" s="330"/>
      <c r="AL58" s="331" t="s">
        <v>519</v>
      </c>
      <c r="AM58" s="332">
        <v>640794</v>
      </c>
      <c r="AN58" s="333">
        <v>80391</v>
      </c>
      <c r="AO58" s="334">
        <v>18.100000000000001</v>
      </c>
      <c r="AP58" s="335">
        <v>79441</v>
      </c>
      <c r="AQ58" s="336">
        <v>12.4</v>
      </c>
      <c r="AR58" s="337">
        <v>5.7</v>
      </c>
    </row>
    <row r="59" spans="1:44" ht="12.75" x14ac:dyDescent="0.25">
      <c r="A59" s="259"/>
      <c r="AK59" s="315" t="s">
        <v>523</v>
      </c>
      <c r="AL59" s="316"/>
      <c r="AM59" s="324">
        <v>1402470</v>
      </c>
      <c r="AN59" s="325">
        <v>172675</v>
      </c>
      <c r="AO59" s="326">
        <v>-20.3</v>
      </c>
      <c r="AP59" s="327">
        <v>165181</v>
      </c>
      <c r="AQ59" s="328">
        <v>12.9</v>
      </c>
      <c r="AR59" s="329">
        <v>-33.200000000000003</v>
      </c>
    </row>
    <row r="60" spans="1:44" ht="12.75" x14ac:dyDescent="0.25">
      <c r="A60" s="259"/>
      <c r="AK60" s="330"/>
      <c r="AL60" s="331" t="s">
        <v>519</v>
      </c>
      <c r="AM60" s="332">
        <v>591421</v>
      </c>
      <c r="AN60" s="333">
        <v>72817</v>
      </c>
      <c r="AO60" s="334">
        <v>-9.4</v>
      </c>
      <c r="AP60" s="335">
        <v>82246</v>
      </c>
      <c r="AQ60" s="336">
        <v>3.5</v>
      </c>
      <c r="AR60" s="337">
        <v>-12.9</v>
      </c>
    </row>
    <row r="61" spans="1:44" ht="12.75" x14ac:dyDescent="0.25">
      <c r="A61" s="259"/>
      <c r="AK61" s="315" t="s">
        <v>524</v>
      </c>
      <c r="AL61" s="338"/>
      <c r="AM61" s="324">
        <v>1268157</v>
      </c>
      <c r="AN61" s="325">
        <v>157084</v>
      </c>
      <c r="AO61" s="326">
        <v>10.9</v>
      </c>
      <c r="AP61" s="327">
        <v>144096</v>
      </c>
      <c r="AQ61" s="339">
        <v>7</v>
      </c>
      <c r="AR61" s="329">
        <v>3.9</v>
      </c>
    </row>
    <row r="62" spans="1:44" ht="12.75" x14ac:dyDescent="0.25">
      <c r="A62" s="259"/>
      <c r="AK62" s="330"/>
      <c r="AL62" s="331" t="s">
        <v>519</v>
      </c>
      <c r="AM62" s="332">
        <v>512806</v>
      </c>
      <c r="AN62" s="333">
        <v>63585</v>
      </c>
      <c r="AO62" s="334">
        <v>6.3</v>
      </c>
      <c r="AP62" s="335">
        <v>76923</v>
      </c>
      <c r="AQ62" s="336">
        <v>6.8</v>
      </c>
      <c r="AR62" s="337">
        <v>-0.5</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jnnBf+9v2N5ui4pMlRLKW/SnmYI+u2nOCZEdKzi2761H7oGhxnok2JJxWIeH2EQiJiBR5Pjm8z+C/0PdFoT7Tg==" saltValue="dNCJxTAzQnYNsrD/WHfb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U77" sqref="AU77:AY77"/>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476</v>
      </c>
    </row>
    <row r="121" spans="125:125" ht="13.5" hidden="1" customHeight="1" x14ac:dyDescent="0.25">
      <c r="DU121" s="253"/>
    </row>
  </sheetData>
  <sheetProtection algorithmName="SHA-512" hashValue="7x6lrEuoDsYblbN6G6cjRCGzUn9NxuJtPUijXYyv2d3YcmYzUB4nzuD9JSWcMyHHNh5amFEgq4Tx23JA4apMpQ==" saltValue="mBOoy050Sc/MyCqRbryav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U77" sqref="AU77:AY77"/>
    </sheetView>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476</v>
      </c>
    </row>
  </sheetData>
  <sheetProtection algorithmName="SHA-512" hashValue="ENDCfp9QMpn12ZdFFxdIEUCX4iGkQw5eN+w4lB20m+GyPNySFtfqs5NhvfcfTIB2rB4hPuCb47G//Z2oez1kiA==" saltValue="mCABQeTFb3Gaeyj1OJZm6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election activeCell="AU77" sqref="AU77:AY77"/>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46" t="s">
        <v>3</v>
      </c>
      <c r="D47" s="1146"/>
      <c r="E47" s="1147"/>
      <c r="F47" s="11">
        <v>34.43</v>
      </c>
      <c r="G47" s="12">
        <v>26.31</v>
      </c>
      <c r="H47" s="12">
        <v>27.61</v>
      </c>
      <c r="I47" s="12">
        <v>31.8</v>
      </c>
      <c r="J47" s="13">
        <v>28.86</v>
      </c>
    </row>
    <row r="48" spans="2:10" ht="57.75" customHeight="1" x14ac:dyDescent="0.25">
      <c r="B48" s="14"/>
      <c r="C48" s="1148" t="s">
        <v>4</v>
      </c>
      <c r="D48" s="1148"/>
      <c r="E48" s="1149"/>
      <c r="F48" s="15">
        <v>10.23</v>
      </c>
      <c r="G48" s="16">
        <v>14.54</v>
      </c>
      <c r="H48" s="16">
        <v>15.42</v>
      </c>
      <c r="I48" s="16">
        <v>12.39</v>
      </c>
      <c r="J48" s="17">
        <v>15.27</v>
      </c>
    </row>
    <row r="49" spans="2:10" ht="57.75" customHeight="1" thickBot="1" x14ac:dyDescent="0.3">
      <c r="B49" s="18"/>
      <c r="C49" s="1150" t="s">
        <v>5</v>
      </c>
      <c r="D49" s="1150"/>
      <c r="E49" s="1151"/>
      <c r="F49" s="19">
        <v>0.19</v>
      </c>
      <c r="G49" s="20" t="s">
        <v>531</v>
      </c>
      <c r="H49" s="20">
        <v>4.57</v>
      </c>
      <c r="I49" s="20" t="s">
        <v>532</v>
      </c>
      <c r="J49" s="21" t="s">
        <v>533</v>
      </c>
    </row>
    <row r="50" spans="2:10" ht="12.75" x14ac:dyDescent="0.25"/>
  </sheetData>
  <sheetProtection algorithmName="SHA-512" hashValue="HH7hZ+c/j8ZLthYEi8qWUkR2ix/i7IhbrqjWwmjnZrMuHDhek8mZoLc9Uu5ApeZDUpOevmZZXDAvcSDW/AGenw==" saltValue="OxqW7HPBscMEhGVAcubX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普通会計の状況</vt:lpstr>
      <vt:lpstr>総括表</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2025-03-18T05:46:41Z</cp:lastPrinted>
  <dcterms:created xsi:type="dcterms:W3CDTF">2025-02-19T02:09:18Z</dcterms:created>
  <dcterms:modified xsi:type="dcterms:W3CDTF">2025-10-02T09:30:59Z</dcterms:modified>
  <cp:category/>
</cp:coreProperties>
</file>