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590BEA37-1702-4EFE-80C6-16DC87FCBE24}"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AM34" i="10"/>
  <c r="C34" i="10"/>
  <c r="U34" i="10" l="1"/>
  <c r="U35" i="10" s="1"/>
  <c r="U36" i="10" s="1"/>
  <c r="BE34" i="10"/>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<sst xmlns="http://schemas.openxmlformats.org/spreadsheetml/2006/main" count="1222" uniqueCount="566">
  <si>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</si>
  <si>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</si>
  <si>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</si>
  <si>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</si>
  <si>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</si>
  <si>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</si>
  <si>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</si>
  <si>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</si>
  <si>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</si>
  <si>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</si>
  <si>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</si>
  <si>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</si>
  <si>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</si>
  <si>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</si>
  <si>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</si>
  <si>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</si>
  <si>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</si>
  <si>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</si>
  <si>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</si>
  <si>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</si>
  <si>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</si>
  <si>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</si>
  <si>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</si>
  <si>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</si>
  <si>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</si>
  <si>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</si>
  <si>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</si>
  <si>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</si>
  <si>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</si>
  <si>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</si>
  <si>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</si>
  <si>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</si>
  <si>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</si>
  <si>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</si>
  <si>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</si>
  <si>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</si>
  <si>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</si>
  <si>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</si>
  <si>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</si>
  <si>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</si>
  <si>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</si>
  <si>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</si>
  <si>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</si>
  <si>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</si>
  <si>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</si>
  <si>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</si>
  <si>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</si>
  <si>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</si>
  <si>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</si>
  <si>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</si>
  <si>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</si>
  <si>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</si>
  <si>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</si>
  <si>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</si>
  <si>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</si>
  <si>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</si>
  <si>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</si>
  <si>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</si>
  <si>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</si>
  <si>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</si>
  <si>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</si>
  <si>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</si>
  <si>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</si>
  <si>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</si>
  <si>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</si>
  <si>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</si>
  <si>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</si>
  <si>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</si>
  <si>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</si>
  <si>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</si>
  <si>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</si>
  <si>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</si>
  <si>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</si>
  <si>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</si>
  <si>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</si>
  <si>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</si>
  <si>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</si>
  <si>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</si>
  <si>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</si>
  <si>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</si>
  <si>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</si>
  <si>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</si>
  <si>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</si>
  <si>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</si>
  <si>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</si>
  <si>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</si>
  <si>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</si>
  <si>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</si>
  <si>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</si>
  <si>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</si>
  <si>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</si>
  <si>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</si>
  <si>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</si>
  <si>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</si>
  <si>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刈羽村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</si>
  <si>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</si>
  <si>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</si>
  <si>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</si>
  <si>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</si>
  <si>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</si>
  <si>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</si>
  <si>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</si>
  <si>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</si>
  <si>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</si>
  <si>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</si>
  <si>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</si>
  <si>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</si>
  <si>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</si>
  <si>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</si>
  <si>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</si>
  <si>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</si>
  <si>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</si>
  <si>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t>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</si>
  <si>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</si>
  <si>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</si>
  <si>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</si>
  <si>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</si>
  <si>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</si>
  <si>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</si>
  <si>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</si>
  <si>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</si>
  <si>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</si>
  <si>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</si>
  <si>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</si>
  <si>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</si>
  <si>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</si>
  <si>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</si>
  <si>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</si>
  <si>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</si>
  <si>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</si>
  <si>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</si>
  <si>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</si>
  <si>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</si>
  <si>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</si>
  <si>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</si>
  <si>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</si>
  <si>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</si>
  <si>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</si>
  <si>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</si>
  <si>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</si>
  <si>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</si>
  <si>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</si>
  <si>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</si>
  <si>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</si>
  <si>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</si>
  <si>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</si>
  <si>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</si>
  <si>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</si>
  <si>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</si>
  <si>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</si>
  <si>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</si>
  <si>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</si>
  <si>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</si>
  <si>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</si>
  <si>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</si>
  <si>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</si>
  <si>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</si>
  <si>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</si>
  <si>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</si>
  <si>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</si>
  <si>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</si>
  <si>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</si>
  <si>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</si>
  <si>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</si>
  <si>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</si>
  <si>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</si>
  <si>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</si>
  <si>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</si>
  <si>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</si>
  <si>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</si>
  <si>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</si>
  <si>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</si>
  <si>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</si>
  <si>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</si>
  <si>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</si>
  <si>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</si>
  <si>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</si>
  <si>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</si>
  <si>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</si>
  <si>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</si>
  <si>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</si>
  <si>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</si>
  <si>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</si>
  <si>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</si>
  <si>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</si>
  <si>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</si>
  <si>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</si>
  <si>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</si>
  <si>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</si>
  <si>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</si>
  <si>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</si>
  <si>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</si>
  <si>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</si>
  <si>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</si>
  <si>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</si>
  <si>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</si>
  <si>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</si>
  <si>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</si>
  <si>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</si>
  <si>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</si>
  <si>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</si>
  <si>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</si>
  <si>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</si>
  <si>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</si>
  <si>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新潟県刈羽村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</si>
  <si>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</si>
  <si>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</si>
  <si>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</si>
  <si>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</si>
  <si>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</si>
  <si>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</si>
  <si>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</si>
  <si>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</si>
  <si>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</si>
  <si>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</si>
  <si>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</si>
  <si>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</si>
  <si>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</si>
  <si>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</si>
  <si>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</si>
  <si>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</si>
  <si>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</si>
  <si>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</si>
  <si>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</si>
  <si>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</si>
  <si>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</si>
  <si>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</si>
  <si>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</si>
  <si>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</si>
  <si>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</si>
  <si>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</si>
  <si>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</si>
  <si>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</si>
  <si>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</si>
  <si>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</si>
  <si>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</si>
  <si>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</si>
  <si>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</si>
  <si>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</si>
  <si>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</si>
  <si>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</si>
  <si>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</si>
  <si>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</si>
  <si>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</si>
  <si>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</si>
  <si>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</si>
  <si>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</si>
  <si>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</si>
  <si>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</si>
  <si>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</si>
  <si>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</si>
  <si>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</si>
  <si>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</si>
  <si>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</si>
  <si>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</si>
  <si>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</si>
  <si>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</si>
  <si>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</si>
  <si>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</si>
  <si>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</si>
  <si>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</si>
  <si>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</si>
  <si>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</si>
  <si>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</si>
  <si>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</si>
  <si>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</si>
  <si>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</si>
  <si>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</si>
  <si>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</si>
  <si>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</si>
  <si>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</si>
  <si>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</si>
  <si>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</si>
  <si>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</si>
  <si>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</si>
  <si>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</si>
  <si>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</si>
  <si>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</si>
  <si>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</si>
  <si>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</si>
  <si>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</si>
  <si>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</si>
  <si>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</si>
  <si>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</si>
  <si>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</si>
  <si>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</si>
  <si>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</si>
  <si>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</si>
  <si>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</si>
  <si>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</si>
  <si>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</si>
  <si>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</si>
  <si>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</si>
  <si>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</si>
  <si>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</si>
  <si>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</si>
  <si>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</si>
  <si>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</si>
  <si>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</si>
  <si>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</si>
  <si>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</si>
  <si>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</si>
  <si>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</si>
  <si>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</si>
  <si>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</si>
  <si>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</si>
  <si>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</si>
  <si>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</si>
  <si>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</si>
  <si>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</si>
  <si>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</si>
  <si>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</si>
  <si>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</si>
  <si>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</si>
  <si>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</si>
  <si>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</si>
  <si>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</si>
  <si>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</si>
  <si>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</si>
  <si>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</si>
  <si>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</si>
  <si>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</si>
  <si>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</si>
  <si>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</si>
  <si>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</si>
  <si>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</si>
  <si>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</si>
  <si>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</si>
  <si>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</si>
  <si>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</si>
  <si>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</si>
  <si>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</si>
  <si>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</si>
  <si>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</si>
  <si>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</si>
  <si>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</si>
  <si>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</si>
  <si>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</si>
  <si>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</si>
  <si>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</si>
  <si>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</si>
  <si>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</si>
  <si>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</si>
  <si>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</si>
  <si>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</si>
  <si>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</si>
  <si>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</si>
  <si>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</si>
  <si>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</si>
  <si>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</si>
  <si>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</si>
  <si>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</si>
  <si>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</si>
  <si>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</si>
  <si>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</si>
  <si>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新潟県刈羽村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</si>
  <si>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</si>
  <si>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</si>
  <si>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</si>
  <si>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</si>
  <si>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</si>
  <si>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</si>
  <si>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</si>
  <si>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</si>
  <si>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</si>
  <si>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</si>
  <si>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</si>
  <si>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</si>
  <si>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</si>
  <si>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</si>
  <si>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</si>
  <si>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</si>
  <si>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</si>
  <si>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</si>
  <si>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</si>
  <si>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</si>
  <si>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</si>
  <si>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</si>
  <si>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</si>
  <si>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</si>
  <si>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</si>
  <si>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</si>
  <si>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</si>
  <si>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</si>
  <si>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</si>
  <si>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</si>
  <si>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</si>
  <si>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</si>
  <si>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</si>
  <si>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</si>
  <si>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</si>
  <si>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</si>
  <si>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農業集落排水事業及び個別排水処理施設整備事業特別会計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</si>
  <si>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</si>
  <si>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</si>
  <si>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</si>
  <si>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</si>
  <si>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</si>
  <si>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</si>
  <si>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</si>
  <si>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</si>
  <si>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</si>
  <si>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</si>
  <si>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</si>
  <si>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</si>
  <si>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</si>
  <si>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</si>
  <si>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</si>
  <si>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</si>
  <si>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</si>
  <si>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</si>
  <si>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</si>
  <si>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</si>
  <si>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</si>
  <si>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</si>
  <si>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</si>
  <si>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</si>
  <si>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</si>
  <si>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</si>
  <si>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</si>
  <si>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</si>
  <si>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</si>
  <si>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</si>
  <si>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</si>
  <si>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</si>
  <si>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</si>
  <si>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</si>
  <si>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</si>
  <si>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</si>
  <si>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</si>
  <si>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</si>
  <si>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</si>
  <si>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</si>
  <si>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</si>
  <si>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</si>
  <si>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</si>
  <si>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</si>
  <si>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</si>
  <si>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</si>
  <si>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</si>
  <si>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</si>
  <si>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</si>
  <si>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</si>
  <si>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</si>
  <si>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</si>
  <si>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</si>
  <si>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</si>
  <si>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</si>
  <si>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</si>
  <si>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</si>
  <si>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</si>
  <si>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</si>
  <si>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</si>
  <si>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</si>
  <si>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</si>
  <si>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</si>
  <si>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</si>
  <si>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</si>
  <si>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</si>
  <si>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</si>
  <si>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</si>
  <si>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</si>
  <si>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</si>
  <si>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</si>
  <si>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</si>
  <si>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</si>
  <si>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</si>
  <si>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</si>
  <si>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</si>
  <si>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</si>
  <si>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</si>
  <si>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</si>
  <si>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</si>
  <si>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</si>
  <si>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</si>
  <si>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</si>
  <si>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</si>
  <si>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</si>
  <si>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</si>
  <si>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</si>
  <si>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</si>
  <si>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</si>
  <si>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</si>
  <si>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</si>
  <si>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</si>
  <si>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</si>
  <si>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</si>
  <si>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</si>
  <si>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</si>
  <si>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</si>
  <si>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</si>
  <si>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</si>
  <si>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</si>
  <si>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</si>
  <si>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</si>
  <si>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</si>
  <si>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</si>
  <si>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</si>
  <si>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</si>
  <si>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</si>
  <si>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</si>
  <si>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</si>
  <si>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</si>
  <si>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</si>
  <si>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</si>
  <si>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</si>
  <si>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</si>
  <si>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</si>
  <si>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</si>
  <si>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</si>
  <si>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</si>
  <si>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</si>
  <si>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</si>
  <si>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</si>
  <si>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</si>
  <si>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</si>
  <si>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</si>
  <si>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</si>
  <si>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</si>
  <si>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</si>
  <si>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</si>
  <si>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</si>
  <si>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</si>
  <si>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</si>
  <si>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</si>
  <si>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</si>
  <si>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</si>
  <si>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</si>
  <si>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</si>
  <si>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</si>
  <si>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介護保険特別会計</t>
  </si>
  <si>
    <t>国民健康保険特別会計</t>
  </si>
  <si>
    <t>後期高齢者医療特別会計</t>
  </si>
  <si>
    <t>農業集落排水事業及び個別排水処理施設整備事業特別会計</t>
  </si>
  <si>
    <t>その他会計（赤字）</t>
  </si>
  <si>
    <t>その他会計（黒字）</t>
  </si>
  <si>
    <t>R01</t>
    <phoneticPr fontId="5"/>
  </si>
  <si>
    <t>R02</t>
    <phoneticPr fontId="5"/>
  </si>
  <si>
    <t>R03</t>
    <phoneticPr fontId="5"/>
  </si>
  <si>
    <t>R04</t>
    <phoneticPr fontId="5"/>
  </si>
  <si>
    <t>R05</t>
    <phoneticPr fontId="5"/>
  </si>
  <si>
    <t>-</t>
    <phoneticPr fontId="2"/>
  </si>
  <si>
    <t>新潟県市町村総合事務組合（一般会計）</t>
    <phoneticPr fontId="10"/>
  </si>
  <si>
    <t>新潟県市町村総合事務組合
（職員退職手当支給事業特別会計）</t>
    <phoneticPr fontId="10"/>
  </si>
  <si>
    <t>新潟県市町村総合事務組合
（消防団員等公務災害補償事業特別会計）</t>
    <phoneticPr fontId="10"/>
  </si>
  <si>
    <t>新潟県市町村総合事務組合
（消防賞じゅつ金支給事業特別会計）</t>
    <phoneticPr fontId="10"/>
  </si>
  <si>
    <t>新潟県市町村総合事務組合
（非常勤職員公務災害補償等特別会計）</t>
    <phoneticPr fontId="10"/>
  </si>
  <si>
    <t>新潟県市町村総合事務組合
（交通災害共済事業特別会計）</t>
    <phoneticPr fontId="10"/>
  </si>
  <si>
    <t>新潟県後期高齢者医療広域連合
　（一般会計）</t>
    <phoneticPr fontId="10"/>
  </si>
  <si>
    <t>新潟県後期高齢者医療広域連合
（後期高齢者医療特別会計）</t>
    <phoneticPr fontId="10"/>
  </si>
  <si>
    <t>電源立地地域対策交付金事業基金</t>
    <rPh sb="0" eb="15">
      <t>デンゲンリッチチイキタイサクコウフキンジギョウキキン</t>
    </rPh>
    <phoneticPr fontId="2"/>
  </si>
  <si>
    <t>公共用施設管理運営基金</t>
    <rPh sb="0" eb="3">
      <t>コウキョウヨウ</t>
    </rPh>
    <rPh sb="3" eb="5">
      <t>シセツ</t>
    </rPh>
    <rPh sb="5" eb="7">
      <t>カンリ</t>
    </rPh>
    <rPh sb="7" eb="9">
      <t>ウンエイ</t>
    </rPh>
    <rPh sb="9" eb="11">
      <t>キキン</t>
    </rPh>
    <phoneticPr fontId="2"/>
  </si>
  <si>
    <t>地域振興基金</t>
    <rPh sb="0" eb="2">
      <t>チイキ</t>
    </rPh>
    <rPh sb="2" eb="4">
      <t>シンコウ</t>
    </rPh>
    <rPh sb="4" eb="6">
      <t>キキン</t>
    </rPh>
    <phoneticPr fontId="2"/>
  </si>
  <si>
    <t>診療所設備維持基金</t>
    <rPh sb="0" eb="3">
      <t>シンリョウジョ</t>
    </rPh>
    <rPh sb="3" eb="5">
      <t>セツビ</t>
    </rPh>
    <rPh sb="5" eb="7">
      <t>イジ</t>
    </rPh>
    <rPh sb="7" eb="9">
      <t>キキン</t>
    </rPh>
    <phoneticPr fontId="2"/>
  </si>
  <si>
    <t>環境整備事業基金</t>
    <rPh sb="0" eb="2">
      <t>カンキョウ</t>
    </rPh>
    <rPh sb="2" eb="4">
      <t>セイビ</t>
    </rPh>
    <rPh sb="4" eb="6">
      <t>ジギョウ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</si>
  <si>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</si>
  <si>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</si>
  <si>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</si>
  <si>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</si>
  <si>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</si>
  <si>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将来負担比率・実質公債比率ともマイナスの数値を維持しており、類似団体と比較しても健全な財政状況にある。
今後も財政の適正化に努める。</t>
    <rPh sb="0" eb="2">
      <t>ショウライ</t>
    </rPh>
    <rPh sb="2" eb="4">
      <t>フタン</t>
    </rPh>
    <rPh sb="4" eb="6">
      <t>ヒリツ</t>
    </rPh>
    <rPh sb="7" eb="9">
      <t>ジッシツ</t>
    </rPh>
    <rPh sb="9" eb="11">
      <t>コウサイ</t>
    </rPh>
    <rPh sb="11" eb="13">
      <t>ヒリツ</t>
    </rPh>
    <rPh sb="20" eb="22">
      <t>スウチ</t>
    </rPh>
    <rPh sb="23" eb="25">
      <t>イジ</t>
    </rPh>
    <rPh sb="30" eb="32">
      <t>ルイジ</t>
    </rPh>
    <rPh sb="32" eb="34">
      <t>ダンタイ</t>
    </rPh>
    <rPh sb="35" eb="37">
      <t>ヒカク</t>
    </rPh>
    <rPh sb="40" eb="42">
      <t>ケンゼン</t>
    </rPh>
    <rPh sb="43" eb="45">
      <t>ザイセイ</t>
    </rPh>
    <rPh sb="45" eb="47">
      <t>ジョウキョウ</t>
    </rPh>
    <rPh sb="52" eb="54">
      <t>コンゴ</t>
    </rPh>
    <rPh sb="55" eb="57">
      <t>ザイセイ</t>
    </rPh>
    <rPh sb="58" eb="61">
      <t>テキセイカ</t>
    </rPh>
    <rPh sb="62" eb="6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</si>
  <si>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</si>
  <si>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</si>
  <si>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</si>
  <si>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将来負担比率はマイナスの数値、有形固定資産減価償却率は類似団体と同程度または低い数値を維持している。
今後も公共施設の長寿命化に努めていく。</t>
    <rPh sb="0" eb="2">
      <t>ショウライ</t>
    </rPh>
    <rPh sb="2" eb="4">
      <t>フタン</t>
    </rPh>
    <rPh sb="4" eb="6">
      <t>ヒリツ</t>
    </rPh>
    <rPh sb="12" eb="14">
      <t>スウチ</t>
    </rPh>
    <rPh sb="15" eb="17">
      <t>ユウケイ</t>
    </rPh>
    <rPh sb="17" eb="21">
      <t>コテイシサン</t>
    </rPh>
    <rPh sb="21" eb="23">
      <t>ゲンカ</t>
    </rPh>
    <rPh sb="23" eb="26">
      <t>ショウキャクリツ</t>
    </rPh>
    <rPh sb="27" eb="29">
      <t>ルイジ</t>
    </rPh>
    <rPh sb="29" eb="31">
      <t>ダンタイ</t>
    </rPh>
    <rPh sb="32" eb="35">
      <t>ドウテイド</t>
    </rPh>
    <rPh sb="38" eb="39">
      <t>ヒク</t>
    </rPh>
    <rPh sb="40" eb="42">
      <t>スウチ</t>
    </rPh>
    <rPh sb="43" eb="45">
      <t>イジ</t>
    </rPh>
    <rPh sb="51" eb="53">
      <t>コンゴ</t>
    </rPh>
    <rPh sb="54" eb="56">
      <t>コウキョウ</t>
    </rPh>
    <rPh sb="56" eb="58">
      <t>シセツ</t>
    </rPh>
    <rPh sb="59" eb="60">
      <t>チョウ</t>
    </rPh>
    <rPh sb="60" eb="62">
      <t>ジュミョウ</t>
    </rPh>
    <rPh sb="62" eb="63">
      <t>カ</t>
    </rPh>
    <rPh sb="64" eb="65">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</si>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</sst>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6D9A408-D5E0-4CA2-9EFB-BE61B794F4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54F8-4430-B665-3112D6055B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320396</c:v>
                </c:pt>
                <c:pt idx="1">
                  <c:v>317358</c:v>
                </c:pt>
                <c:pt idx="2">
                  <c:v>418917</c:v>
                </c:pt>
                <c:pt idx="3">
                  <c:v>185077</c:v>
                </c:pt>
                <c:pt idx="4">
                  <c:v>479073</c:v>
                </c:pt>
              </c:numCache>
            </c:numRef>
          </c:val>
          <c:smooth val="0"/>
          <c:extLst>
            <c:ext xmlns:c16="http://schemas.microsoft.com/office/drawing/2014/chart" uri="{C3380CC4-5D6E-409C-BE32-E72D297353CC}">
              <c16:uniqueId val="{00000001-54F8-4430-B665-3112D6055B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c:v>
                </c:pt>
                <c:pt idx="1">
                  <c:v>9.89</c:v>
                </c:pt>
                <c:pt idx="2">
                  <c:v>10.63</c:v>
                </c:pt>
                <c:pt idx="3">
                  <c:v>8.2200000000000006</c:v>
                </c:pt>
                <c:pt idx="4">
                  <c:v>8.9600000000000009</c:v>
                </c:pt>
              </c:numCache>
            </c:numRef>
          </c:val>
          <c:extLst>
            <c:ext xmlns:c16="http://schemas.microsoft.com/office/drawing/2014/chart" uri="{C3380CC4-5D6E-409C-BE32-E72D297353CC}">
              <c16:uniqueId val="{00000000-B200-4D51-BB0C-1B6FEEA80A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182.58</c:v>
                </c:pt>
                <c:pt idx="1">
                  <c:v>201.85</c:v>
                </c:pt>
                <c:pt idx="2">
                  <c:v>223.95</c:v>
                </c:pt>
                <c:pt idx="3">
                  <c:v>227.65</c:v>
                </c:pt>
                <c:pt idx="4">
                  <c:v>260.81</c:v>
                </c:pt>
              </c:numCache>
            </c:numRef>
          </c:val>
          <c:extLst>
            <c:ext xmlns:c16="http://schemas.microsoft.com/office/drawing/2014/chart" uri="{C3380CC4-5D6E-409C-BE32-E72D297353CC}">
              <c16:uniqueId val="{00000001-B200-4D51-BB0C-1B6FEEA80A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29.47</c:v>
                </c:pt>
                <c:pt idx="1">
                  <c:v>25.57</c:v>
                </c:pt>
                <c:pt idx="2">
                  <c:v>24.47</c:v>
                </c:pt>
                <c:pt idx="3">
                  <c:v>33.200000000000003</c:v>
                </c:pt>
                <c:pt idx="4">
                  <c:v>28.37</c:v>
                </c:pt>
              </c:numCache>
            </c:numRef>
          </c:val>
          <c:smooth val="0"/>
          <c:extLst>
            <c:ext xmlns:c16="http://schemas.microsoft.com/office/drawing/2014/chart" uri="{C3380CC4-5D6E-409C-BE32-E72D297353CC}">
              <c16:uniqueId val="{00000002-B200-4D51-BB0C-1B6FEEA80A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19-4D11-BE7F-9585C4414A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19-4D11-BE7F-9585C4414A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19-4D11-BE7F-9585C4414A7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B19-4D11-BE7F-9585C4414A7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B19-4D11-BE7F-9585C4414A7E}"/>
            </c:ext>
          </c:extLst>
        </c:ser>
        <c:ser>
          <c:idx val="5"/>
          <c:order val="5"/>
          <c:tx>
            <c:strRef>
              <c:f>データシート!$A$32</c:f>
              <c:strCache>
                <c:ptCount val="1"/>
                <c:pt idx="0">
                  <c:v>農業集落排水事業及び個別排水処理施設整備事業特別会計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B19-4D11-BE7F-9585C4414A7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0.04</c:v>
                </c:pt>
                <c:pt idx="8">
                  <c:v>#N/A</c:v>
                </c:pt>
                <c:pt idx="9">
                  <c:v>7.0000000000000007E-2</c:v>
                </c:pt>
              </c:numCache>
            </c:numRef>
          </c:val>
          <c:extLst>
            <c:ext xmlns:c16="http://schemas.microsoft.com/office/drawing/2014/chart" uri="{C3380CC4-5D6E-409C-BE32-E72D297353CC}">
              <c16:uniqueId val="{00000006-2B19-4D11-BE7F-9585C4414A7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0.26</c:v>
                </c:pt>
                <c:pt idx="2">
                  <c:v>#N/A</c:v>
                </c:pt>
                <c:pt idx="3">
                  <c:v>0.42</c:v>
                </c:pt>
                <c:pt idx="4">
                  <c:v>#N/A</c:v>
                </c:pt>
                <c:pt idx="5">
                  <c:v>0.46</c:v>
                </c:pt>
                <c:pt idx="6">
                  <c:v>#N/A</c:v>
                </c:pt>
                <c:pt idx="7">
                  <c:v>0.23</c:v>
                </c:pt>
                <c:pt idx="8">
                  <c:v>#N/A</c:v>
                </c:pt>
                <c:pt idx="9">
                  <c:v>0.25</c:v>
                </c:pt>
              </c:numCache>
            </c:numRef>
          </c:val>
          <c:extLst>
            <c:ext xmlns:c16="http://schemas.microsoft.com/office/drawing/2014/chart" uri="{C3380CC4-5D6E-409C-BE32-E72D297353CC}">
              <c16:uniqueId val="{00000007-2B19-4D11-BE7F-9585C4414A7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0.73</c:v>
                </c:pt>
                <c:pt idx="2">
                  <c:v>#N/A</c:v>
                </c:pt>
                <c:pt idx="3">
                  <c:v>0.76</c:v>
                </c:pt>
                <c:pt idx="4">
                  <c:v>#N/A</c:v>
                </c:pt>
                <c:pt idx="5">
                  <c:v>1.06</c:v>
                </c:pt>
                <c:pt idx="6">
                  <c:v>#N/A</c:v>
                </c:pt>
                <c:pt idx="7">
                  <c:v>1.36</c:v>
                </c:pt>
                <c:pt idx="8">
                  <c:v>#N/A</c:v>
                </c:pt>
                <c:pt idx="9">
                  <c:v>1.25</c:v>
                </c:pt>
              </c:numCache>
            </c:numRef>
          </c:val>
          <c:extLst>
            <c:ext xmlns:c16="http://schemas.microsoft.com/office/drawing/2014/chart" uri="{C3380CC4-5D6E-409C-BE32-E72D297353CC}">
              <c16:uniqueId val="{00000008-2B19-4D11-BE7F-9585C4414A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8.49</c:v>
                </c:pt>
                <c:pt idx="2">
                  <c:v>#N/A</c:v>
                </c:pt>
                <c:pt idx="3">
                  <c:v>9.89</c:v>
                </c:pt>
                <c:pt idx="4">
                  <c:v>#N/A</c:v>
                </c:pt>
                <c:pt idx="5">
                  <c:v>10.62</c:v>
                </c:pt>
                <c:pt idx="6">
                  <c:v>#N/A</c:v>
                </c:pt>
                <c:pt idx="7">
                  <c:v>8.2100000000000009</c:v>
                </c:pt>
                <c:pt idx="8">
                  <c:v>#N/A</c:v>
                </c:pt>
                <c:pt idx="9">
                  <c:v>8.9600000000000009</c:v>
                </c:pt>
              </c:numCache>
            </c:numRef>
          </c:val>
          <c:extLst>
            <c:ext xmlns:c16="http://schemas.microsoft.com/office/drawing/2014/chart" uri="{C3380CC4-5D6E-409C-BE32-E72D297353CC}">
              <c16:uniqueId val="{00000009-2B19-4D11-BE7F-9585C4414A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c:v>
                </c:pt>
                <c:pt idx="5">
                  <c:v>105</c:v>
                </c:pt>
                <c:pt idx="8">
                  <c:v>102</c:v>
                </c:pt>
                <c:pt idx="11">
                  <c:v>96</c:v>
                </c:pt>
                <c:pt idx="14">
                  <c:v>85</c:v>
                </c:pt>
              </c:numCache>
            </c:numRef>
          </c:val>
          <c:extLst>
            <c:ext xmlns:c16="http://schemas.microsoft.com/office/drawing/2014/chart" uri="{C3380CC4-5D6E-409C-BE32-E72D297353CC}">
              <c16:uniqueId val="{00000000-A13B-446A-A276-DC5EC14C17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3B-446A-A276-DC5EC14C17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3B-446A-A276-DC5EC14C17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3B-446A-A276-DC5EC14C17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c:v>
                </c:pt>
                <c:pt idx="3">
                  <c:v>40</c:v>
                </c:pt>
                <c:pt idx="6">
                  <c:v>40</c:v>
                </c:pt>
                <c:pt idx="9">
                  <c:v>40</c:v>
                </c:pt>
                <c:pt idx="12">
                  <c:v>36</c:v>
                </c:pt>
              </c:numCache>
            </c:numRef>
          </c:val>
          <c:extLst>
            <c:ext xmlns:c16="http://schemas.microsoft.com/office/drawing/2014/chart" uri="{C3380CC4-5D6E-409C-BE32-E72D297353CC}">
              <c16:uniqueId val="{00000004-A13B-446A-A276-DC5EC14C17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3B-446A-A276-DC5EC14C17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3B-446A-A276-DC5EC14C17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13B-446A-A276-DC5EC14C17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c:v>
                </c:pt>
                <c:pt idx="2">
                  <c:v>#N/A</c:v>
                </c:pt>
                <c:pt idx="3">
                  <c:v>#N/A</c:v>
                </c:pt>
                <c:pt idx="4">
                  <c:v>-65</c:v>
                </c:pt>
                <c:pt idx="5">
                  <c:v>#N/A</c:v>
                </c:pt>
                <c:pt idx="6">
                  <c:v>#N/A</c:v>
                </c:pt>
                <c:pt idx="7">
                  <c:v>-62</c:v>
                </c:pt>
                <c:pt idx="8">
                  <c:v>#N/A</c:v>
                </c:pt>
                <c:pt idx="9">
                  <c:v>#N/A</c:v>
                </c:pt>
                <c:pt idx="10">
                  <c:v>-56</c:v>
                </c:pt>
                <c:pt idx="11">
                  <c:v>#N/A</c:v>
                </c:pt>
                <c:pt idx="12">
                  <c:v>#N/A</c:v>
                </c:pt>
                <c:pt idx="13">
                  <c:v>-49</c:v>
                </c:pt>
                <c:pt idx="14">
                  <c:v>#N/A</c:v>
                </c:pt>
              </c:numCache>
            </c:numRef>
          </c:val>
          <c:smooth val="0"/>
          <c:extLst>
            <c:ext xmlns:c16="http://schemas.microsoft.com/office/drawing/2014/chart" uri="{C3380CC4-5D6E-409C-BE32-E72D297353CC}">
              <c16:uniqueId val="{00000008-A13B-446A-A276-DC5EC14C17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579</c:v>
                </c:pt>
                <c:pt idx="5">
                  <c:v>496</c:v>
                </c:pt>
                <c:pt idx="8">
                  <c:v>415</c:v>
                </c:pt>
                <c:pt idx="11">
                  <c:v>339</c:v>
                </c:pt>
                <c:pt idx="14">
                  <c:v>271</c:v>
                </c:pt>
              </c:numCache>
            </c:numRef>
          </c:val>
          <c:extLst>
            <c:ext xmlns:c16="http://schemas.microsoft.com/office/drawing/2014/chart" uri="{C3380CC4-5D6E-409C-BE32-E72D297353CC}">
              <c16:uniqueId val="{00000000-D76E-4A39-A5D2-7E0B33EDB9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76E-4A39-A5D2-7E0B33EDB9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5233</c:v>
                </c:pt>
                <c:pt idx="5">
                  <c:v>5938</c:v>
                </c:pt>
                <c:pt idx="8">
                  <c:v>6639</c:v>
                </c:pt>
                <c:pt idx="11">
                  <c:v>7811</c:v>
                </c:pt>
                <c:pt idx="14">
                  <c:v>8744</c:v>
                </c:pt>
              </c:numCache>
            </c:numRef>
          </c:val>
          <c:extLst>
            <c:ext xmlns:c16="http://schemas.microsoft.com/office/drawing/2014/chart" uri="{C3380CC4-5D6E-409C-BE32-E72D297353CC}">
              <c16:uniqueId val="{00000002-D76E-4A39-A5D2-7E0B33EDB9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6E-4A39-A5D2-7E0B33EDB9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6E-4A39-A5D2-7E0B33EDB9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6E-4A39-A5D2-7E0B33EDB9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536</c:v>
                </c:pt>
                <c:pt idx="3">
                  <c:v>565</c:v>
                </c:pt>
                <c:pt idx="6">
                  <c:v>539</c:v>
                </c:pt>
                <c:pt idx="9">
                  <c:v>612</c:v>
                </c:pt>
                <c:pt idx="12">
                  <c:v>521</c:v>
                </c:pt>
              </c:numCache>
            </c:numRef>
          </c:val>
          <c:extLst>
            <c:ext xmlns:c16="http://schemas.microsoft.com/office/drawing/2014/chart" uri="{C3380CC4-5D6E-409C-BE32-E72D297353CC}">
              <c16:uniqueId val="{00000006-D76E-4A39-A5D2-7E0B33EDB9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76E-4A39-A5D2-7E0B33EDB9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216</c:v>
                </c:pt>
                <c:pt idx="3">
                  <c:v>182</c:v>
                </c:pt>
                <c:pt idx="6">
                  <c:v>147</c:v>
                </c:pt>
                <c:pt idx="9">
                  <c:v>110</c:v>
                </c:pt>
                <c:pt idx="12">
                  <c:v>77</c:v>
                </c:pt>
              </c:numCache>
            </c:numRef>
          </c:val>
          <c:extLst>
            <c:ext xmlns:c16="http://schemas.microsoft.com/office/drawing/2014/chart" uri="{C3380CC4-5D6E-409C-BE32-E72D297353CC}">
              <c16:uniqueId val="{00000008-D76E-4A39-A5D2-7E0B33EDB9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c:v>
                </c:pt>
                <c:pt idx="3">
                  <c:v>35</c:v>
                </c:pt>
                <c:pt idx="6">
                  <c:v>22</c:v>
                </c:pt>
                <c:pt idx="9">
                  <c:v>19</c:v>
                </c:pt>
                <c:pt idx="12">
                  <c:v>37</c:v>
                </c:pt>
              </c:numCache>
            </c:numRef>
          </c:val>
          <c:extLst>
            <c:ext xmlns:c16="http://schemas.microsoft.com/office/drawing/2014/chart" uri="{C3380CC4-5D6E-409C-BE32-E72D297353CC}">
              <c16:uniqueId val="{00000009-D76E-4A39-A5D2-7E0B33EDB9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A-D76E-4A39-A5D2-7E0B33EDB9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6E-4A39-A5D2-7E0B33EDB9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6639</c:v>
                </c:pt>
                <c:pt idx="1">
                  <c:v>7811</c:v>
                </c:pt>
                <c:pt idx="2">
                  <c:v>8744</c:v>
                </c:pt>
              </c:numCache>
            </c:numRef>
          </c:val>
          <c:extLst>
            <c:ext xmlns:c16="http://schemas.microsoft.com/office/drawing/2014/chart" uri="{C3380CC4-5D6E-409C-BE32-E72D297353CC}">
              <c16:uniqueId val="{00000000-ED34-47A3-854D-18D94B85DF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D34-47A3-854D-18D94B85DF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6731</c:v>
                </c:pt>
                <c:pt idx="1">
                  <c:v>6966</c:v>
                </c:pt>
                <c:pt idx="2">
                  <c:v>5874</c:v>
                </c:pt>
              </c:numCache>
            </c:numRef>
          </c:val>
          <c:extLst>
            <c:ext xmlns:c16="http://schemas.microsoft.com/office/drawing/2014/chart" uri="{C3380CC4-5D6E-409C-BE32-E72D297353CC}">
              <c16:uniqueId val="{00000002-ED34-47A3-854D-18D94B85DF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{A602B15C-FA34-42D6-AC64-68BBCAE3A85D}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5B8-4315-81DF-250C86327E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{8AB7B7D4-CA5E-47F4-80EC-D49B07F04EE9}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B8-4315-81DF-250C86327E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{8D9349D0-B1D6-4DD9-B311-902DA8AEF8A2}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B8-4315-81DF-250C86327E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{CFE67D8A-C5B2-4349-93E7-5F991EFBDB1E}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B8-4315-81DF-250C86327E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{09EEFBD1-A1A9-4F3C-B8F3-100BB8D3D77D}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B8-4315-81DF-250C86327E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{964406AC-6AE0-40C0-9E55-9D093AE97281}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5B8-4315-81DF-250C86327E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{63F14186-18A6-4570-8CE3-B361B4CD4B0A}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5B8-4315-81DF-250C86327E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{17DA4560-3D7A-4E4D-B064-489423E2C6EE}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5B8-4315-81DF-250C86327E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{FCF35FFA-7D82-44FC-ABCF-F683912FFC19}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5B8-4315-81DF-250C86327E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53.7</c:v>
                </c:pt>
                <c:pt idx="16">
                  <c:v>47.7</c:v>
                </c:pt>
                <c:pt idx="24">
                  <c:v>48.9</c:v>
                </c:pt>
                <c:pt idx="32">
                  <c:v>60.5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5B8-4315-81DF-250C86327E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{463A2D27-F222-44CC-832F-FF02A4CA5936}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5B8-4315-81DF-250C86327E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{0A205E50-C20C-4ED0-8199-BD5280D073AC}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B8-4315-81DF-250C86327E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{8F83F787-F573-4040-8DAB-2AAAAF1D926B}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B8-4315-81DF-250C86327E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{201FE7D7-5D2D-4195-A862-7B7BD836E066}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B8-4315-81DF-250C86327E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{A2AC12C4-AB82-4D56-ACF7-62DFF18E0543}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B8-4315-81DF-250C86327E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{159E0F3D-03D5-432E-A225-805E18E2C5C4}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5B8-4315-81DF-250C86327E7F}"/>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{2A1EAAFE-3802-480D-BBDF-C006A1684BC3}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5B8-4315-81DF-250C86327E7F}"/>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{4658D470-C587-4507-8A08-A0DCAA5C1CF6}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5B8-4315-81DF-250C86327E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{7C5D1FC3-FE7E-4E73-A3CA-CCC264896235}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5B8-4315-81DF-250C86327E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62.2</c:v>
                </c:pt>
                <c:pt idx="16">
                  <c:v>62.9</c:v>
                </c:pt>
                <c:pt idx="24">
                  <c:v>62.9</c:v>
                </c:pt>
                <c:pt idx="32">
                  <c:v>64.3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15B8-4315-81DF-250C86327E7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{D01793A1-4F75-4506-9640-FA73513CC5F5}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966-4D04-8FB8-43CB4E0A46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{F0B70453-A6D7-4A68-8973-0BBD0D878B6B}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66-4D04-8FB8-43CB4E0A46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{BCD52090-B860-4EDF-B35E-5789834C89D0}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66-4D04-8FB8-43CB4E0A46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{FD243955-8F6F-4751-9A0B-E9351CEBE445}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66-4D04-8FB8-43CB4E0A46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{3E6C85FD-0F93-4386-8E55-FE15C6A6358F}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66-4D04-8FB8-43CB4E0A468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{AC3053EC-AA4F-40E6-91AA-B0F8A37B3125}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966-4D04-8FB8-43CB4E0A468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{A941914F-8A3E-49AE-B2E9-8CFFFD20FBDB}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966-4D04-8FB8-43CB4E0A468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{668BB15D-74D7-4E69-9D7F-FB8676A8A39B}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966-4D04-8FB8-43CB4E0A468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{90695B5B-9036-4A85-9EA9-E0B2C57D65D6}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966-4D04-8FB8-43CB4E0A46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-2.6</c:v>
                </c:pt>
                <c:pt idx="16">
                  <c:v>-2.2999999999999998</c:v>
                </c:pt>
                <c:pt idx="24">
                  <c:v>-2</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966-4D04-8FB8-43CB4E0A46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{770112AE-B813-4805-B040-A8BC38DFBC8E}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966-4D04-8FB8-43CB4E0A46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{12174B58-80B8-4256-BA0A-2FED54CE3583}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66-4D04-8FB8-43CB4E0A46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{961FE794-BE57-40F7-94F5-95588FF10539}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66-4D04-8FB8-43CB4E0A46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{0111701D-E9C6-4857-93EB-EEB46D7795AE}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66-4D04-8FB8-43CB4E0A46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{8A4CE073-D075-4C7F-AEFE-7C3A3E574626}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66-4D04-8FB8-43CB4E0A4689}"/>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{8A8D0635-6D2E-4111-978C-B126D3121E2F}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966-4D04-8FB8-43CB4E0A468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{E8D61F66-1AC4-423D-BE57-061F77BCFEAA}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966-4D04-8FB8-43CB4E0A468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{312DB378-897E-4CD4-A2FE-AEAB4424610D}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966-4D04-8FB8-43CB4E0A468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{8C3C225E-BEF0-435B-A12E-3E585B24ACB0}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966-4D04-8FB8-43CB4E0A46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966-4D04-8FB8-43CB4E0A4689}"/>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実質公債費率の分子がマイナスであり、今後も健全な状態を維持する。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充当可能基金の増加により、将来負担比率の分子はマイナス続きである。将来負担額の増加を抑制し、今後も健全な状態を維持する。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新潟県刈羽村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事業精査による余剰金を財政調整基金へ積立。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財政状況を考慮しながら、基金を計画的に運用する。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電源立地地域対策交付金事業基金：電源立地地域対策交付金による施設改修、維持補修等の事業又は地域公共施設（社会福祉施設等）の維持運営等の資金。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環境整備事業基金：刈羽村環境整備事業の資金。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公共用施設管理運営基金：公共用施設の管理並びに運営及びその他維持補修等の資金。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地域振興基金：村の活性化と地域振興等総合的な開発と整備を目的とした事業の資金。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電源立地地域対策交付金事業基金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：基金事業実施による積立金の減少。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電源立地地域対策交付金事業基金：電源立地地域対策交付金事業へ充当。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環境整備事業基金：運用益による基金の積立。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公共用施設管理運営基金：公共施設の管理並びに運営およびその他維持補修等事業へ充当。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地域振興基金：運用による基金の積立。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診療所設備維持基金：運用による基金の積立。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事業精査による余剰金を積立。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公共施設等の老朽化対策や税の減収に備え、基金の積立を予定している。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財政の状況を考慮しながら基金を運用する。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一般会計の公債費の減少により基金は廃止。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起債の予定がないため、積立の予定はない。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48A6C0-221A-4BEB-AFA0-515BCCA130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F7797A-8E72-4A88-9878-66A6746603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E42B0D3-A3CF-45C7-82C1-909C2F78C52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F3588DF-3AA9-4576-AAC7-0C0280D30F65}"/>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75532E3-DA70-46C9-A3F6-02F1FA577886}"/>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174C816-8524-40AB-8206-2BF2A9D7F36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22161FB5-B93D-48D2-B701-CB8C104B20E6}"/>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ED7CFEFC-A5DD-423C-88A5-314281567144}"/>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7F733F06-E5D9-4A5A-9EC8-C78573A02ED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CE18011-303F-4912-AE6F-45703E664DF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89B11988-99D0-43DD-AA9D-4972029089F7}"/>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8144FC62-BE4B-4C12-8B7B-FECB0B13C92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14BA0C08-AB5A-4D28-AD27-018533DEB83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37C9571B-1EC5-4A4A-AEF9-9002651167A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FB0C7AFE-8979-4B84-B29B-4CAAF983C22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EF006490-6367-4E16-B4B6-D54A92629BD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C1B325E-23A1-442F-AD53-ACCE9A9DCD9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7875E714-3CF8-4DB4-8D04-0412FA7F7D8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B3E7D714-C517-4C8A-BB6A-86DA8D1870E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16F389B2-251D-4CF8-86EB-D0CE749BB01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5160DD83-CCCA-4E03-B944-2B58EA802D3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4,249
26.27
7,424,874
6,949,415
300,528
3,352,502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E6FA7222-8662-43F7-8EAA-C999E08F1DA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A6224508-9322-4880-8B67-6C594FD2B9C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23FCB6D0-430A-4286-B981-319AA7F32E0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D4519C00-A294-4A2D-8F79-18326E8E0BA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F265832E-EE96-4EAD-814E-4900E8AE510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99F60A2-7F24-4F7A-9C07-13CB2FC9955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558284CA-90C1-4E66-9DB7-7A71BB7C138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216D7419-993E-4F84-8224-C737E2263DA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2F49F50B-E7FA-41BC-A6AB-5E828839A25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AEBC34AE-56CB-43EA-A6A6-891604A1C66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D19384AB-B819-44F7-B26F-5D7B217F6D8E}"/>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2685E1F-FE05-4F3D-8B3C-B292557378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E2357760-696D-4BB9-91FC-A58683F3275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154E7452-E60A-40B9-ABC3-0B613B07E60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41604282-B807-407F-8C85-59E3BB0F45D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B2258A6B-9C5D-4209-AC42-6ACA8E8120B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847FA759-B9D9-4850-BF01-D62FE1384CA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B3C376CF-B013-4C23-A4E8-C409C930358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382A2748-6331-4C7B-912D-09D5EFA1D4B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33826A09-CB4E-41E8-9662-D74035526AA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3985AF0A-9489-4A85-A47C-E955F9F9E2E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3F77206E-EF14-44B3-B0D7-F9A88ED23F1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438182D3-5312-4777-B852-6BE7705735E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8D2C76F8-270F-4DA4-B899-D090D473A84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B83BA5CC-E21D-4842-B76D-0BC5BFFF003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317893C0-1735-4ED6-84EC-DB840107CD9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88C90E88-04A8-4467-B8F3-D473F5E981B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AFF1822F-8EF8-4225-AA80-444FD4147DD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E86001E-F479-4881-8D23-D2C975E1343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A4E31166-44CF-472F-BD0A-1F8C89D64AA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989FB50C-3CE3-49FE-B75B-A8D671B4263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9DA6B8C6-6C3B-4D6C-9B88-E70B48C9662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FB01F1E2-19A3-4907-B808-3FCE9BBD91D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92C80561-EE7D-462E-ADE3-B62428BF8B9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B4154720-7B7B-42F8-A668-3473012B555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類似団体と同程度の数値となっている。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令和３年度に改訂した公共施設等総合管理計画に基づき、今後も公共施設の長寿命化に努めていく。</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8BD6C47E-4AD4-4D40-899F-C3C89BD26F8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20585B5F-661C-4C24-91C4-CA569B24904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36734B48-AB6D-4E91-A90D-14BCC7E2511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644C79EE-0456-45E0-96F2-34FF8098230C}"/>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19BB7A42-6258-4509-A297-890B1619C652}"/>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ABE2196C-3F6B-4D9B-A76C-A25DC6F45918}"/>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06E55B9F-5870-45BF-AC57-021C6A30DD81}"/>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964E2AD4-8DD0-4289-A76B-1179BB8932C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2F4A71C8-C71C-45E7-A37D-36B9142D81F5}"/>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3845CD60-7F01-46B0-BE7E-22AEA17D829E}"/>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0990F6D1-2B00-4AE8-985F-5B3B988EBF95}"/>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5A941EEE-1554-476C-975B-059B3F258E73}"/>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15D169A7-5C1C-40ED-9ACB-345EE1CA102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EEC7D9F0-17E3-45CF-B536-BD991A3B658D}"/>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8FAB1E53-421B-4CEC-833A-BC110551F58F}"/>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2AC130D9-6427-405B-83AA-C166D9B736C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68B11FE1-7042-45D7-BA45-0C80DC05BC7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F86B94E5-1129-4CBE-B36E-04E54B6A636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6" name="直線コネクタ 75">
          <a:extLst>
            <a:ext uri="{FF2B5EF4-FFF2-40B4-BE49-F238E27FC236}">
              <a16:creationId xmlns:a16="http://schemas.microsoft.com/office/drawing/2014/main" id="{42F93F55-AC4A-4278-B991-9E22A68F607A}"/>
            </a:ext>
          </a:extLst>
        </xdr:cNvPr>
        <xdr:cNvCxnSpPr/>
      </xdr:nvCxnSpPr>
      <xdr:spPr>
        <a:xfrm flipV="1">
          <a:off x="4760595" y="4582432"/>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7" name="有形固定資産減価償却率最小値テキスト">
          <a:extLst>
            <a:ext uri="{FF2B5EF4-FFF2-40B4-BE49-F238E27FC236}">
              <a16:creationId xmlns:a16="http://schemas.microsoft.com/office/drawing/2014/main" id="{618A35A4-10FA-4EBA-8B5C-CA1EB5C4D27B}"/>
            </a:ext>
          </a:extLst>
        </xdr:cNvPr>
        <xdr:cNvSpPr txBox="1"/>
      </xdr:nvSpPr>
      <xdr:spPr>
        <a:xfrm>
          <a:off x="4813300" y="6088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8" name="直線コネクタ 77">
          <a:extLst>
            <a:ext uri="{FF2B5EF4-FFF2-40B4-BE49-F238E27FC236}">
              <a16:creationId xmlns:a16="http://schemas.microsoft.com/office/drawing/2014/main" id="{B9F7AD6F-71F4-4576-8D29-F570A4760D80}"/>
            </a:ext>
          </a:extLst>
        </xdr:cNvPr>
        <xdr:cNvCxnSpPr/>
      </xdr:nvCxnSpPr>
      <xdr:spPr>
        <a:xfrm>
          <a:off x="4673600" y="60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9" name="有形固定資産減価償却率最大値テキスト">
          <a:extLst>
            <a:ext uri="{FF2B5EF4-FFF2-40B4-BE49-F238E27FC236}">
              <a16:creationId xmlns:a16="http://schemas.microsoft.com/office/drawing/2014/main" id="{2F7473C8-4A7C-480F-B29D-C7360A494A37}"/>
            </a:ext>
          </a:extLst>
        </xdr:cNvPr>
        <xdr:cNvSpPr txBox="1"/>
      </xdr:nvSpPr>
      <xdr:spPr>
        <a:xfrm>
          <a:off x="4813300" y="435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0" name="直線コネクタ 79">
          <a:extLst>
            <a:ext uri="{FF2B5EF4-FFF2-40B4-BE49-F238E27FC236}">
              <a16:creationId xmlns:a16="http://schemas.microsoft.com/office/drawing/2014/main" id="{EE4A6498-9668-4B6B-AB07-A77C213413EF}"/>
            </a:ext>
          </a:extLst>
        </xdr:cNvPr>
        <xdr:cNvCxnSpPr/>
      </xdr:nvCxnSpPr>
      <xdr:spPr>
        <a:xfrm>
          <a:off x="4673600" y="458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1" name="有形固定資産減価償却率平均値テキスト">
          <a:extLst>
            <a:ext uri="{FF2B5EF4-FFF2-40B4-BE49-F238E27FC236}">
              <a16:creationId xmlns:a16="http://schemas.microsoft.com/office/drawing/2014/main" id="{3A8994D3-5A34-4392-BA34-7D4731165AD9}"/>
            </a:ext>
          </a:extLst>
        </xdr:cNvPr>
        <xdr:cNvSpPr txBox="1"/>
      </xdr:nvSpPr>
      <xdr:spPr>
        <a:xfrm>
          <a:off x="4813300" y="516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2" name="フローチャート: 判断 81">
          <a:extLst>
            <a:ext uri="{FF2B5EF4-FFF2-40B4-BE49-F238E27FC236}">
              <a16:creationId xmlns:a16="http://schemas.microsoft.com/office/drawing/2014/main" id="{EC35C061-2E9F-4F3F-8086-BE6D0FFA78C8}"/>
            </a:ext>
          </a:extLst>
        </xdr:cNvPr>
        <xdr:cNvSpPr/>
      </xdr:nvSpPr>
      <xdr:spPr>
        <a:xfrm>
          <a:off x="47117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3" name="フローチャート: 判断 82">
          <a:extLst>
            <a:ext uri="{FF2B5EF4-FFF2-40B4-BE49-F238E27FC236}">
              <a16:creationId xmlns:a16="http://schemas.microsoft.com/office/drawing/2014/main" id="{630BC0D9-3D28-4F08-9ED0-87E7D79D3BC0}"/>
            </a:ext>
          </a:extLst>
        </xdr:cNvPr>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4" name="フローチャート: 判断 83">
          <a:extLst>
            <a:ext uri="{FF2B5EF4-FFF2-40B4-BE49-F238E27FC236}">
              <a16:creationId xmlns:a16="http://schemas.microsoft.com/office/drawing/2014/main" id="{B1457D83-94F9-4AD8-98FF-541136C1D846}"/>
            </a:ext>
          </a:extLst>
        </xdr:cNvPr>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5" name="フローチャート: 判断 84">
          <a:extLst>
            <a:ext uri="{FF2B5EF4-FFF2-40B4-BE49-F238E27FC236}">
              <a16:creationId xmlns:a16="http://schemas.microsoft.com/office/drawing/2014/main" id="{278B7302-72A4-4AE9-9892-221853A7CB1D}"/>
            </a:ext>
          </a:extLst>
        </xdr:cNvPr>
        <xdr:cNvSpPr/>
      </xdr:nvSpPr>
      <xdr:spPr>
        <a:xfrm>
          <a:off x="2476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6" name="フローチャート: 判断 85">
          <a:extLst>
            <a:ext uri="{FF2B5EF4-FFF2-40B4-BE49-F238E27FC236}">
              <a16:creationId xmlns:a16="http://schemas.microsoft.com/office/drawing/2014/main" id="{9E7AB690-2900-4889-9749-D30B3F89C5DE}"/>
            </a:ext>
          </a:extLst>
        </xdr:cNvPr>
        <xdr:cNvSpPr/>
      </xdr:nvSpPr>
      <xdr:spPr>
        <a:xfrm>
          <a:off x="1714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964AA72-9F40-4F7A-A3D7-7EEABA5440C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8FDB8DF-406B-4995-9518-F3F01B32E4A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62E4DD8-AB4B-496C-BE5C-DC5DA3223D2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FD54855-86DC-4EC5-A37B-2591EB3BC06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08DD0C2-A5D3-4C69-A266-23C251A1A67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92" name="楕円 91">
          <a:extLst>
            <a:ext uri="{FF2B5EF4-FFF2-40B4-BE49-F238E27FC236}">
              <a16:creationId xmlns:a16="http://schemas.microsoft.com/office/drawing/2014/main" id="{A826CB10-E94E-432B-A514-0FBF971629A2}"/>
            </a:ext>
          </a:extLst>
        </xdr:cNvPr>
        <xdr:cNvSpPr/>
      </xdr:nvSpPr>
      <xdr:spPr>
        <a:xfrm>
          <a:off x="4711700" y="50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122209</xdr:rowOff>
    </xdr:from>
    <xdr:ext cx="405111" cy="259045"/>
    <xdr:sp macro="" textlink="">
      <xdr:nvSpPr>
        <xdr:cNvPr id="93" name="有形固定資産減価償却率該当値テキスト">
          <a:extLst>
            <a:ext uri="{FF2B5EF4-FFF2-40B4-BE49-F238E27FC236}">
              <a16:creationId xmlns:a16="http://schemas.microsoft.com/office/drawing/2014/main" id="{CF3A11C3-83B5-4257-A49A-94AF0A0B3924}"/>
            </a:ext>
          </a:extLst>
        </xdr:cNvPr>
        <xdr:cNvSpPr txBox="1"/>
      </xdr:nvSpPr>
      <xdr:spPr>
        <a:xfrm>
          <a:off x="4813300" y="4922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84455</xdr:rowOff>
    </xdr:from>
    <xdr:to>
      <xdr:col>19</xdr:col>
      <xdr:colOff>187325</xdr:colOff>
      <xdr:row>28</xdr:row>
      <xdr:rowOff>14605</xdr:rowOff>
    </xdr:to>
    <xdr:sp macro="" textlink="">
      <xdr:nvSpPr>
        <xdr:cNvPr id="94" name="楕円 93">
          <a:extLst>
            <a:ext uri="{FF2B5EF4-FFF2-40B4-BE49-F238E27FC236}">
              <a16:creationId xmlns:a16="http://schemas.microsoft.com/office/drawing/2014/main" id="{A11CE684-E90C-4491-ABDC-40BA9C4ED170}"/>
            </a:ext>
          </a:extLst>
        </xdr:cNvPr>
        <xdr:cNvSpPr/>
      </xdr:nvSpPr>
      <xdr:spPr>
        <a:xfrm>
          <a:off x="4000500" y="47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135255</xdr:rowOff>
    </xdr:from>
    <xdr:to>
      <xdr:col>23</xdr:col>
      <xdr:colOff>85725</xdr:colOff>
      <xdr:row>29</xdr:row>
      <xdr:rowOff>150132</xdr:rowOff>
    </xdr:to>
    <xdr:cxnSp macro="">
      <xdr:nvCxnSpPr>
        <xdr:cNvPr id="95" name="直線コネクタ 94">
          <a:extLst>
            <a:ext uri="{FF2B5EF4-FFF2-40B4-BE49-F238E27FC236}">
              <a16:creationId xmlns:a16="http://schemas.microsoft.com/office/drawing/2014/main" id="{1498BA82-E71D-4F8C-9BEB-0C958208221A}"/>
            </a:ext>
          </a:extLst>
        </xdr:cNvPr>
        <xdr:cNvCxnSpPr/>
      </xdr:nvCxnSpPr>
      <xdr:spPr>
        <a:xfrm>
          <a:off x="4051300" y="4764405"/>
          <a:ext cx="711200" cy="35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47444</xdr:rowOff>
    </xdr:from>
    <xdr:to>
      <xdr:col>15</xdr:col>
      <xdr:colOff>187325</xdr:colOff>
      <xdr:row>27</xdr:row>
      <xdr:rowOff>149044</xdr:rowOff>
    </xdr:to>
    <xdr:sp macro="" textlink="">
      <xdr:nvSpPr>
        <xdr:cNvPr id="96" name="楕円 95">
          <a:extLst>
            <a:ext uri="{FF2B5EF4-FFF2-40B4-BE49-F238E27FC236}">
              <a16:creationId xmlns:a16="http://schemas.microsoft.com/office/drawing/2014/main" id="{FEEBA597-275D-49A8-8D21-D72EA5AA5870}"/>
            </a:ext>
          </a:extLst>
        </xdr:cNvPr>
        <xdr:cNvSpPr/>
      </xdr:nvSpPr>
      <xdr:spPr>
        <a:xfrm>
          <a:off x="3238500" y="46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98244</xdr:rowOff>
    </xdr:from>
    <xdr:to>
      <xdr:col>19</xdr:col>
      <xdr:colOff>136525</xdr:colOff>
      <xdr:row>27</xdr:row>
      <xdr:rowOff>135255</xdr:rowOff>
    </xdr:to>
    <xdr:cxnSp macro="">
      <xdr:nvCxnSpPr>
        <xdr:cNvPr id="97" name="直線コネクタ 96">
          <a:extLst>
            <a:ext uri="{FF2B5EF4-FFF2-40B4-BE49-F238E27FC236}">
              <a16:creationId xmlns:a16="http://schemas.microsoft.com/office/drawing/2014/main" id="{86A511FB-C1CE-4C39-BB8A-28EE982BFD8E}"/>
            </a:ext>
          </a:extLst>
        </xdr:cNvPr>
        <xdr:cNvCxnSpPr/>
      </xdr:nvCxnSpPr>
      <xdr:spPr>
        <a:xfrm>
          <a:off x="3289300" y="4727394"/>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61051</xdr:rowOff>
    </xdr:from>
    <xdr:to>
      <xdr:col>11</xdr:col>
      <xdr:colOff>187325</xdr:colOff>
      <xdr:row>28</xdr:row>
      <xdr:rowOff>162651</xdr:rowOff>
    </xdr:to>
    <xdr:sp macro="" textlink="">
      <xdr:nvSpPr>
        <xdr:cNvPr id="98" name="楕円 97">
          <a:extLst>
            <a:ext uri="{FF2B5EF4-FFF2-40B4-BE49-F238E27FC236}">
              <a16:creationId xmlns:a16="http://schemas.microsoft.com/office/drawing/2014/main" id="{FAC44964-BACC-454A-887A-C72DBF9ED479}"/>
            </a:ext>
          </a:extLst>
        </xdr:cNvPr>
        <xdr:cNvSpPr/>
      </xdr:nvSpPr>
      <xdr:spPr>
        <a:xfrm>
          <a:off x="2476500" y="48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98244</xdr:rowOff>
    </xdr:from>
    <xdr:to>
      <xdr:col>15</xdr:col>
      <xdr:colOff>136525</xdr:colOff>
      <xdr:row>28</xdr:row>
      <xdr:rowOff>111851</xdr:rowOff>
    </xdr:to>
    <xdr:cxnSp macro="">
      <xdr:nvCxnSpPr>
        <xdr:cNvPr id="99" name="直線コネクタ 98">
          <a:extLst>
            <a:ext uri="{FF2B5EF4-FFF2-40B4-BE49-F238E27FC236}">
              <a16:creationId xmlns:a16="http://schemas.microsoft.com/office/drawing/2014/main" id="{F42A2DD3-B0C4-4251-8983-048CCE3FC914}"/>
            </a:ext>
          </a:extLst>
        </xdr:cNvPr>
        <xdr:cNvCxnSpPr/>
      </xdr:nvCxnSpPr>
      <xdr:spPr>
        <a:xfrm flipV="1">
          <a:off x="2527300" y="4727394"/>
          <a:ext cx="762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0" name="n_1aveValue有形固定資産減価償却率">
          <a:extLst>
            <a:ext uri="{FF2B5EF4-FFF2-40B4-BE49-F238E27FC236}">
              <a16:creationId xmlns:a16="http://schemas.microsoft.com/office/drawing/2014/main" id="{2517B22B-D4A7-4D0D-8197-05664D115E2E}"/>
            </a:ext>
          </a:extLst>
        </xdr:cNvPr>
        <xdr:cNvSpPr txBox="1"/>
      </xdr:nvSpPr>
      <xdr:spPr>
        <a:xfrm>
          <a:off x="38360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1" name="n_2aveValue有形固定資産減価償却率">
          <a:extLst>
            <a:ext uri="{FF2B5EF4-FFF2-40B4-BE49-F238E27FC236}">
              <a16:creationId xmlns:a16="http://schemas.microsoft.com/office/drawing/2014/main" id="{591FF4E3-0617-4BFE-899F-F017CBC105DA}"/>
            </a:ext>
          </a:extLst>
        </xdr:cNvPr>
        <xdr:cNvSpPr txBox="1"/>
      </xdr:nvSpPr>
      <xdr:spPr>
        <a:xfrm>
          <a:off x="3086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2" name="n_3aveValue有形固定資産減価償却率">
          <a:extLst>
            <a:ext uri="{FF2B5EF4-FFF2-40B4-BE49-F238E27FC236}">
              <a16:creationId xmlns:a16="http://schemas.microsoft.com/office/drawing/2014/main" id="{F3FD9F04-8327-424F-8A52-B78C4DA79E2F}"/>
            </a:ext>
          </a:extLst>
        </xdr:cNvPr>
        <xdr:cNvSpPr txBox="1"/>
      </xdr:nvSpPr>
      <xdr:spPr>
        <a:xfrm>
          <a:off x="2324744"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3" name="n_4aveValue有形固定資産減価償却率">
          <a:extLst>
            <a:ext uri="{FF2B5EF4-FFF2-40B4-BE49-F238E27FC236}">
              <a16:creationId xmlns:a16="http://schemas.microsoft.com/office/drawing/2014/main" id="{0C0C2F1E-03E8-469C-A70B-26CD049430BD}"/>
            </a:ext>
          </a:extLst>
        </xdr:cNvPr>
        <xdr:cNvSpPr txBox="1"/>
      </xdr:nvSpPr>
      <xdr:spPr>
        <a:xfrm>
          <a:off x="1562744" y="492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31132</xdr:rowOff>
    </xdr:from>
    <xdr:ext cx="405111" cy="259045"/>
    <xdr:sp macro="" textlink="">
      <xdr:nvSpPr>
        <xdr:cNvPr id="104" name="n_1mainValue有形固定資産減価償却率">
          <a:extLst>
            <a:ext uri="{FF2B5EF4-FFF2-40B4-BE49-F238E27FC236}">
              <a16:creationId xmlns:a16="http://schemas.microsoft.com/office/drawing/2014/main" id="{7F8431A9-1EB9-493A-9D78-249434FE36DE}"/>
            </a:ext>
          </a:extLst>
        </xdr:cNvPr>
        <xdr:cNvSpPr txBox="1"/>
      </xdr:nvSpPr>
      <xdr:spPr>
        <a:xfrm>
          <a:off x="3836044" y="448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165571</xdr:rowOff>
    </xdr:from>
    <xdr:ext cx="405111" cy="259045"/>
    <xdr:sp macro="" textlink="">
      <xdr:nvSpPr>
        <xdr:cNvPr id="105" name="n_2mainValue有形固定資産減価償却率">
          <a:extLst>
            <a:ext uri="{FF2B5EF4-FFF2-40B4-BE49-F238E27FC236}">
              <a16:creationId xmlns:a16="http://schemas.microsoft.com/office/drawing/2014/main" id="{DEDE0230-8401-413D-9CFE-CC2D68F8A663}"/>
            </a:ext>
          </a:extLst>
        </xdr:cNvPr>
        <xdr:cNvSpPr txBox="1"/>
      </xdr:nvSpPr>
      <xdr:spPr>
        <a:xfrm>
          <a:off x="3086744" y="445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7728</xdr:rowOff>
    </xdr:from>
    <xdr:ext cx="405111" cy="259045"/>
    <xdr:sp macro="" textlink="">
      <xdr:nvSpPr>
        <xdr:cNvPr id="106" name="n_3mainValue有形固定資産減価償却率">
          <a:extLst>
            <a:ext uri="{FF2B5EF4-FFF2-40B4-BE49-F238E27FC236}">
              <a16:creationId xmlns:a16="http://schemas.microsoft.com/office/drawing/2014/main" id="{5565623D-C6B2-4F75-A1C4-8293E88403F6}"/>
            </a:ext>
          </a:extLst>
        </xdr:cNvPr>
        <xdr:cNvSpPr txBox="1"/>
      </xdr:nvSpPr>
      <xdr:spPr>
        <a:xfrm>
          <a:off x="2324744" y="463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2200E66-E45F-41EE-926C-A4368DB7C40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C2064A2-448C-4AE8-B503-560A038CB89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A757F979-8751-465A-BF32-9FFDD9146964}"/>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0A6A900-38FC-4B58-81A8-21A5FB3FB6C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6464C17-CBF5-417C-838C-CCFD1D48CFD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7C6F8E6-7209-4B5D-A8A5-D217795EC6C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D8021D9-3A4C-43A2-93EC-5D1D2A8FF63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D0AEF6F-7ADA-478C-A3C4-ABA8A922370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500EA69-CB78-46C0-A146-0B54E32039F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1FF7834-D524-453C-9C6D-69B885D7DF6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9B0F28D-33B9-4D4C-9AA9-713374F7B58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0E8D5AF-9EC6-4239-BAC4-CAE964EACE5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62D8469-A306-4EA4-8411-7146AE5C94E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将来負担額の償還財源は確保され、健全な財政状況にある。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今後も将来負担額の増加を抑制し、財源の確保に努める。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D2F0466-EE62-4953-ADB9-AA6B364B67D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CFD7798-C204-4359-A4CE-A19515DA2DE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811A96B-0B23-44DE-843F-9FCCA7B679F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67242E73-E49F-4BC0-A419-013ED2944DD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301AD8B0-DBB1-4974-92E5-AC9E9F6409BE}"/>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FA989F9-01AD-464C-BF89-1477A4037DC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74AF9525-0507-4B43-A456-19C32193CA2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C194C80-5AF3-4005-889D-F3D98692115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B0A8B1E-5BA3-4837-B209-657FC3873163}"/>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55361C2-14C3-4D61-9F4B-4A457E750924}"/>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C27BB37-BB85-45AB-A957-9CEA654BFC1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BB8CBA1-6295-4DC5-A260-DD47971CE68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25CAB1F-16AE-4A1D-A5F9-3BC10EBD7F7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C044830-BDEB-4DB7-B906-8D8E912EA17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5FAFF61-36DD-43BF-88FB-7ADFAD9102D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5" name="直線コネクタ 134">
          <a:extLst>
            <a:ext uri="{FF2B5EF4-FFF2-40B4-BE49-F238E27FC236}">
              <a16:creationId xmlns:a16="http://schemas.microsoft.com/office/drawing/2014/main" id="{BD248FA2-34B9-420D-9FC4-B2B2443D78DC}"/>
            </a:ext>
          </a:extLst>
        </xdr:cNvPr>
        <xdr:cNvCxnSpPr/>
      </xdr:nvCxnSpPr>
      <xdr:spPr>
        <a:xfrm flipV="1">
          <a:off x="14793595" y="4541308"/>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6" name="債務償還比率最小値テキスト">
          <a:extLst>
            <a:ext uri="{FF2B5EF4-FFF2-40B4-BE49-F238E27FC236}">
              <a16:creationId xmlns:a16="http://schemas.microsoft.com/office/drawing/2014/main" id="{D4976844-F2CF-4420-8982-78E59B295BC7}"/>
            </a:ext>
          </a:extLst>
        </xdr:cNvPr>
        <xdr:cNvSpPr txBox="1"/>
      </xdr:nvSpPr>
      <xdr:spPr>
        <a:xfrm>
          <a:off x="14846300" y="592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7" name="直線コネクタ 136">
          <a:extLst>
            <a:ext uri="{FF2B5EF4-FFF2-40B4-BE49-F238E27FC236}">
              <a16:creationId xmlns:a16="http://schemas.microsoft.com/office/drawing/2014/main" id="{30AAFEDA-926E-46EA-8273-96873683766F}"/>
            </a:ext>
          </a:extLst>
        </xdr:cNvPr>
        <xdr:cNvCxnSpPr/>
      </xdr:nvCxnSpPr>
      <xdr:spPr>
        <a:xfrm>
          <a:off x="14706600" y="59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7B9DAEE-9A07-48AE-B54E-EE2AA09A2C3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4726208-F563-4C88-A8D0-9C703066C1B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0" name="債務償還比率平均値テキスト">
          <a:extLst>
            <a:ext uri="{FF2B5EF4-FFF2-40B4-BE49-F238E27FC236}">
              <a16:creationId xmlns:a16="http://schemas.microsoft.com/office/drawing/2014/main" id="{447448C9-AA32-49BD-AAED-72955B69BE19}"/>
            </a:ext>
          </a:extLst>
        </xdr:cNvPr>
        <xdr:cNvSpPr txBox="1"/>
      </xdr:nvSpPr>
      <xdr:spPr>
        <a:xfrm>
          <a:off x="14846300" y="47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1" name="フローチャート: 判断 140">
          <a:extLst>
            <a:ext uri="{FF2B5EF4-FFF2-40B4-BE49-F238E27FC236}">
              <a16:creationId xmlns:a16="http://schemas.microsoft.com/office/drawing/2014/main" id="{0ADFDE6B-EA4D-4EF5-832C-723496B8D997}"/>
            </a:ext>
          </a:extLst>
        </xdr:cNvPr>
        <xdr:cNvSpPr/>
      </xdr:nvSpPr>
      <xdr:spPr>
        <a:xfrm>
          <a:off x="14744700" y="48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2" name="フローチャート: 判断 141">
          <a:extLst>
            <a:ext uri="{FF2B5EF4-FFF2-40B4-BE49-F238E27FC236}">
              <a16:creationId xmlns:a16="http://schemas.microsoft.com/office/drawing/2014/main" id="{A27B54C2-4E0C-4C0D-8F82-DE96FD7AEDCC}"/>
            </a:ext>
          </a:extLst>
        </xdr:cNvPr>
        <xdr:cNvSpPr/>
      </xdr:nvSpPr>
      <xdr:spPr>
        <a:xfrm>
          <a:off x="14033500" y="468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3" name="フローチャート: 判断 142">
          <a:extLst>
            <a:ext uri="{FF2B5EF4-FFF2-40B4-BE49-F238E27FC236}">
              <a16:creationId xmlns:a16="http://schemas.microsoft.com/office/drawing/2014/main" id="{E22101FD-F21A-4DE2-BF48-25B12BB97980}"/>
            </a:ext>
          </a:extLst>
        </xdr:cNvPr>
        <xdr:cNvSpPr/>
      </xdr:nvSpPr>
      <xdr:spPr>
        <a:xfrm>
          <a:off x="13271500" y="469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4" name="フローチャート: 判断 143">
          <a:extLst>
            <a:ext uri="{FF2B5EF4-FFF2-40B4-BE49-F238E27FC236}">
              <a16:creationId xmlns:a16="http://schemas.microsoft.com/office/drawing/2014/main" id="{707C4809-61D8-47BF-BF82-4DCF8958E7C0}"/>
            </a:ext>
          </a:extLst>
        </xdr:cNvPr>
        <xdr:cNvSpPr/>
      </xdr:nvSpPr>
      <xdr:spPr>
        <a:xfrm>
          <a:off x="12509500" y="488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5" name="フローチャート: 判断 144">
          <a:extLst>
            <a:ext uri="{FF2B5EF4-FFF2-40B4-BE49-F238E27FC236}">
              <a16:creationId xmlns:a16="http://schemas.microsoft.com/office/drawing/2014/main" id="{D5C968DB-A1B7-4738-A237-B039C5D6E523}"/>
            </a:ext>
          </a:extLst>
        </xdr:cNvPr>
        <xdr:cNvSpPr/>
      </xdr:nvSpPr>
      <xdr:spPr>
        <a:xfrm>
          <a:off x="11747500" y="498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02DC76F-0347-48BB-AE64-62CEBB364BA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B5F6228-B491-4F5F-8F53-A7DABE3C5BC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EC8838E-6DC0-43B5-905E-DFFFCE1775E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5ADFD81-DAF0-43D1-A954-2B962910540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621A3C6-1C49-4F52-94B2-3DA99FD0765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546</xdr:rowOff>
    </xdr:from>
    <xdr:ext cx="469744" cy="259045"/>
    <xdr:sp macro="" textlink="">
      <xdr:nvSpPr>
        <xdr:cNvPr id="151" name="n_1aveValue債務償還比率">
          <a:extLst>
            <a:ext uri="{FF2B5EF4-FFF2-40B4-BE49-F238E27FC236}">
              <a16:creationId xmlns:a16="http://schemas.microsoft.com/office/drawing/2014/main" id="{9F49D8EA-CA57-469C-AA62-CCF74CBB3F69}"/>
            </a:ext>
          </a:extLst>
        </xdr:cNvPr>
        <xdr:cNvSpPr txBox="1"/>
      </xdr:nvSpPr>
      <xdr:spPr>
        <a:xfrm>
          <a:off x="13836727" y="44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2" name="n_2aveValue債務償還比率">
          <a:extLst>
            <a:ext uri="{FF2B5EF4-FFF2-40B4-BE49-F238E27FC236}">
              <a16:creationId xmlns:a16="http://schemas.microsoft.com/office/drawing/2014/main" id="{6E9BBFFF-7A17-47AE-987E-2BE3070B2D1B}"/>
            </a:ext>
          </a:extLst>
        </xdr:cNvPr>
        <xdr:cNvSpPr txBox="1"/>
      </xdr:nvSpPr>
      <xdr:spPr>
        <a:xfrm>
          <a:off x="13087427" y="447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3" name="n_3aveValue債務償還比率">
          <a:extLst>
            <a:ext uri="{FF2B5EF4-FFF2-40B4-BE49-F238E27FC236}">
              <a16:creationId xmlns:a16="http://schemas.microsoft.com/office/drawing/2014/main" id="{5B4A54E2-15FB-4901-A80E-BD474DBD55EB}"/>
            </a:ext>
          </a:extLst>
        </xdr:cNvPr>
        <xdr:cNvSpPr txBox="1"/>
      </xdr:nvSpPr>
      <xdr:spPr>
        <a:xfrm>
          <a:off x="12325427" y="465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54" name="n_4aveValue債務償還比率">
          <a:extLst>
            <a:ext uri="{FF2B5EF4-FFF2-40B4-BE49-F238E27FC236}">
              <a16:creationId xmlns:a16="http://schemas.microsoft.com/office/drawing/2014/main" id="{0331A5DF-78B4-4BF0-8279-3B54ECA0C8F0}"/>
            </a:ext>
          </a:extLst>
        </xdr:cNvPr>
        <xdr:cNvSpPr txBox="1"/>
      </xdr:nvSpPr>
      <xdr:spPr>
        <a:xfrm>
          <a:off x="11563427" y="47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CD5CFE34-A150-4F46-AFC2-94437CB6A4A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C6C755B3-54D7-46C5-8607-9F283D73FB8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E8108737-99F0-4B1C-8AB0-2044D26DECA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7CFB58E8-2E34-4C17-A4C3-2122C2B8C2D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1AE7E930-714D-410A-969F-7219511CD3F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7F67E693-C8E0-45CA-91B2-4E92F300F6C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C37A1D-4C79-4BFD-87CB-3D16ED5E1C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C85008-7FBB-4E39-A5ED-E74AFA4E2A4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D81C0C-5F81-4759-BCEA-5B9930E45E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5409BE-2A64-45AC-B55E-DF96D3D5AE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AA0CE4-9550-4EEF-8027-6E509E4FAE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57CC41-9301-4339-B115-AF21FE7B99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7BDC37-6A19-48BB-9807-B541010DEC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F07970-E274-4287-BABF-F7DBEEC8DC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267015-D121-4A23-B9B8-37D96BEDFC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6114B7-1982-46E4-9BC9-93FF08F5D0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4,249
26.27
7,424,874
6,949,415
300,528
3,352,502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AD2AF92-510C-4ADA-8663-5733BA632F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3D3F8A-F3B7-4CCC-ACB0-06497BE7E5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DF06CC-E367-4191-8604-6ED82377E1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D95B04-1838-4201-B134-FAB9FC4C79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3C2638-6874-4FBC-9E2B-55F3E1D8E4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1B3B71A-538E-4F71-93C8-C0D2B48A3E3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881B614-0F47-4CBE-8B92-C9E8B45667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B9097659-006E-422B-A99F-15565EBBCD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C6B7CDC4-61A7-47B5-A581-7B91F6D59F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9ABD4F1D-19BE-4432-8573-F9E97FC0F2C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0C84974E-FACA-4640-84F6-862E6A6E6F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BB352BF2-3862-45BD-8FEF-DA913BB454C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47EA54C1-0ABF-42B1-A86C-DE7212919CA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D9F06C78-D576-4E2C-826C-657E1B187C5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0659D0E5-A287-4989-8C0F-0179BA310E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7F4E79EB-3455-4C42-B625-2B61CB4EB6A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A2E98179-31D8-446B-986C-D53A6582838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6E914429-5F4F-426D-B5F5-D1D1448FDEE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916EEA42-CF8A-49BF-B412-B08F2AA9E0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23453864-A446-4CCB-9350-171BECB3FA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79F92BE5-F0D7-4763-B07F-3136AD11D2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651CD73B-7C8B-452F-990A-17EF13BBD6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79CDA71B-3DC6-456A-A1B4-D7BD7FD4F8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E2335F62-0F17-4876-808A-473F6D7E97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B8046406-A728-42E9-A308-21220FF34D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2F88EA01-69D0-4AB7-860D-D5E4C48B0A0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FCCB0799-6391-47CB-A4BF-A940D28858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6188E935-2C2B-4C98-870A-16519A04E2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2B12A7DB-2489-4D21-B7E8-AB934D9B657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E0EF5494-BB6C-4FF8-A799-E296B2AA41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33CB0BBD-A1F6-4493-8AC9-C138DADA6A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EF94EF1F-D07C-4250-996A-8079FC004EF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6F3385AE-9972-4278-86E5-BA2CBB75C0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E295801C-6828-48B6-8FB3-86D1E646520C}"/>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5BACCF06-F3ED-4CD8-BD84-8089339705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59C586DB-BA71-4680-89DF-54ACB52443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CD12983D-94B8-4DD8-896D-26DD4D14D1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226AC44E-10F1-4056-97A1-EEFE838784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8E60B835-8F82-4889-AE53-A14C7FCD75D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32DAAE67-AA74-40A7-80CD-863F3AFD49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D0D4A2BC-6F7A-43D0-B06B-8B2994E2EC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C771CAFB-E46C-43A7-A768-882DA5D6C79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6FE334EA-8F96-49E9-9AD6-07CBD6A1B6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C016C53D-8BBE-41FE-9C30-8A69D2FB77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E413FCFD-F4CF-4431-A79A-EF2C079F4F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AD898CF1-719F-4675-8B6F-224148B53D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A5CC6BCD-4F7F-4B4B-8772-68C00A3F83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56F4B7E0-3F1D-4A4F-B202-94182893A5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01490CE8-9679-4C09-BA0A-6186C4657B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0F6365EC-746D-47B6-A765-4F0F0DA29CC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1E7676AD-4955-4B05-AC80-545610808D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97EF2A8E-CA25-4122-B754-7E58035177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67437076-2F05-4C66-988A-F6FADF96564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C76AE1C6-129F-4D31-B5D1-FFE3CBEAFD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998BB1C6-4DDA-4912-B554-FA1F74991A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6685F43E-2162-436F-BF4A-1BD64BA4C3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F5D0C060-5512-4625-972A-7B3F2D7EAE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5DF43C42-474F-4D41-8A82-421AD9CF33F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87DF77A0-55F6-4118-991E-BA76E85B699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128E4C63-7DFC-436A-B7CC-A1201188E6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886B6A78-C03E-467E-A79A-87DB58BE56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BD43F767-D1AE-4B5D-9152-A737CCC799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4638D1A2-1A17-4004-8F83-6AE801F491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C78E548B-8863-4643-AB62-E47B81A9FF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21DB3CCF-178C-471B-AA86-5403606D215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BCD76598-3EBE-48C7-8DA0-D051937615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8B69AB7D-16C0-402F-8E57-0F4ED49E6C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935CAE1E-13D4-452C-B73C-28D4CA26C9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963C55A0-89B5-4347-AE40-261DED606E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680ACA60-6323-48F3-8122-CE42A0AF23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11D5C104-4EE0-41AD-9EAA-96B259944C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509AC0F3-1FDD-4A90-976C-3552DCCB46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4417C297-848D-48E5-909B-FC80F1973A6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64516754-83E0-4552-93BD-21B8F3EACDC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0353F95F-E7C2-4B23-990C-FD04C3BEC9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2C04FBB0-67CE-426C-A62C-A2A46D76C4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D5068F79-69BA-4D1D-A5F9-D960598670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6CA7FB18-0B61-457C-BA99-DAC8776AFF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D9FFF22A-0C9B-4F5E-9457-673BF9B1339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F813DCD1-8B05-4AB9-A8EB-0D378E137A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FCC48A9D-5707-4A53-8369-7DC49DE17F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B0F22875-DD5E-42FB-91F1-1D3746C6D91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C3DEA9B3-9F1C-44ED-8949-6A1BCA81C6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8CA6A226-658A-4F8B-A446-28D8D7F2B9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6EE84BD6-EE0C-4400-B800-01101698A9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9506477C-DE07-47E7-AF5D-2892DFCD71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6AAE7F08-5F0E-455B-B8C8-04C20A594D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F9B1935E-1A3B-4446-AB64-264EAE1867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5501A9DD-4069-4AF4-AFE5-08FF5AC751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75885DF0-714D-447F-9E4A-ECFF4A07D0E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5E35892F-F273-47AC-A54C-0A5333597F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70300E00-1559-493C-B21E-557CB5529AD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E0839C17-2BC1-4AA0-9A7A-6F9820DCCA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0C0F7E4F-950D-4122-AD1E-264364DE48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FB069269-B4D9-4414-9855-2C26B1AD15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487AB3B1-A8C4-4492-BEE0-841D47B5D63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84B955D2-B152-4F50-B4CD-79A637E1FE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F493EFE9-C1F5-4AE0-80D4-EA23E88B3E4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8F275A08-C7C0-4B79-814B-3FB245095F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4778502E-F0D8-4AC3-BC28-D138F9D82D1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2129C048-176F-4A30-BC71-D3C88025AD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F3B34708-B238-4255-80D8-6BF83AFAFF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0386A886-F8A0-4700-B550-7E4A28AAA52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57B4D02B-366B-4A62-8711-77F5D5642D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3D09BDBB-2CF4-45AF-AF93-884FEC47FA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AA5C9D7C-B26A-492B-A74B-7A3C20AC82A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178C9200-78EE-44F6-848D-564F7BC2CF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1BCF371D-7B23-4C00-B69D-AE610204331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690D8E59-B96C-4FD1-A5C3-281B06EA1E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A8AE8A4A-85C4-4515-9261-E8ACD1FE01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B1F122D1-F569-4D75-A26B-61CC269ADE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6B269F8E-F032-43C2-9913-C432DCF45D6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636E231F-AB43-48DC-8D10-8D58346587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38EE4780-1C69-4604-8E85-B53794665F8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C7FC46D5-1163-4C00-BBF1-672D5239FA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58589BA0-5641-4031-BBC3-2565FE90E3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6A8B7D54-8FFA-44DE-8B66-1EF2426030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77723488-3E13-4777-A50E-9E5D0822ED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8AE288F8-3B69-4A19-96FC-F7F30B5E51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E7A0762C-D2FD-4BFC-A4D5-A1D225692B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67616E6E-7A84-460A-B260-5F4E59C0E9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BB7C0A0B-FEA5-45E2-AE03-3C18549A048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2F8428B1-2292-4D58-8982-80297394F7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2C7E5907-F62B-49DE-B052-8F8756AA52A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71A13267-2B4D-415D-88C1-C796FBE00B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A62AC5FA-6D92-4199-B337-A5A1ECE8EB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5E9B509C-D2C0-4E5D-BDB7-1997A087BA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F9E972EE-CAAB-49A1-BD6C-74AF49FF5F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8367145C-86F4-47A7-9F66-96834E7D2DE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ED77D48D-13A3-4717-B842-B819728BFC9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FBD68D5E-C778-412D-8BE0-43FFB50EAD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70945BDE-96BE-4A4E-9B28-1790E0A915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7B7A24D3-899F-4144-8CD1-DA1212884D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D3C7CACB-5B14-4EAB-817E-17AD0252AA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61D4C2EB-2459-4C95-8E8D-4F1066B46C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ECED5236-8A7E-4E5C-8755-F01183C750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2734559E-601A-486E-B135-9EA1511FDC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A3FFD9BE-33A4-41B8-AD52-024DFAD7B2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8B95D29E-BE80-417E-8664-BE4A6438DC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D94A8F38-BBDA-4C7B-9796-73863100EA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260A38AB-F3EF-42BD-B9CB-614F2CB282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8BA224-24C2-41DD-AFE4-350F1F9DB5E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BFA653-FCAE-47B1-AEEC-BA6D790D5E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45A1B7-19A4-46DA-B35D-42585360ED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0DAC44-192A-484A-9473-B0C05BC9B6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197418-38BA-47FB-AC72-6874ADDDC4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6E736C-42D3-47ED-B4D7-126FE26B6C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154144-DDF7-49F0-9A19-2060BC3DCE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4674A0-AE35-4856-9456-253EE8056D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D3EF06-8683-42DE-A478-7DB1F17242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8644D3-7987-4049-8508-DCFCCFC4AD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4,249
26.27
7,424,874
6,949,415
300,528
3,352,502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889631-A43B-4348-A767-F214E13AEEB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0E5082-2AE8-49F4-9B2F-2591ED1A1D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F4D8FA-D2FC-4FFC-904F-3C939029C3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29B52D-4540-4A18-B334-4654E81A15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83F7F2-5FB8-43ED-9C0A-DD67D6EEABD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2BF75C-43BF-4186-A0B1-D648F71959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72CC2B6B-A657-4E20-8DB8-BABB198CD6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ED3E11B0-F629-4033-BFEB-108D0CFF0B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95E13421-E12F-4B83-A161-62B43576DF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7D113499-3153-49DA-830E-69548DE2FF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C152A1B4-C08A-44F3-BD7A-9DFD97ABA9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DEB15D93-1C8E-46D1-A308-D974DA49C1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5A4E69EB-CABE-459C-B653-E2CD82FD58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89B39FFE-2290-47B0-BB13-D48596440D9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C9234F94-73FD-4CB9-9402-61F32F29FD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2DF6CEF0-741C-405F-B825-DF5B0B23CB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B662D97C-9674-47F1-8D8E-67701AD6C9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7E5F8C9A-1D50-4189-9A2A-09AA2E4E0FE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22B94DFA-946D-4A32-80F3-DC481ABCF6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29030C5A-FBB8-490F-95FF-F586C013CE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CEB23C33-4FFC-4817-988B-19F5E79D9F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E6B70DB5-1347-475A-AAD6-746653CBF9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64B8F626-4B7D-4248-BD5B-80034CBC533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81B6122C-0009-4A07-B5A5-395E6FC54B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CC78C816-6F65-45C5-BF19-E2B7C3B671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356FF4DB-E4BB-4837-A61B-51FF160D64C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5A2E85CE-D444-4F28-9F3F-5D7AEC8844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B38A1C9A-7A1A-4C69-A6EB-DD984FD36EA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F1655151-BEE5-4D71-A5AC-42C2D9EE9E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5A330014-910A-4D22-A924-7A1AFF2D024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2C851739-5D86-42C1-A954-2328B09D6C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59BB7C66-534E-4099-9A95-E2C08C1844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D7E9B59C-B5E3-4301-8260-2E04BC6FBF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1CAA0123-F029-4F33-B629-BEE7AD3CB90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DD8ADBF2-5EEB-404E-AFD2-33A94488875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4276E123-3FB0-456B-8CC4-680521A19D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814E6674-8A88-4BB0-BA31-9419E0EEAE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646756E7-0F21-4258-8A52-98D162B2CE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C5E139AF-8177-4015-8BAF-6FD99AA4BA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AF91A44C-31F2-4D2A-B2EC-69FEDE9BC7B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8F858CED-30F4-440B-B883-AF1D2291FC5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495D5395-E3A5-4849-90D9-723BBD50E6DD}"/>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F8662F19-3440-499D-861C-EE38D1EA09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3AABCC98-2052-4FA0-AB44-A7D9E45241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C45B4F96-92D0-487E-AB24-06D338CF4E4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44F32281-D5D1-4DDE-8A20-50FEF625D58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147D210B-BF63-4BD4-90BE-7ECEDACB6F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CC5C92B2-A8C0-40F9-8BD4-C3EA6A34B1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F8395DF9-75EC-4271-AD63-4099C01B86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454F544A-EF62-405A-8F54-107CC5B88F7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3EACEF75-D8EF-422E-984E-D0E5D95AEF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067F403E-701C-4500-828B-BD9C8D7841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C3CAF743-F733-40A9-BF6C-7CB7E0B2F9A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34D52898-9181-4F7E-8967-612633821C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7A6777B3-4E85-4568-9A9B-68E29D0B92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CC9DC23A-D96A-449E-AE8F-B858879F67D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BCA8FD27-7856-4C89-B238-9BC7513D40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2EAF5F00-8907-4BA2-ABBD-7FE72AF16FF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1E65EE88-35D1-4C32-A925-4D2BFFB9AF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0FF88798-9C7A-4EC0-B35D-61D3F55B5C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1DCB2811-4B45-4B89-8546-9F31559DB2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61F2F3DF-6740-412B-9004-EADD1DDA7B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BB3F4947-2E73-4CC8-ACE8-663D54B200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EA8040C3-E1E2-4792-A38F-81F5592C9A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3380F715-0BE8-4AEA-A46A-CA54BBCD5D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BBF6EE31-D4CB-4F29-9871-6A6A9254FD3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C64BD5CE-55DF-41B8-A566-208D88D667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BE7E15AF-4701-4166-A66F-AED53C1F4D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CEEE3381-71AC-4FB3-A588-DD12A99CD1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48F6825F-A440-4627-8E49-44C2527D1D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F39D0D1E-2E96-46B1-BC76-BD9E83280E3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34CED38E-047B-48F5-90B5-781A0BA362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D5CA5E58-9700-4512-ABED-5840C3E7AA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FA56D6F2-3128-47D4-835F-686F0978E2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0F3297A0-6D76-4037-8592-0E36F487CC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51EB2816-A58E-404C-BB63-E40F2DF6E3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ED93F72F-C25E-46EF-9B92-44EA9224A5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A88F7D1F-2D4E-410B-B321-55E90157DE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2221CD09-EFCE-490C-92F7-C697A85418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0BC4FDC4-E1B1-4B70-AA87-642F60D795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54F010FC-33A7-4A05-ABE0-E1C7CEE33B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B76C2C87-ED30-431E-A371-A18DD9E6CFF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F356880D-5D7E-4EE1-BC1D-7C1A25875D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98FC2892-9B52-4A9D-B00E-6CDAAA38C1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435679FA-B832-445B-B40A-DC8C82D393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4014D2C5-4596-4509-AAC1-38089FEA59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3649414D-8627-45E9-82FE-59AB39A472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87D1385C-7C3C-45AC-A762-9C452A4F8F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7B7930C0-1CD8-4DD0-B793-E6C13DCED0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DF2ECAEA-902A-4098-AE2E-211F4B3EE13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A1BFC264-5BF0-480C-9E50-A7486C436A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52C30AC5-A44B-4F8F-A2C3-A5289AADAD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0D422891-F1B5-49CD-B43C-599CEF989C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73A296C6-6853-4CEB-BBBE-848E72EC4D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0E08DF21-29E6-4005-902E-8762F6DCE6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DE1B34EE-07BB-44C6-BB93-167B3BE369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FBB409D7-60C2-4AD5-B1E2-525A08D334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64D8C7F9-889B-42EF-96D3-70CDDE94E44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39EF7F89-4C08-4D84-8BFF-580D4E9A9C0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E59F0A53-B6D3-48E6-A4E9-88260E3DB0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A81315AC-DA17-41C5-87E4-E52BBABDD3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60726F2E-E98E-4AB5-A1BF-4043C7BE19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4CA8A3F8-11D9-491A-A6C6-DADDD967AD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E4CEF2AE-D141-4FDC-9328-3E526632DD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2E14C8AB-C1C2-4A0B-B31A-D18D5AAAC8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5BFE55A0-093A-48A0-B3A1-730741E7B45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356184A4-E6D8-4737-896D-7426768E74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3519982D-AC40-4038-B90C-2105AA2E8E2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55963D3B-3D91-413B-9097-CF274469F4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037466B7-A25E-4718-8027-F2B77C9BB0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FCBB668D-56EC-4F2F-8907-FB508A6821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7562C20C-8800-4F7C-876B-EC48E9E9ED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BC8B8BC8-BB47-4EAF-A87D-688C889414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1F64D66F-4987-46A5-9679-6BBC19D5804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23AB2578-270F-40EA-A7B9-90EB4A99C3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C21CDC8D-AF79-492F-8451-5DA6B31B1C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1C34DC8D-9BD3-43BD-829C-3F17E81B3C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205D9203-E391-4740-A5AB-BF066A1441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78978CDD-95EB-4E24-BCA1-A868223358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38BA1BAE-C532-4957-A599-B33FD42634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E76E2958-EB90-41CA-B596-7B0BC7D09E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991F99A9-3F71-4AEB-9756-84FC9A89AEA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CB7E1B76-8235-4092-8418-8552296254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E4F01135-CE0D-410E-AD62-1854102B08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D9BDF1DA-0CE0-436C-8C19-2FAD1EE196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701E6212-7E4B-4294-B364-DCB895FB75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BC92BA4D-203D-499E-8F08-61FBF0FBBD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9F1E3B66-F159-4B8D-B353-5A08D7D606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8E578E4D-7E3A-4528-B3F3-4968B7DF91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673C32A2-F3AE-44FE-94F0-D8A255669A2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4875D346-F3E0-4767-B81A-72CBF8B486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3BD5FBE6-1281-41D4-8021-DF8169D4F5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9D1AACD5-FBAF-445E-8F0F-FCE4651C84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4848931F-6834-43FC-8D02-70E9C54053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4B412754-041F-4E88-BC66-F3A0E2A01C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31083C23-66EC-4E52-9BFB-9E11DAC499C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E239BF08-6190-43BD-9755-9525CAFADA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69F26083-1FAE-458B-AADC-C8268D99A63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41A468CB-C312-40DA-87D7-B10D99B50C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46D75996-60D4-4330-A3C6-A8B4E777512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B9CD83F1-1DEA-49C8-A1AB-4A6959996D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4,249
26.27
7,424,874
6,949,415
300,528
3,352,502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類似団体平均を上回る固定資産税等の税収があるため、財政力指数は１．３９となっている。今後も広告収入等の推進・法定外税導入の検討等、積極的な収入の確保に努める。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156210</xdr:rowOff>
    </xdr:from>
    <xdr:to>
      <xdr:col>23</xdr:col>
      <xdr:colOff>133350</xdr:colOff>
      <xdr:row>39</xdr:row>
      <xdr:rowOff>8890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6713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8890</xdr:rowOff>
    </xdr:from>
    <xdr:to>
      <xdr:col>19</xdr:col>
      <xdr:colOff>133350</xdr:colOff>
      <xdr:row>39</xdr:row>
      <xdr:rowOff>33020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8890</xdr:rowOff>
    </xdr:from>
    <xdr:to>
      <xdr:col>15</xdr:col>
      <xdr:colOff>82550</xdr:colOff>
      <xdr:row>39</xdr:row>
      <xdr:rowOff>33020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63940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8890</xdr:rowOff>
    </xdr:from>
    <xdr:to>
      <xdr:col>11</xdr:col>
      <xdr:colOff>31750</xdr:colOff>
      <xdr:row>39</xdr:row>
      <xdr:rowOff>49106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6954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105410</xdr:rowOff>
    </xdr:from>
    <xdr:to>
      <xdr:col>23</xdr:col>
      <xdr:colOff>184150</xdr:colOff>
      <xdr:row>39</xdr:row>
      <xdr:rowOff>35560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121937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129540</xdr:rowOff>
    </xdr:from>
    <xdr:to>
      <xdr:col>19</xdr:col>
      <xdr:colOff>184150</xdr:colOff>
      <xdr:row>39</xdr:row>
      <xdr:rowOff>59690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69867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153670</xdr:rowOff>
    </xdr:from>
    <xdr:to>
      <xdr:col>15</xdr:col>
      <xdr:colOff>133350</xdr:colOff>
      <xdr:row>39</xdr:row>
      <xdr:rowOff>83820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93997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129540</xdr:rowOff>
    </xdr:from>
    <xdr:to>
      <xdr:col>11</xdr:col>
      <xdr:colOff>82550</xdr:colOff>
      <xdr:row>39</xdr:row>
      <xdr:rowOff>59690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69867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169756</xdr:rowOff>
    </xdr:from>
    <xdr:to>
      <xdr:col>7</xdr:col>
      <xdr:colOff>31750</xdr:colOff>
      <xdr:row>39</xdr:row>
      <xdr:rowOff>99906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110083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村税の収納率の向上、また、新たな一般財源の確保に努めるとともに、</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の導入推進による事務の効率化、民間委託、指定管理者制度等の活用により、経常経費の削減に努める。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93435</xdr:rowOff>
    </xdr:from>
    <xdr:to>
      <xdr:col>23</xdr:col>
      <xdr:colOff>133350</xdr:colOff>
      <xdr:row>67</xdr:row>
      <xdr:rowOff>73116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0898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45193</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73116</xdr:rowOff>
    </xdr:from>
    <xdr:to>
      <xdr:col>24</xdr:col>
      <xdr:colOff>12700</xdr:colOff>
      <xdr:row>67</xdr:row>
      <xdr:rowOff>73116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8362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93435</xdr:rowOff>
    </xdr:from>
    <xdr:to>
      <xdr:col>24</xdr:col>
      <xdr:colOff>12700</xdr:colOff>
      <xdr:row>59</xdr:row>
      <xdr:rowOff>93435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0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54610</xdr:rowOff>
    </xdr:from>
    <xdr:to>
      <xdr:col>23</xdr:col>
      <xdr:colOff>133350</xdr:colOff>
      <xdr:row>60</xdr:row>
      <xdr:rowOff>32294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9998710"/>
          <a:ext cx="8382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31223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59146</xdr:rowOff>
    </xdr:from>
    <xdr:to>
      <xdr:col>23</xdr:col>
      <xdr:colOff>184150</xdr:colOff>
      <xdr:row>62</xdr:row>
      <xdr:rowOff>160746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54610</xdr:rowOff>
    </xdr:from>
    <xdr:to>
      <xdr:col>19</xdr:col>
      <xdr:colOff>133350</xdr:colOff>
      <xdr:row>59</xdr:row>
      <xdr:rowOff>31387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9998710"/>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168547</xdr:rowOff>
    </xdr:from>
    <xdr:to>
      <xdr:col>19</xdr:col>
      <xdr:colOff>184150</xdr:colOff>
      <xdr:row>62</xdr:row>
      <xdr:rowOff>98697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83474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59</xdr:row>
      <xdr:rowOff>165826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146937"/>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54791</xdr:rowOff>
    </xdr:from>
    <xdr:to>
      <xdr:col>15</xdr:col>
      <xdr:colOff>133350</xdr:colOff>
      <xdr:row>61</xdr:row>
      <xdr:rowOff>156391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1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141168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165826</xdr:rowOff>
    </xdr:from>
    <xdr:to>
      <xdr:col>11</xdr:col>
      <xdr:colOff>31750</xdr:colOff>
      <xdr:row>60</xdr:row>
      <xdr:rowOff>25400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813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152944</xdr:rowOff>
    </xdr:from>
    <xdr:to>
      <xdr:col>23</xdr:col>
      <xdr:colOff>184150</xdr:colOff>
      <xdr:row>60</xdr:row>
      <xdr:rowOff>83094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74221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8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3810</xdr:rowOff>
    </xdr:from>
    <xdr:to>
      <xdr:col>19</xdr:col>
      <xdr:colOff>184150</xdr:colOff>
      <xdr:row>58</xdr:row>
      <xdr:rowOff>105410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115587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71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152037</xdr:rowOff>
    </xdr:from>
    <xdr:to>
      <xdr:col>15</xdr:col>
      <xdr:colOff>133350</xdr:colOff>
      <xdr:row>59</xdr:row>
      <xdr:rowOff>82187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92364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115026</xdr:rowOff>
    </xdr:from>
    <xdr:to>
      <xdr:col>11</xdr:col>
      <xdr:colOff>82550</xdr:colOff>
      <xdr:row>60</xdr:row>
      <xdr:rowOff>45176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55353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が類似団体平均を上回っている要因は主に物件費であり、外部委託業務が多いことから費用が上昇しているためである。業務のスリム化等により節制に努める。人件費は類似団体平均値並みとなっており、各種研修等の受講により職員のスキルアップや適正な人員管理を図り、効率的な行政運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52701</xdr:rowOff>
    </xdr:from>
    <xdr:to>
      <xdr:col>23</xdr:col>
      <xdr:colOff>133350</xdr:colOff>
      <xdr:row>82</xdr:row>
      <xdr:rowOff>67321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11601"/>
          <a:ext cx="8382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50673</xdr:rowOff>
    </xdr:from>
    <xdr:to>
      <xdr:col>19</xdr:col>
      <xdr:colOff>133350</xdr:colOff>
      <xdr:row>82</xdr:row>
      <xdr:rowOff>52701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9573"/>
          <a:ext cx="8890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7336</xdr:rowOff>
    </xdr:from>
    <xdr:to>
      <xdr:col>15</xdr:col>
      <xdr:colOff>82550</xdr:colOff>
      <xdr:row>82</xdr:row>
      <xdr:rowOff>50673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66236"/>
          <a:ext cx="889000" cy="4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122455</xdr:rowOff>
    </xdr:from>
    <xdr:to>
      <xdr:col>11</xdr:col>
      <xdr:colOff>31750</xdr:colOff>
      <xdr:row>82</xdr:row>
      <xdr:rowOff>7336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9905"/>
          <a:ext cx="889000" cy="5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16521</xdr:rowOff>
    </xdr:from>
    <xdr:to>
      <xdr:col>23</xdr:col>
      <xdr:colOff>184150</xdr:colOff>
      <xdr:row>82</xdr:row>
      <xdr:rowOff>118121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160048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4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1901</xdr:rowOff>
    </xdr:from>
    <xdr:to>
      <xdr:col>19</xdr:col>
      <xdr:colOff>184150</xdr:colOff>
      <xdr:row>82</xdr:row>
      <xdr:rowOff>103501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88278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47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171323</xdr:rowOff>
    </xdr:from>
    <xdr:to>
      <xdr:col>15</xdr:col>
      <xdr:colOff>133350</xdr:colOff>
      <xdr:row>82</xdr:row>
      <xdr:rowOff>101473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86250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127986</xdr:rowOff>
    </xdr:from>
    <xdr:to>
      <xdr:col>11</xdr:col>
      <xdr:colOff>82550</xdr:colOff>
      <xdr:row>82</xdr:row>
      <xdr:rowOff>58136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42913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0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71655</xdr:rowOff>
    </xdr:from>
    <xdr:to>
      <xdr:col>7</xdr:col>
      <xdr:colOff>31750</xdr:colOff>
      <xdr:row>82</xdr:row>
      <xdr:rowOff>1805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158032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全国町村・類似団体平均よりも上回っているため、今後も住民に理解を得られる給与制度の改正に努める。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85372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318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85372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781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125589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87</xdr:row>
      <xdr:rowOff>50800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98839"/>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人当たりの職員数は、類似団体平均を下回っている。今後もより適切な定員管理に努める。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68834</xdr:rowOff>
    </xdr:from>
    <xdr:to>
      <xdr:col>81</xdr:col>
      <xdr:colOff>44450</xdr:colOff>
      <xdr:row>60</xdr:row>
      <xdr:rowOff>69638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5834"/>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54416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76073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5583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69839</xdr:rowOff>
    </xdr:from>
    <xdr:to>
      <xdr:col>72</xdr:col>
      <xdr:colOff>203200</xdr:colOff>
      <xdr:row>60</xdr:row>
      <xdr:rowOff>76073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6839"/>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67828</xdr:rowOff>
    </xdr:from>
    <xdr:to>
      <xdr:col>68</xdr:col>
      <xdr:colOff>152400</xdr:colOff>
      <xdr:row>60</xdr:row>
      <xdr:rowOff>69839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5482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111565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18034</xdr:rowOff>
    </xdr:from>
    <xdr:to>
      <xdr:col>77</xdr:col>
      <xdr:colOff>95250</xdr:colOff>
      <xdr:row>60</xdr:row>
      <xdr:rowOff>119634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129811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25273</xdr:rowOff>
    </xdr:from>
    <xdr:to>
      <xdr:col>73</xdr:col>
      <xdr:colOff>44450</xdr:colOff>
      <xdr:row>60</xdr:row>
      <xdr:rowOff>126873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137050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19039</xdr:rowOff>
    </xdr:from>
    <xdr:to>
      <xdr:col>68</xdr:col>
      <xdr:colOff>203200</xdr:colOff>
      <xdr:row>60</xdr:row>
      <xdr:rowOff>120639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130816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17028</xdr:rowOff>
    </xdr:from>
    <xdr:to>
      <xdr:col>64</xdr:col>
      <xdr:colOff>152400</xdr:colOff>
      <xdr:row>60</xdr:row>
      <xdr:rowOff>118628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128805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7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実質公債費比率は類似団体内でも上位のマイナス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％と健全な財政状況といえる。今後も現在の健全な状況の維持に努める。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102447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2196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78317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978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30057</xdr:rowOff>
    </xdr:from>
    <xdr:to>
      <xdr:col>72</xdr:col>
      <xdr:colOff>203200</xdr:colOff>
      <xdr:row>37</xdr:row>
      <xdr:rowOff>54187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737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30057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4153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144374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将来負担比率は、類似団体内でもトップの健全な財政状況となっている。今後も健全な状況の維持に努める。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4,249
26.27
7,424,874
6,949,415
300,528
3,352,502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人件費は、類似団体平均並みであり、今後も住民に理解を得られるよう努める。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業種の外部委託等により類似団体平均を大きく上回っており、順位も最下位である。業務のスリム化等により節制に努める。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146050</xdr:rowOff>
    </xdr:from>
    <xdr:to>
      <xdr:col>82</xdr:col>
      <xdr:colOff>107950</xdr:colOff>
      <xdr:row>20</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2321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138430</xdr:rowOff>
    </xdr:from>
    <xdr:to>
      <xdr:col>78</xdr:col>
      <xdr:colOff>69850</xdr:colOff>
      <xdr:row>18</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224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138430</xdr:rowOff>
    </xdr:from>
    <xdr:to>
      <xdr:col>73</xdr:col>
      <xdr:colOff>180975</xdr:colOff>
      <xdr:row>20</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22453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123190</xdr:rowOff>
    </xdr:from>
    <xdr:to>
      <xdr:col>69</xdr:col>
      <xdr:colOff>92075</xdr:colOff>
      <xdr:row>20</xdr:row>
      <xdr:rowOff>39370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3807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19050</xdr:rowOff>
    </xdr:from>
    <xdr:to>
      <xdr:col>82</xdr:col>
      <xdr:colOff>158750</xdr:colOff>
      <xdr:row>20</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99077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35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95250</xdr:rowOff>
    </xdr:from>
    <xdr:to>
      <xdr:col>78</xdr:col>
      <xdr:colOff>120650</xdr:colOff>
      <xdr:row>19</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10177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6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87630</xdr:rowOff>
    </xdr:from>
    <xdr:to>
      <xdr:col>74</xdr:col>
      <xdr:colOff>31750</xdr:colOff>
      <xdr:row>19</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6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160020</xdr:rowOff>
    </xdr:from>
    <xdr:to>
      <xdr:col>69</xdr:col>
      <xdr:colOff>142875</xdr:colOff>
      <xdr:row>20</xdr:row>
      <xdr:rowOff>90170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74947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50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72390</xdr:rowOff>
    </xdr:from>
    <xdr:to>
      <xdr:col>65</xdr:col>
      <xdr:colOff>53975</xdr:colOff>
      <xdr:row>20</xdr:row>
      <xdr:rowOff>2540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158767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扶助費は、類似団体平均並みであり、今後も資格審査等の適正化や各種手当の見直しに努める。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9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13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類似団体・全国平均を下回り、今後も引き続き経費の削減に努める。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27940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75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0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8890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90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補助費等は類似団体平均を下回っている。引き続き補助金の効果を検証し、制度の見直しに努める。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060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34</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060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136144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39624</xdr:rowOff>
    </xdr:from>
    <xdr:to>
      <xdr:col>82</xdr:col>
      <xdr:colOff>158750</xdr:colOff>
      <xdr:row>34</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119651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公債費は、類似団体を大幅に下回り、借金の少ない財政運営となっている。今後もプライマリーバランスに配慮した財政運営に努める。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全国平均を上回っている。業務のスリム化に配慮し、今後もさらなる節約に努める。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77</xdr:row>
      <xdr:rowOff>115570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62890"/>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6289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2672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73661</xdr:rowOff>
    </xdr:from>
    <xdr:to>
      <xdr:col>69</xdr:col>
      <xdr:colOff>92075</xdr:colOff>
      <xdr:row>77</xdr:row>
      <xdr:rowOff>107950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75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53340</xdr:rowOff>
    </xdr:from>
    <xdr:to>
      <xdr:col>78</xdr:col>
      <xdr:colOff>120650</xdr:colOff>
      <xdr:row>75</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22861</xdr:rowOff>
    </xdr:from>
    <xdr:to>
      <xdr:col>69</xdr:col>
      <xdr:colOff>142875</xdr:colOff>
      <xdr:row>77</xdr:row>
      <xdr:rowOff>124461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109238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96245</xdr:rowOff>
    </xdr:from>
    <xdr:to>
      <xdr:col>29</xdr:col>
      <xdr:colOff>127000</xdr:colOff>
      <xdr:row>17</xdr:row>
      <xdr:rowOff>108102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58520"/>
          <a:ext cx="647700" cy="1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104879</xdr:rowOff>
    </xdr:from>
    <xdr:to>
      <xdr:col>26</xdr:col>
      <xdr:colOff>50800</xdr:colOff>
      <xdr:row>17</xdr:row>
      <xdr:rowOff>108102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3067154"/>
          <a:ext cx="698500" cy="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104879</xdr:rowOff>
    </xdr:from>
    <xdr:to>
      <xdr:col>22</xdr:col>
      <xdr:colOff>114300</xdr:colOff>
      <xdr:row>17</xdr:row>
      <xdr:rowOff>120102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67154"/>
          <a:ext cx="698500" cy="15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120102</xdr:rowOff>
    </xdr:from>
    <xdr:to>
      <xdr:col>18</xdr:col>
      <xdr:colOff>177800</xdr:colOff>
      <xdr:row>17</xdr:row>
      <xdr:rowOff>143682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82377"/>
          <a:ext cx="698500" cy="23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45445</xdr:rowOff>
    </xdr:from>
    <xdr:to>
      <xdr:col>29</xdr:col>
      <xdr:colOff>177800</xdr:colOff>
      <xdr:row>17</xdr:row>
      <xdr:rowOff>147045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07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125472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1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57302</xdr:rowOff>
    </xdr:from>
    <xdr:to>
      <xdr:col>26</xdr:col>
      <xdr:colOff>101600</xdr:colOff>
      <xdr:row>17</xdr:row>
      <xdr:rowOff>158902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1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143679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0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54079</xdr:rowOff>
    </xdr:from>
    <xdr:to>
      <xdr:col>22</xdr:col>
      <xdr:colOff>165100</xdr:colOff>
      <xdr:row>17</xdr:row>
      <xdr:rowOff>155679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16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140456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69302</xdr:rowOff>
    </xdr:from>
    <xdr:to>
      <xdr:col>19</xdr:col>
      <xdr:colOff>38100</xdr:colOff>
      <xdr:row>17</xdr:row>
      <xdr:rowOff>170902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31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155679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1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92882</xdr:rowOff>
    </xdr:from>
    <xdr:to>
      <xdr:col>15</xdr:col>
      <xdr:colOff>101600</xdr:colOff>
      <xdr:row>18</xdr:row>
      <xdr:rowOff>23032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5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7809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4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317800</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4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307622</xdr:rowOff>
    </xdr:from>
    <xdr:to>
      <xdr:col>29</xdr:col>
      <xdr:colOff>127000</xdr:colOff>
      <xdr:row>37</xdr:row>
      <xdr:rowOff>314652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432322"/>
          <a:ext cx="647700" cy="7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314652</xdr:rowOff>
    </xdr:from>
    <xdr:to>
      <xdr:col>26</xdr:col>
      <xdr:colOff>50800</xdr:colOff>
      <xdr:row>37</xdr:row>
      <xdr:rowOff>322099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439352"/>
          <a:ext cx="698500" cy="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322099</xdr:rowOff>
    </xdr:from>
    <xdr:to>
      <xdr:col>22</xdr:col>
      <xdr:colOff>114300</xdr:colOff>
      <xdr:row>37</xdr:row>
      <xdr:rowOff>325162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446799"/>
          <a:ext cx="6985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325162</xdr:rowOff>
    </xdr:from>
    <xdr:to>
      <xdr:col>18</xdr:col>
      <xdr:colOff>177800</xdr:colOff>
      <xdr:row>37</xdr:row>
      <xdr:rowOff>329609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449862"/>
          <a:ext cx="698500" cy="4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256822</xdr:rowOff>
    </xdr:from>
    <xdr:to>
      <xdr:col>29</xdr:col>
      <xdr:colOff>177800</xdr:colOff>
      <xdr:row>38</xdr:row>
      <xdr:rowOff>15522</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38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165399</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729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263852</xdr:rowOff>
    </xdr:from>
    <xdr:to>
      <xdr:col>26</xdr:col>
      <xdr:colOff>101600</xdr:colOff>
      <xdr:row>38</xdr:row>
      <xdr:rowOff>22552</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38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7329</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474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271299</xdr:rowOff>
    </xdr:from>
    <xdr:to>
      <xdr:col>22</xdr:col>
      <xdr:colOff>165100</xdr:colOff>
      <xdr:row>38</xdr:row>
      <xdr:rowOff>29999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395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14776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48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274362</xdr:rowOff>
    </xdr:from>
    <xdr:to>
      <xdr:col>19</xdr:col>
      <xdr:colOff>38100</xdr:colOff>
      <xdr:row>38</xdr:row>
      <xdr:rowOff>33062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39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17839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48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278809</xdr:rowOff>
    </xdr:from>
    <xdr:to>
      <xdr:col>15</xdr:col>
      <xdr:colOff>101600</xdr:colOff>
      <xdr:row>38</xdr:row>
      <xdr:rowOff>37509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40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22286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48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4,249
26.27
7,424,874
6,949,415
300,528
3,352,502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32347</xdr:rowOff>
    </xdr:from>
    <xdr:to>
      <xdr:col>24</xdr:col>
      <xdr:colOff>63500</xdr:colOff>
      <xdr:row>36</xdr:row>
      <xdr:rowOff>44324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04547"/>
          <a:ext cx="838200" cy="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41395</xdr:rowOff>
    </xdr:from>
    <xdr:to>
      <xdr:col>19</xdr:col>
      <xdr:colOff>177800</xdr:colOff>
      <xdr:row>36</xdr:row>
      <xdr:rowOff>44324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13595"/>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41395</xdr:rowOff>
    </xdr:from>
    <xdr:to>
      <xdr:col>15</xdr:col>
      <xdr:colOff>50800</xdr:colOff>
      <xdr:row>36</xdr:row>
      <xdr:rowOff>55738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13595"/>
          <a:ext cx="88900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55738</xdr:rowOff>
    </xdr:from>
    <xdr:to>
      <xdr:col>10</xdr:col>
      <xdr:colOff>114300</xdr:colOff>
      <xdr:row>36</xdr:row>
      <xdr:rowOff>128942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7938"/>
          <a:ext cx="889000" cy="7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152997</xdr:rowOff>
    </xdr:from>
    <xdr:to>
      <xdr:col>24</xdr:col>
      <xdr:colOff>114300</xdr:colOff>
      <xdr:row>36</xdr:row>
      <xdr:rowOff>83147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131424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164974</xdr:rowOff>
    </xdr:from>
    <xdr:to>
      <xdr:col>20</xdr:col>
      <xdr:colOff>38100</xdr:colOff>
      <xdr:row>36</xdr:row>
      <xdr:rowOff>95124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86251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5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162045</xdr:rowOff>
    </xdr:from>
    <xdr:to>
      <xdr:col>15</xdr:col>
      <xdr:colOff>101600</xdr:colOff>
      <xdr:row>36</xdr:row>
      <xdr:rowOff>92195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83322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5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4938</xdr:rowOff>
    </xdr:from>
    <xdr:to>
      <xdr:col>10</xdr:col>
      <xdr:colOff>165100</xdr:colOff>
      <xdr:row>36</xdr:row>
      <xdr:rowOff>106538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97665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6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78142</xdr:rowOff>
    </xdr:from>
    <xdr:to>
      <xdr:col>6</xdr:col>
      <xdr:colOff>38100</xdr:colOff>
      <xdr:row>37</xdr:row>
      <xdr:rowOff>8292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170869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73846</xdr:rowOff>
    </xdr:from>
    <xdr:to>
      <xdr:col>24</xdr:col>
      <xdr:colOff>63500</xdr:colOff>
      <xdr:row>55</xdr:row>
      <xdr:rowOff>85468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03596"/>
          <a:ext cx="838200" cy="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85468</xdr:rowOff>
    </xdr:from>
    <xdr:to>
      <xdr:col>19</xdr:col>
      <xdr:colOff>177800</xdr:colOff>
      <xdr:row>55</xdr:row>
      <xdr:rowOff>92683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15218"/>
          <a:ext cx="88900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92683</xdr:rowOff>
    </xdr:from>
    <xdr:to>
      <xdr:col>15</xdr:col>
      <xdr:colOff>50800</xdr:colOff>
      <xdr:row>55</xdr:row>
      <xdr:rowOff>134110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22433"/>
          <a:ext cx="889000" cy="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134110</xdr:rowOff>
    </xdr:from>
    <xdr:to>
      <xdr:col>10</xdr:col>
      <xdr:colOff>114300</xdr:colOff>
      <xdr:row>55</xdr:row>
      <xdr:rowOff>153908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63860"/>
          <a:ext cx="889000" cy="1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23046</xdr:rowOff>
    </xdr:from>
    <xdr:to>
      <xdr:col>24</xdr:col>
      <xdr:colOff>114300</xdr:colOff>
      <xdr:row>55</xdr:row>
      <xdr:rowOff>124646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45923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0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34668</xdr:rowOff>
    </xdr:from>
    <xdr:to>
      <xdr:col>20</xdr:col>
      <xdr:colOff>38100</xdr:colOff>
      <xdr:row>55</xdr:row>
      <xdr:rowOff>136268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152795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3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41883</xdr:rowOff>
    </xdr:from>
    <xdr:to>
      <xdr:col>15</xdr:col>
      <xdr:colOff>101600</xdr:colOff>
      <xdr:row>55</xdr:row>
      <xdr:rowOff>143483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160010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4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83310</xdr:rowOff>
    </xdr:from>
    <xdr:to>
      <xdr:col>10</xdr:col>
      <xdr:colOff>165100</xdr:colOff>
      <xdr:row>56</xdr:row>
      <xdr:rowOff>13460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29987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8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103108</xdr:rowOff>
    </xdr:from>
    <xdr:to>
      <xdr:col>6</xdr:col>
      <xdr:colOff>38100</xdr:colOff>
      <xdr:row>56</xdr:row>
      <xdr:rowOff>33258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3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49785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0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54998</xdr:rowOff>
    </xdr:from>
    <xdr:to>
      <xdr:col>24</xdr:col>
      <xdr:colOff>63500</xdr:colOff>
      <xdr:row>78</xdr:row>
      <xdr:rowOff>56904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8098"/>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47149</xdr:rowOff>
    </xdr:from>
    <xdr:to>
      <xdr:col>19</xdr:col>
      <xdr:colOff>177800</xdr:colOff>
      <xdr:row>78</xdr:row>
      <xdr:rowOff>54998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2024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47149</xdr:rowOff>
    </xdr:from>
    <xdr:to>
      <xdr:col>15</xdr:col>
      <xdr:colOff>50800</xdr:colOff>
      <xdr:row>78</xdr:row>
      <xdr:rowOff>91934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0249"/>
          <a:ext cx="889000" cy="4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91934</xdr:rowOff>
    </xdr:from>
    <xdr:to>
      <xdr:col>10</xdr:col>
      <xdr:colOff>114300</xdr:colOff>
      <xdr:row>78</xdr:row>
      <xdr:rowOff>123295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5034"/>
          <a:ext cx="8890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6104</xdr:rowOff>
    </xdr:from>
    <xdr:to>
      <xdr:col>24</xdr:col>
      <xdr:colOff>114300</xdr:colOff>
      <xdr:row>78</xdr:row>
      <xdr:rowOff>107704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155981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4198</xdr:rowOff>
    </xdr:from>
    <xdr:to>
      <xdr:col>20</xdr:col>
      <xdr:colOff>38100</xdr:colOff>
      <xdr:row>78</xdr:row>
      <xdr:rowOff>105798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96925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167799</xdr:rowOff>
    </xdr:from>
    <xdr:to>
      <xdr:col>15</xdr:col>
      <xdr:colOff>101600</xdr:colOff>
      <xdr:row>78</xdr:row>
      <xdr:rowOff>97949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89076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41134</xdr:rowOff>
    </xdr:from>
    <xdr:to>
      <xdr:col>10</xdr:col>
      <xdr:colOff>165100</xdr:colOff>
      <xdr:row>78</xdr:row>
      <xdr:rowOff>142734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133861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0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72495</xdr:rowOff>
    </xdr:from>
    <xdr:to>
      <xdr:col>6</xdr:col>
      <xdr:colOff>38100</xdr:colOff>
      <xdr:row>79</xdr:row>
      <xdr:rowOff>2645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165222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123698</xdr:rowOff>
    </xdr:from>
    <xdr:to>
      <xdr:col>24</xdr:col>
      <xdr:colOff>63500</xdr:colOff>
      <xdr:row>97</xdr:row>
      <xdr:rowOff>33286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82898"/>
          <a:ext cx="8382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17729</xdr:rowOff>
    </xdr:from>
    <xdr:to>
      <xdr:col>19</xdr:col>
      <xdr:colOff>177800</xdr:colOff>
      <xdr:row>97</xdr:row>
      <xdr:rowOff>33286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476929"/>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17729</xdr:rowOff>
    </xdr:from>
    <xdr:to>
      <xdr:col>15</xdr:col>
      <xdr:colOff>50800</xdr:colOff>
      <xdr:row>97</xdr:row>
      <xdr:rowOff>99670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76929"/>
          <a:ext cx="889000" cy="2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47295</xdr:rowOff>
    </xdr:from>
    <xdr:to>
      <xdr:col>10</xdr:col>
      <xdr:colOff>114300</xdr:colOff>
      <xdr:row>97</xdr:row>
      <xdr:rowOff>99670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677945"/>
          <a:ext cx="889000" cy="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72898</xdr:rowOff>
    </xdr:from>
    <xdr:to>
      <xdr:col>24</xdr:col>
      <xdr:colOff>114300</xdr:colOff>
      <xdr:row>97</xdr:row>
      <xdr:rowOff>3048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51325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153936</xdr:rowOff>
    </xdr:from>
    <xdr:to>
      <xdr:col>20</xdr:col>
      <xdr:colOff>38100</xdr:colOff>
      <xdr:row>97</xdr:row>
      <xdr:rowOff>84086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75213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138379</xdr:rowOff>
    </xdr:from>
    <xdr:to>
      <xdr:col>15</xdr:col>
      <xdr:colOff>101600</xdr:colOff>
      <xdr:row>96</xdr:row>
      <xdr:rowOff>68529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59656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48870</xdr:rowOff>
    </xdr:from>
    <xdr:to>
      <xdr:col>10</xdr:col>
      <xdr:colOff>165100</xdr:colOff>
      <xdr:row>97</xdr:row>
      <xdr:rowOff>150470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141597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167945</xdr:rowOff>
    </xdr:from>
    <xdr:to>
      <xdr:col>6</xdr:col>
      <xdr:colOff>38100</xdr:colOff>
      <xdr:row>97</xdr:row>
      <xdr:rowOff>98095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89222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1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106325</xdr:rowOff>
    </xdr:from>
    <xdr:to>
      <xdr:col>54</xdr:col>
      <xdr:colOff>189865</xdr:colOff>
      <xdr:row>38</xdr:row>
      <xdr:rowOff>16491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078375"/>
          <a:ext cx="1270" cy="1453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20318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16491</xdr:rowOff>
    </xdr:from>
    <xdr:to>
      <xdr:col>55</xdr:col>
      <xdr:colOff>88900</xdr:colOff>
      <xdr:row>38</xdr:row>
      <xdr:rowOff>16491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1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53002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85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106325</xdr:rowOff>
    </xdr:from>
    <xdr:to>
      <xdr:col>55</xdr:col>
      <xdr:colOff>88900</xdr:colOff>
      <xdr:row>29</xdr:row>
      <xdr:rowOff>106325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07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163092</xdr:rowOff>
    </xdr:from>
    <xdr:to>
      <xdr:col>55</xdr:col>
      <xdr:colOff>0</xdr:colOff>
      <xdr:row>38</xdr:row>
      <xdr:rowOff>16491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06742"/>
          <a:ext cx="8382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121995</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51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99118</xdr:rowOff>
    </xdr:from>
    <xdr:to>
      <xdr:col>55</xdr:col>
      <xdr:colOff>50800</xdr:colOff>
      <xdr:row>36</xdr:row>
      <xdr:rowOff>29268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110580</xdr:rowOff>
    </xdr:from>
    <xdr:to>
      <xdr:col>50</xdr:col>
      <xdr:colOff>114300</xdr:colOff>
      <xdr:row>37</xdr:row>
      <xdr:rowOff>163092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54230"/>
          <a:ext cx="889000" cy="5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109706</xdr:rowOff>
    </xdr:from>
    <xdr:to>
      <xdr:col>50</xdr:col>
      <xdr:colOff>165100</xdr:colOff>
      <xdr:row>36</xdr:row>
      <xdr:rowOff>39856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1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56383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88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114659</xdr:rowOff>
    </xdr:from>
    <xdr:to>
      <xdr:col>45</xdr:col>
      <xdr:colOff>177800</xdr:colOff>
      <xdr:row>37</xdr:row>
      <xdr:rowOff>110580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01059"/>
          <a:ext cx="889000" cy="85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169625</xdr:rowOff>
    </xdr:from>
    <xdr:to>
      <xdr:col>46</xdr:col>
      <xdr:colOff>38100</xdr:colOff>
      <xdr:row>36</xdr:row>
      <xdr:rowOff>99775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7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116302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94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114659</xdr:rowOff>
    </xdr:from>
    <xdr:to>
      <xdr:col>41</xdr:col>
      <xdr:colOff>50800</xdr:colOff>
      <xdr:row>38</xdr:row>
      <xdr:rowOff>52022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01059"/>
          <a:ext cx="889000" cy="96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140838</xdr:rowOff>
    </xdr:from>
    <xdr:to>
      <xdr:col>41</xdr:col>
      <xdr:colOff>101600</xdr:colOff>
      <xdr:row>34</xdr:row>
      <xdr:rowOff>70988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79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62115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89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110950</xdr:rowOff>
    </xdr:from>
    <xdr:to>
      <xdr:col>36</xdr:col>
      <xdr:colOff>165100</xdr:colOff>
      <xdr:row>37</xdr:row>
      <xdr:rowOff>41100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57627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05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137141</xdr:rowOff>
    </xdr:from>
    <xdr:to>
      <xdr:col>55</xdr:col>
      <xdr:colOff>50800</xdr:colOff>
      <xdr:row>38</xdr:row>
      <xdr:rowOff>67291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52068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112292</xdr:rowOff>
    </xdr:from>
    <xdr:to>
      <xdr:col>50</xdr:col>
      <xdr:colOff>165100</xdr:colOff>
      <xdr:row>38</xdr:row>
      <xdr:rowOff>42442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5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33569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59780</xdr:rowOff>
    </xdr:from>
    <xdr:to>
      <xdr:col>46</xdr:col>
      <xdr:colOff>38100</xdr:colOff>
      <xdr:row>37</xdr:row>
      <xdr:rowOff>161379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034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152506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9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63859</xdr:rowOff>
    </xdr:from>
    <xdr:to>
      <xdr:col>41</xdr:col>
      <xdr:colOff>101600</xdr:colOff>
      <xdr:row>32</xdr:row>
      <xdr:rowOff>165459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10536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32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1222</xdr:rowOff>
    </xdr:from>
    <xdr:to>
      <xdr:col>36</xdr:col>
      <xdr:colOff>165100</xdr:colOff>
      <xdr:row>38</xdr:row>
      <xdr:rowOff>102822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1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93949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0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91723</xdr:rowOff>
    </xdr:from>
    <xdr:to>
      <xdr:col>55</xdr:col>
      <xdr:colOff>0</xdr:colOff>
      <xdr:row>58</xdr:row>
      <xdr:rowOff>68859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92923"/>
          <a:ext cx="838200" cy="32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157207</xdr:rowOff>
    </xdr:from>
    <xdr:to>
      <xdr:col>50</xdr:col>
      <xdr:colOff>114300</xdr:colOff>
      <xdr:row>58</xdr:row>
      <xdr:rowOff>68859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58407"/>
          <a:ext cx="889000" cy="25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157207</xdr:rowOff>
    </xdr:from>
    <xdr:to>
      <xdr:col>45</xdr:col>
      <xdr:colOff>177800</xdr:colOff>
      <xdr:row>57</xdr:row>
      <xdr:rowOff>96312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58407"/>
          <a:ext cx="889000" cy="1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124448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93004</xdr:rowOff>
    </xdr:from>
    <xdr:to>
      <xdr:col>41</xdr:col>
      <xdr:colOff>50800</xdr:colOff>
      <xdr:row>57</xdr:row>
      <xdr:rowOff>96312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65654"/>
          <a:ext cx="889000" cy="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40923</xdr:rowOff>
    </xdr:from>
    <xdr:to>
      <xdr:col>55</xdr:col>
      <xdr:colOff>50800</xdr:colOff>
      <xdr:row>56</xdr:row>
      <xdr:rowOff>142523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63800</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9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18059</xdr:rowOff>
    </xdr:from>
    <xdr:to>
      <xdr:col>50</xdr:col>
      <xdr:colOff>165100</xdr:colOff>
      <xdr:row>58</xdr:row>
      <xdr:rowOff>119659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110786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1005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106407</xdr:rowOff>
    </xdr:from>
    <xdr:to>
      <xdr:col>46</xdr:col>
      <xdr:colOff>38100</xdr:colOff>
      <xdr:row>57</xdr:row>
      <xdr:rowOff>36557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53084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48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45512</xdr:rowOff>
    </xdr:from>
    <xdr:to>
      <xdr:col>41</xdr:col>
      <xdr:colOff>101600</xdr:colOff>
      <xdr:row>57</xdr:row>
      <xdr:rowOff>147112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163639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59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42204</xdr:rowOff>
    </xdr:from>
    <xdr:to>
      <xdr:col>36</xdr:col>
      <xdr:colOff>165100</xdr:colOff>
      <xdr:row>57</xdr:row>
      <xdr:rowOff>143804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160331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59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156338</xdr:rowOff>
    </xdr:from>
    <xdr:to>
      <xdr:col>55</xdr:col>
      <xdr:colOff>0</xdr:colOff>
      <xdr:row>78</xdr:row>
      <xdr:rowOff>129468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186538"/>
          <a:ext cx="838200" cy="3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123069</xdr:rowOff>
    </xdr:from>
    <xdr:ext cx="599010"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4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129468</xdr:rowOff>
    </xdr:from>
    <xdr:to>
      <xdr:col>50</xdr:col>
      <xdr:colOff>114300</xdr:colOff>
      <xdr:row>79</xdr:row>
      <xdr:rowOff>39985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02568"/>
          <a:ext cx="889000" cy="8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101569</xdr:rowOff>
    </xdr:from>
    <xdr:to>
      <xdr:col>45</xdr:col>
      <xdr:colOff>177800</xdr:colOff>
      <xdr:row>79</xdr:row>
      <xdr:rowOff>39985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74669"/>
          <a:ext cx="889000" cy="10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132051</xdr:rowOff>
    </xdr:from>
    <xdr:to>
      <xdr:col>41</xdr:col>
      <xdr:colOff>50800</xdr:colOff>
      <xdr:row>78</xdr:row>
      <xdr:rowOff>101569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33701"/>
          <a:ext cx="889000" cy="1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116935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105538</xdr:rowOff>
    </xdr:from>
    <xdr:to>
      <xdr:col>55</xdr:col>
      <xdr:colOff>50800</xdr:colOff>
      <xdr:row>77</xdr:row>
      <xdr:rowOff>35688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128415</xdr:rowOff>
    </xdr:from>
    <xdr:ext cx="599010"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8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78668</xdr:rowOff>
    </xdr:from>
    <xdr:to>
      <xdr:col>50</xdr:col>
      <xdr:colOff>165100</xdr:colOff>
      <xdr:row>79</xdr:row>
      <xdr:rowOff>8818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171395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4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160635</xdr:rowOff>
    </xdr:from>
    <xdr:to>
      <xdr:col>46</xdr:col>
      <xdr:colOff>38100</xdr:colOff>
      <xdr:row>79</xdr:row>
      <xdr:rowOff>90785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81912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2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50769</xdr:rowOff>
    </xdr:from>
    <xdr:to>
      <xdr:col>41</xdr:col>
      <xdr:colOff>101600</xdr:colOff>
      <xdr:row>78</xdr:row>
      <xdr:rowOff>152369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143496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81251</xdr:rowOff>
    </xdr:from>
    <xdr:to>
      <xdr:col>36</xdr:col>
      <xdr:colOff>165100</xdr:colOff>
      <xdr:row>78</xdr:row>
      <xdr:rowOff>11401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27928</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672795" y="1305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108784</xdr:rowOff>
    </xdr:from>
    <xdr:to>
      <xdr:col>55</xdr:col>
      <xdr:colOff>0</xdr:colOff>
      <xdr:row>98</xdr:row>
      <xdr:rowOff>121974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39434"/>
          <a:ext cx="838200" cy="18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146616</xdr:rowOff>
    </xdr:from>
    <xdr:to>
      <xdr:col>50</xdr:col>
      <xdr:colOff>114300</xdr:colOff>
      <xdr:row>98</xdr:row>
      <xdr:rowOff>121974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605816"/>
          <a:ext cx="889000" cy="31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146616</xdr:rowOff>
    </xdr:from>
    <xdr:to>
      <xdr:col>45</xdr:col>
      <xdr:colOff>177800</xdr:colOff>
      <xdr:row>97</xdr:row>
      <xdr:rowOff>147217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05816"/>
          <a:ext cx="889000" cy="17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17104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50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147217</xdr:rowOff>
    </xdr:from>
    <xdr:to>
      <xdr:col>41</xdr:col>
      <xdr:colOff>50800</xdr:colOff>
      <xdr:row>98</xdr:row>
      <xdr:rowOff>21862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77867"/>
          <a:ext cx="889000" cy="4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55712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8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57984</xdr:rowOff>
    </xdr:from>
    <xdr:to>
      <xdr:col>55</xdr:col>
      <xdr:colOff>50800</xdr:colOff>
      <xdr:row>97</xdr:row>
      <xdr:rowOff>159584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80861</xdr:rowOff>
    </xdr:from>
    <xdr:ext cx="599010"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4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71174</xdr:rowOff>
    </xdr:from>
    <xdr:to>
      <xdr:col>50</xdr:col>
      <xdr:colOff>165100</xdr:colOff>
      <xdr:row>99</xdr:row>
      <xdr:rowOff>1324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163901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95816</xdr:rowOff>
    </xdr:from>
    <xdr:to>
      <xdr:col>46</xdr:col>
      <xdr:colOff>38100</xdr:colOff>
      <xdr:row>97</xdr:row>
      <xdr:rowOff>25966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42493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50795" y="1633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96417</xdr:rowOff>
    </xdr:from>
    <xdr:to>
      <xdr:col>41</xdr:col>
      <xdr:colOff>101600</xdr:colOff>
      <xdr:row>98</xdr:row>
      <xdr:rowOff>26567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43094</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61795" y="165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142512</xdr:rowOff>
    </xdr:from>
    <xdr:to>
      <xdr:col>36</xdr:col>
      <xdr:colOff>165100</xdr:colOff>
      <xdr:row>98</xdr:row>
      <xdr:rowOff>72662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63789</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2795" y="1686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59690</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4624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8890</xdr:rowOff>
    </xdr:from>
    <xdr:to>
      <xdr:col>85</xdr:col>
      <xdr:colOff>177800</xdr:colOff>
      <xdr:row>39</xdr:row>
      <xdr:rowOff>110490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95267</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1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138100</xdr:rowOff>
    </xdr:from>
    <xdr:to>
      <xdr:col>85</xdr:col>
      <xdr:colOff>127000</xdr:colOff>
      <xdr:row>78</xdr:row>
      <xdr:rowOff>138125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511200"/>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138125</xdr:rowOff>
    </xdr:from>
    <xdr:to>
      <xdr:col>81</xdr:col>
      <xdr:colOff>50800</xdr:colOff>
      <xdr:row>78</xdr:row>
      <xdr:rowOff>138131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51122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138131</xdr:rowOff>
    </xdr:from>
    <xdr:to>
      <xdr:col>76</xdr:col>
      <xdr:colOff>114300</xdr:colOff>
      <xdr:row>78</xdr:row>
      <xdr:rowOff>138157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51123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138157</xdr:rowOff>
    </xdr:from>
    <xdr:to>
      <xdr:col>71</xdr:col>
      <xdr:colOff>177800</xdr:colOff>
      <xdr:row>78</xdr:row>
      <xdr:rowOff>138184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511257"/>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87300</xdr:rowOff>
    </xdr:from>
    <xdr:to>
      <xdr:col>85</xdr:col>
      <xdr:colOff>177800</xdr:colOff>
      <xdr:row>79</xdr:row>
      <xdr:rowOff>17450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2227</xdr:rowOff>
    </xdr:from>
    <xdr:ext cx="378565"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75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87325</xdr:rowOff>
    </xdr:from>
    <xdr:to>
      <xdr:col>81</xdr:col>
      <xdr:colOff>101600</xdr:colOff>
      <xdr:row>79</xdr:row>
      <xdr:rowOff>17475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4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8602</xdr:rowOff>
    </xdr:from>
    <xdr:ext cx="378565"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2017" y="13553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87331</xdr:rowOff>
    </xdr:from>
    <xdr:to>
      <xdr:col>76</xdr:col>
      <xdr:colOff>165100</xdr:colOff>
      <xdr:row>79</xdr:row>
      <xdr:rowOff>17481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8608</xdr:rowOff>
    </xdr:from>
    <xdr:ext cx="378565"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3017" y="13553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87357</xdr:rowOff>
    </xdr:from>
    <xdr:to>
      <xdr:col>72</xdr:col>
      <xdr:colOff>38100</xdr:colOff>
      <xdr:row>79</xdr:row>
      <xdr:rowOff>17507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4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8634</xdr:rowOff>
    </xdr:from>
    <xdr:ext cx="378565"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4017" y="1355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87384</xdr:rowOff>
    </xdr:from>
    <xdr:to>
      <xdr:col>67</xdr:col>
      <xdr:colOff>101600</xdr:colOff>
      <xdr:row>79</xdr:row>
      <xdr:rowOff>17534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4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8661</xdr:rowOff>
    </xdr:from>
    <xdr:ext cx="378565"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5017" y="1355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94934</xdr:rowOff>
    </xdr:from>
    <xdr:to>
      <xdr:col>85</xdr:col>
      <xdr:colOff>127000</xdr:colOff>
      <xdr:row>94</xdr:row>
      <xdr:rowOff>138013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039784"/>
          <a:ext cx="838200" cy="2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94934</xdr:rowOff>
    </xdr:from>
    <xdr:to>
      <xdr:col>81</xdr:col>
      <xdr:colOff>50800</xdr:colOff>
      <xdr:row>95</xdr:row>
      <xdr:rowOff>60309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039784"/>
          <a:ext cx="889000" cy="30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60309</xdr:rowOff>
    </xdr:from>
    <xdr:to>
      <xdr:col>76</xdr:col>
      <xdr:colOff>114300</xdr:colOff>
      <xdr:row>95</xdr:row>
      <xdr:rowOff>71176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48059"/>
          <a:ext cx="8890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71176</xdr:rowOff>
    </xdr:from>
    <xdr:to>
      <xdr:col>71</xdr:col>
      <xdr:colOff>177800</xdr:colOff>
      <xdr:row>96</xdr:row>
      <xdr:rowOff>47220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358926"/>
          <a:ext cx="889000" cy="14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87213</xdr:rowOff>
    </xdr:from>
    <xdr:to>
      <xdr:col>85</xdr:col>
      <xdr:colOff>177800</xdr:colOff>
      <xdr:row>95</xdr:row>
      <xdr:rowOff>17363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2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110090</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44134</xdr:rowOff>
    </xdr:from>
    <xdr:to>
      <xdr:col>81</xdr:col>
      <xdr:colOff>101600</xdr:colOff>
      <xdr:row>93</xdr:row>
      <xdr:rowOff>145734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9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162261</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576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9509</xdr:rowOff>
    </xdr:from>
    <xdr:to>
      <xdr:col>76</xdr:col>
      <xdr:colOff>165100</xdr:colOff>
      <xdr:row>95</xdr:row>
      <xdr:rowOff>111109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29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127636</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07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20376</xdr:rowOff>
    </xdr:from>
    <xdr:to>
      <xdr:col>72</xdr:col>
      <xdr:colOff>38100</xdr:colOff>
      <xdr:row>95</xdr:row>
      <xdr:rowOff>121976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3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138503</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08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167870</xdr:rowOff>
    </xdr:from>
    <xdr:to>
      <xdr:col>67</xdr:col>
      <xdr:colOff>101600</xdr:colOff>
      <xdr:row>96</xdr:row>
      <xdr:rowOff>98020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4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114547</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23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128994</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9387294"/>
          <a:ext cx="1269" cy="772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75671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91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128994</xdr:rowOff>
    </xdr:from>
    <xdr:to>
      <xdr:col>116</xdr:col>
      <xdr:colOff>152400</xdr:colOff>
      <xdr:row>54</xdr:row>
      <xdr:rowOff>128994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38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105448</xdr:rowOff>
    </xdr:from>
    <xdr:to>
      <xdr:col>116</xdr:col>
      <xdr:colOff>63500</xdr:colOff>
      <xdr:row>55</xdr:row>
      <xdr:rowOff>125882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535198"/>
          <a:ext cx="8382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41076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851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62649</xdr:rowOff>
    </xdr:from>
    <xdr:to>
      <xdr:col>116</xdr:col>
      <xdr:colOff>114300</xdr:colOff>
      <xdr:row>58</xdr:row>
      <xdr:rowOff>164249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0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96342</xdr:rowOff>
    </xdr:from>
    <xdr:to>
      <xdr:col>111</xdr:col>
      <xdr:colOff>177800</xdr:colOff>
      <xdr:row>55</xdr:row>
      <xdr:rowOff>105448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354642"/>
          <a:ext cx="889000" cy="18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92710</xdr:rowOff>
    </xdr:from>
    <xdr:to>
      <xdr:col>112</xdr:col>
      <xdr:colOff>38100</xdr:colOff>
      <xdr:row>59</xdr:row>
      <xdr:rowOff>22860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13987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100940</xdr:rowOff>
    </xdr:from>
    <xdr:to>
      <xdr:col>107</xdr:col>
      <xdr:colOff>50800</xdr:colOff>
      <xdr:row>54</xdr:row>
      <xdr:rowOff>96342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016340"/>
          <a:ext cx="889000" cy="3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85966</xdr:rowOff>
    </xdr:from>
    <xdr:to>
      <xdr:col>107</xdr:col>
      <xdr:colOff>101600</xdr:colOff>
      <xdr:row>59</xdr:row>
      <xdr:rowOff>16116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3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7243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2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150940</xdr:rowOff>
    </xdr:from>
    <xdr:to>
      <xdr:col>102</xdr:col>
      <xdr:colOff>114300</xdr:colOff>
      <xdr:row>52</xdr:row>
      <xdr:rowOff>100940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8723440"/>
          <a:ext cx="889000" cy="2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55956</xdr:rowOff>
    </xdr:from>
    <xdr:to>
      <xdr:col>102</xdr:col>
      <xdr:colOff>165100</xdr:colOff>
      <xdr:row>58</xdr:row>
      <xdr:rowOff>157556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148683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26124</xdr:rowOff>
    </xdr:from>
    <xdr:to>
      <xdr:col>98</xdr:col>
      <xdr:colOff>38100</xdr:colOff>
      <xdr:row>58</xdr:row>
      <xdr:rowOff>127724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118851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100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75082</xdr:rowOff>
    </xdr:from>
    <xdr:to>
      <xdr:col>116</xdr:col>
      <xdr:colOff>114300</xdr:colOff>
      <xdr:row>56</xdr:row>
      <xdr:rowOff>5232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5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97959</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3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54648</xdr:rowOff>
    </xdr:from>
    <xdr:to>
      <xdr:col>112</xdr:col>
      <xdr:colOff>38100</xdr:colOff>
      <xdr:row>55</xdr:row>
      <xdr:rowOff>156248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4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1325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2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45542</xdr:rowOff>
    </xdr:from>
    <xdr:to>
      <xdr:col>107</xdr:col>
      <xdr:colOff>101600</xdr:colOff>
      <xdr:row>54</xdr:row>
      <xdr:rowOff>147142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3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163669</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07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50140</xdr:rowOff>
    </xdr:from>
    <xdr:to>
      <xdr:col>102</xdr:col>
      <xdr:colOff>165100</xdr:colOff>
      <xdr:row>52</xdr:row>
      <xdr:rowOff>151740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896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168267</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87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100140</xdr:rowOff>
    </xdr:from>
    <xdr:to>
      <xdr:col>98</xdr:col>
      <xdr:colOff>38100</xdr:colOff>
      <xdr:row>51</xdr:row>
      <xdr:rowOff>30290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86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46817</xdr:rowOff>
    </xdr:from>
    <xdr:ext cx="59901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56795" y="844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81919</xdr:rowOff>
    </xdr:from>
    <xdr:to>
      <xdr:col>116</xdr:col>
      <xdr:colOff>63500</xdr:colOff>
      <xdr:row>76</xdr:row>
      <xdr:rowOff>125079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112119"/>
          <a:ext cx="8382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81919</xdr:rowOff>
    </xdr:from>
    <xdr:to>
      <xdr:col>111</xdr:col>
      <xdr:colOff>177800</xdr:colOff>
      <xdr:row>76</xdr:row>
      <xdr:rowOff>121608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12119"/>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104522</xdr:rowOff>
    </xdr:from>
    <xdr:to>
      <xdr:col>107</xdr:col>
      <xdr:colOff>50800</xdr:colOff>
      <xdr:row>76</xdr:row>
      <xdr:rowOff>121608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134722"/>
          <a:ext cx="8890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69424</xdr:rowOff>
    </xdr:from>
    <xdr:to>
      <xdr:col>102</xdr:col>
      <xdr:colOff>114300</xdr:colOff>
      <xdr:row>76</xdr:row>
      <xdr:rowOff>104522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99624"/>
          <a:ext cx="889000" cy="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74279</xdr:rowOff>
    </xdr:from>
    <xdr:to>
      <xdr:col>116</xdr:col>
      <xdr:colOff>114300</xdr:colOff>
      <xdr:row>77</xdr:row>
      <xdr:rowOff>4429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52706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8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31119</xdr:rowOff>
    </xdr:from>
    <xdr:to>
      <xdr:col>112</xdr:col>
      <xdr:colOff>38100</xdr:colOff>
      <xdr:row>76</xdr:row>
      <xdr:rowOff>132719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123846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5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70808</xdr:rowOff>
    </xdr:from>
    <xdr:to>
      <xdr:col>107</xdr:col>
      <xdr:colOff>101600</xdr:colOff>
      <xdr:row>77</xdr:row>
      <xdr:rowOff>958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163535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53722</xdr:rowOff>
    </xdr:from>
    <xdr:to>
      <xdr:col>102</xdr:col>
      <xdr:colOff>165100</xdr:colOff>
      <xdr:row>76</xdr:row>
      <xdr:rowOff>155322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146449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18624</xdr:rowOff>
    </xdr:from>
    <xdr:to>
      <xdr:col>98</xdr:col>
      <xdr:colOff>38100</xdr:colOff>
      <xdr:row>76</xdr:row>
      <xdr:rowOff>120224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111351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4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住民一人当たりの公債費が少なく、積立金が多い健全な財政といえる。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 が業種の外部委託等により類似団体平均を大きく上回っている。業務のスリム化等により節制に努める。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今後も、より一層の安定財政を目指す。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4,249
26.27
7,424,874
6,949,415
300,528
3,352,502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118412</xdr:rowOff>
    </xdr:from>
    <xdr:to>
      <xdr:col>24</xdr:col>
      <xdr:colOff>63500</xdr:colOff>
      <xdr:row>36</xdr:row>
      <xdr:rowOff>133585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90612"/>
          <a:ext cx="838200" cy="1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133585</xdr:rowOff>
    </xdr:from>
    <xdr:to>
      <xdr:col>19</xdr:col>
      <xdr:colOff>177800</xdr:colOff>
      <xdr:row>36</xdr:row>
      <xdr:rowOff>148930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05785"/>
          <a:ext cx="889000" cy="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148930</xdr:rowOff>
    </xdr:from>
    <xdr:to>
      <xdr:col>15</xdr:col>
      <xdr:colOff>50800</xdr:colOff>
      <xdr:row>36</xdr:row>
      <xdr:rowOff>153359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21130"/>
          <a:ext cx="8890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153359</xdr:rowOff>
    </xdr:from>
    <xdr:to>
      <xdr:col>10</xdr:col>
      <xdr:colOff>114300</xdr:colOff>
      <xdr:row>36</xdr:row>
      <xdr:rowOff>153359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25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67612</xdr:rowOff>
    </xdr:from>
    <xdr:to>
      <xdr:col>24</xdr:col>
      <xdr:colOff>114300</xdr:colOff>
      <xdr:row>36</xdr:row>
      <xdr:rowOff>169212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90489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9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82785</xdr:rowOff>
    </xdr:from>
    <xdr:to>
      <xdr:col>20</xdr:col>
      <xdr:colOff>38100</xdr:colOff>
      <xdr:row>37</xdr:row>
      <xdr:rowOff>12935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29462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98130</xdr:rowOff>
    </xdr:from>
    <xdr:to>
      <xdr:col>15</xdr:col>
      <xdr:colOff>101600</xdr:colOff>
      <xdr:row>37</xdr:row>
      <xdr:rowOff>28280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44807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102559</xdr:rowOff>
    </xdr:from>
    <xdr:to>
      <xdr:col>10</xdr:col>
      <xdr:colOff>165100</xdr:colOff>
      <xdr:row>37</xdr:row>
      <xdr:rowOff>32709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49236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102559</xdr:rowOff>
    </xdr:from>
    <xdr:to>
      <xdr:col>6</xdr:col>
      <xdr:colOff>38100</xdr:colOff>
      <xdr:row>37</xdr:row>
      <xdr:rowOff>32709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49236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39026</xdr:rowOff>
    </xdr:from>
    <xdr:to>
      <xdr:col>24</xdr:col>
      <xdr:colOff>63500</xdr:colOff>
      <xdr:row>55</xdr:row>
      <xdr:rowOff>82478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468776"/>
          <a:ext cx="838200" cy="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39026</xdr:rowOff>
    </xdr:from>
    <xdr:to>
      <xdr:col>19</xdr:col>
      <xdr:colOff>177800</xdr:colOff>
      <xdr:row>56</xdr:row>
      <xdr:rowOff>44179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468776"/>
          <a:ext cx="889000" cy="17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100253</xdr:rowOff>
    </xdr:from>
    <xdr:to>
      <xdr:col>15</xdr:col>
      <xdr:colOff>50800</xdr:colOff>
      <xdr:row>56</xdr:row>
      <xdr:rowOff>44179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530003"/>
          <a:ext cx="889000" cy="11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100253</xdr:rowOff>
    </xdr:from>
    <xdr:to>
      <xdr:col>10</xdr:col>
      <xdr:colOff>114300</xdr:colOff>
      <xdr:row>56</xdr:row>
      <xdr:rowOff>151393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530003"/>
          <a:ext cx="889000" cy="22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31678</xdr:rowOff>
    </xdr:from>
    <xdr:to>
      <xdr:col>24</xdr:col>
      <xdr:colOff>114300</xdr:colOff>
      <xdr:row>55</xdr:row>
      <xdr:rowOff>133278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54555</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1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159676</xdr:rowOff>
    </xdr:from>
    <xdr:to>
      <xdr:col>20</xdr:col>
      <xdr:colOff>38100</xdr:colOff>
      <xdr:row>55</xdr:row>
      <xdr:rowOff>89826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106353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19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164829</xdr:rowOff>
    </xdr:from>
    <xdr:to>
      <xdr:col>15</xdr:col>
      <xdr:colOff>101600</xdr:colOff>
      <xdr:row>56</xdr:row>
      <xdr:rowOff>94979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86106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49453</xdr:rowOff>
    </xdr:from>
    <xdr:to>
      <xdr:col>10</xdr:col>
      <xdr:colOff>165100</xdr:colOff>
      <xdr:row>55</xdr:row>
      <xdr:rowOff>151053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4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167580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25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100593</xdr:rowOff>
    </xdr:from>
    <xdr:to>
      <xdr:col>6</xdr:col>
      <xdr:colOff>38100</xdr:colOff>
      <xdr:row>57</xdr:row>
      <xdr:rowOff>30743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47270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47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154527</xdr:rowOff>
    </xdr:from>
    <xdr:to>
      <xdr:col>24</xdr:col>
      <xdr:colOff>63500</xdr:colOff>
      <xdr:row>76</xdr:row>
      <xdr:rowOff>3175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13277"/>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25217</xdr:rowOff>
    </xdr:from>
    <xdr:to>
      <xdr:col>19</xdr:col>
      <xdr:colOff>177800</xdr:colOff>
      <xdr:row>76</xdr:row>
      <xdr:rowOff>3175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541067"/>
          <a:ext cx="889000" cy="49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25217</xdr:rowOff>
    </xdr:from>
    <xdr:to>
      <xdr:col>15</xdr:col>
      <xdr:colOff>50800</xdr:colOff>
      <xdr:row>74</xdr:row>
      <xdr:rowOff>164476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41067"/>
          <a:ext cx="889000" cy="31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6732</xdr:rowOff>
    </xdr:from>
    <xdr:to>
      <xdr:col>10</xdr:col>
      <xdr:colOff>114300</xdr:colOff>
      <xdr:row>74</xdr:row>
      <xdr:rowOff>164476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522582"/>
          <a:ext cx="889000" cy="32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103727</xdr:rowOff>
    </xdr:from>
    <xdr:to>
      <xdr:col>24</xdr:col>
      <xdr:colOff>114300</xdr:colOff>
      <xdr:row>76</xdr:row>
      <xdr:rowOff>33877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82154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4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123826</xdr:rowOff>
    </xdr:from>
    <xdr:to>
      <xdr:col>20</xdr:col>
      <xdr:colOff>38100</xdr:colOff>
      <xdr:row>76</xdr:row>
      <xdr:rowOff>53975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25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45102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7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145867</xdr:rowOff>
    </xdr:from>
    <xdr:to>
      <xdr:col>15</xdr:col>
      <xdr:colOff>101600</xdr:colOff>
      <xdr:row>73</xdr:row>
      <xdr:rowOff>76017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4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92544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6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113676</xdr:rowOff>
    </xdr:from>
    <xdr:to>
      <xdr:col>10</xdr:col>
      <xdr:colOff>165100</xdr:colOff>
      <xdr:row>75</xdr:row>
      <xdr:rowOff>43826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60353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7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127382</xdr:rowOff>
    </xdr:from>
    <xdr:to>
      <xdr:col>6</xdr:col>
      <xdr:colOff>38100</xdr:colOff>
      <xdr:row>73</xdr:row>
      <xdr:rowOff>57532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4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74059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24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46780</xdr:rowOff>
    </xdr:from>
    <xdr:to>
      <xdr:col>24</xdr:col>
      <xdr:colOff>63500</xdr:colOff>
      <xdr:row>97</xdr:row>
      <xdr:rowOff>100848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34530"/>
          <a:ext cx="838200" cy="39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100848</xdr:rowOff>
    </xdr:from>
    <xdr:to>
      <xdr:col>19</xdr:col>
      <xdr:colOff>177800</xdr:colOff>
      <xdr:row>98</xdr:row>
      <xdr:rowOff>25533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31498"/>
          <a:ext cx="889000" cy="9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25533</xdr:rowOff>
    </xdr:from>
    <xdr:to>
      <xdr:col>15</xdr:col>
      <xdr:colOff>50800</xdr:colOff>
      <xdr:row>98</xdr:row>
      <xdr:rowOff>56183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27633"/>
          <a:ext cx="889000" cy="3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54111</xdr:rowOff>
    </xdr:from>
    <xdr:to>
      <xdr:col>10</xdr:col>
      <xdr:colOff>114300</xdr:colOff>
      <xdr:row>98</xdr:row>
      <xdr:rowOff>56183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56211"/>
          <a:ext cx="8890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167430</xdr:rowOff>
    </xdr:from>
    <xdr:to>
      <xdr:col>24</xdr:col>
      <xdr:colOff>114300</xdr:colOff>
      <xdr:row>95</xdr:row>
      <xdr:rowOff>97580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18857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50048</xdr:rowOff>
    </xdr:from>
    <xdr:to>
      <xdr:col>20</xdr:col>
      <xdr:colOff>38100</xdr:colOff>
      <xdr:row>97</xdr:row>
      <xdr:rowOff>151648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142775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77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146183</xdr:rowOff>
    </xdr:from>
    <xdr:to>
      <xdr:col>15</xdr:col>
      <xdr:colOff>101600</xdr:colOff>
      <xdr:row>98</xdr:row>
      <xdr:rowOff>76333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67460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6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5383</xdr:rowOff>
    </xdr:from>
    <xdr:to>
      <xdr:col>10</xdr:col>
      <xdr:colOff>165100</xdr:colOff>
      <xdr:row>98</xdr:row>
      <xdr:rowOff>106983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98110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3311</xdr:rowOff>
    </xdr:from>
    <xdr:to>
      <xdr:col>6</xdr:col>
      <xdr:colOff>38100</xdr:colOff>
      <xdr:row>98</xdr:row>
      <xdr:rowOff>104911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96038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88646</xdr:rowOff>
    </xdr:from>
    <xdr:to>
      <xdr:col>55</xdr:col>
      <xdr:colOff>0</xdr:colOff>
      <xdr:row>37</xdr:row>
      <xdr:rowOff>93091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32296"/>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35323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93091</xdr:rowOff>
    </xdr:from>
    <xdr:to>
      <xdr:col>50</xdr:col>
      <xdr:colOff>114300</xdr:colOff>
      <xdr:row>37</xdr:row>
      <xdr:rowOff>94615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3674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75582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94615</xdr:rowOff>
    </xdr:from>
    <xdr:to>
      <xdr:col>45</xdr:col>
      <xdr:colOff>177800</xdr:colOff>
      <xdr:row>37</xdr:row>
      <xdr:rowOff>99441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382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155465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99441</xdr:rowOff>
    </xdr:from>
    <xdr:to>
      <xdr:col>41</xdr:col>
      <xdr:colOff>50800</xdr:colOff>
      <xdr:row>37</xdr:row>
      <xdr:rowOff>104521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43091"/>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124604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37846</xdr:rowOff>
    </xdr:from>
    <xdr:to>
      <xdr:col>55</xdr:col>
      <xdr:colOff>50800</xdr:colOff>
      <xdr:row>37</xdr:row>
      <xdr:rowOff>139446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60723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3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42291</xdr:rowOff>
    </xdr:from>
    <xdr:to>
      <xdr:col>50</xdr:col>
      <xdr:colOff>165100</xdr:colOff>
      <xdr:row>37</xdr:row>
      <xdr:rowOff>143891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160418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6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43815</xdr:rowOff>
    </xdr:from>
    <xdr:to>
      <xdr:col>46</xdr:col>
      <xdr:colOff>38100</xdr:colOff>
      <xdr:row>37</xdr:row>
      <xdr:rowOff>145415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161942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48641</xdr:rowOff>
    </xdr:from>
    <xdr:to>
      <xdr:col>41</xdr:col>
      <xdr:colOff>101600</xdr:colOff>
      <xdr:row>37</xdr:row>
      <xdr:rowOff>150241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166768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53721</xdr:rowOff>
    </xdr:from>
    <xdr:to>
      <xdr:col>36</xdr:col>
      <xdr:colOff>165100</xdr:colOff>
      <xdr:row>37</xdr:row>
      <xdr:rowOff>155321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398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17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134117</xdr:rowOff>
    </xdr:from>
    <xdr:to>
      <xdr:col>55</xdr:col>
      <xdr:colOff>0</xdr:colOff>
      <xdr:row>58</xdr:row>
      <xdr:rowOff>5245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06767"/>
          <a:ext cx="838200" cy="4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134117</xdr:rowOff>
    </xdr:from>
    <xdr:to>
      <xdr:col>50</xdr:col>
      <xdr:colOff>114300</xdr:colOff>
      <xdr:row>57</xdr:row>
      <xdr:rowOff>167415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06767"/>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156476</xdr:rowOff>
    </xdr:from>
    <xdr:to>
      <xdr:col>45</xdr:col>
      <xdr:colOff>177800</xdr:colOff>
      <xdr:row>57</xdr:row>
      <xdr:rowOff>167415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86226"/>
          <a:ext cx="889000" cy="35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57283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1000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156476</xdr:rowOff>
    </xdr:from>
    <xdr:to>
      <xdr:col>41</xdr:col>
      <xdr:colOff>50800</xdr:colOff>
      <xdr:row>57</xdr:row>
      <xdr:rowOff>157811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86226"/>
          <a:ext cx="889000" cy="3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92986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100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125895</xdr:rowOff>
    </xdr:from>
    <xdr:to>
      <xdr:col>55</xdr:col>
      <xdr:colOff>50800</xdr:colOff>
      <xdr:row>58</xdr:row>
      <xdr:rowOff>56045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148772</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4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83317</xdr:rowOff>
    </xdr:from>
    <xdr:to>
      <xdr:col>50</xdr:col>
      <xdr:colOff>165100</xdr:colOff>
      <xdr:row>58</xdr:row>
      <xdr:rowOff>13467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29994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9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116615</xdr:rowOff>
    </xdr:from>
    <xdr:to>
      <xdr:col>46</xdr:col>
      <xdr:colOff>38100</xdr:colOff>
      <xdr:row>58</xdr:row>
      <xdr:rowOff>46765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63292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966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105676</xdr:rowOff>
    </xdr:from>
    <xdr:to>
      <xdr:col>41</xdr:col>
      <xdr:colOff>101600</xdr:colOff>
      <xdr:row>56</xdr:row>
      <xdr:rowOff>35826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52353</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31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107011</xdr:rowOff>
    </xdr:from>
    <xdr:to>
      <xdr:col>36</xdr:col>
      <xdr:colOff>165100</xdr:colOff>
      <xdr:row>58</xdr:row>
      <xdr:rowOff>37161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53688</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282</xdr:rowOff>
    </xdr:from>
    <xdr:to>
      <xdr:col>55</xdr:col>
      <xdr:colOff>0</xdr:colOff>
      <xdr:row>79</xdr:row>
      <xdr:rowOff>14926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44832"/>
          <a:ext cx="8382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147069</xdr:rowOff>
    </xdr:from>
    <xdr:to>
      <xdr:col>50</xdr:col>
      <xdr:colOff>114300</xdr:colOff>
      <xdr:row>79</xdr:row>
      <xdr:rowOff>14926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520169"/>
          <a:ext cx="889000" cy="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83648</xdr:rowOff>
    </xdr:from>
    <xdr:to>
      <xdr:col>45</xdr:col>
      <xdr:colOff>177800</xdr:colOff>
      <xdr:row>78</xdr:row>
      <xdr:rowOff>147069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56748"/>
          <a:ext cx="889000" cy="6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83648</xdr:rowOff>
    </xdr:from>
    <xdr:to>
      <xdr:col>41</xdr:col>
      <xdr:colOff>50800</xdr:colOff>
      <xdr:row>78</xdr:row>
      <xdr:rowOff>132921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56748"/>
          <a:ext cx="889000" cy="4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120932</xdr:rowOff>
    </xdr:from>
    <xdr:to>
      <xdr:col>55</xdr:col>
      <xdr:colOff>50800</xdr:colOff>
      <xdr:row>79</xdr:row>
      <xdr:rowOff>51082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135576</xdr:rowOff>
    </xdr:from>
    <xdr:to>
      <xdr:col>50</xdr:col>
      <xdr:colOff>165100</xdr:colOff>
      <xdr:row>79</xdr:row>
      <xdr:rowOff>65726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50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56853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6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96269</xdr:rowOff>
    </xdr:from>
    <xdr:to>
      <xdr:col>46</xdr:col>
      <xdr:colOff>38100</xdr:colOff>
      <xdr:row>79</xdr:row>
      <xdr:rowOff>26419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6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17546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56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32848</xdr:rowOff>
    </xdr:from>
    <xdr:to>
      <xdr:col>41</xdr:col>
      <xdr:colOff>101600</xdr:colOff>
      <xdr:row>78</xdr:row>
      <xdr:rowOff>134448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150975</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61795" y="1318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82121</xdr:rowOff>
    </xdr:from>
    <xdr:to>
      <xdr:col>36</xdr:col>
      <xdr:colOff>165100</xdr:colOff>
      <xdr:row>79</xdr:row>
      <xdr:rowOff>12271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28798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150847</xdr:rowOff>
    </xdr:from>
    <xdr:to>
      <xdr:col>55</xdr:col>
      <xdr:colOff>0</xdr:colOff>
      <xdr:row>97</xdr:row>
      <xdr:rowOff>151580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81497"/>
          <a:ext cx="8382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115230</xdr:rowOff>
    </xdr:from>
    <xdr:to>
      <xdr:col>50</xdr:col>
      <xdr:colOff>114300</xdr:colOff>
      <xdr:row>97</xdr:row>
      <xdr:rowOff>151580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45880"/>
          <a:ext cx="889000" cy="3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115230</xdr:rowOff>
    </xdr:from>
    <xdr:to>
      <xdr:col>45</xdr:col>
      <xdr:colOff>177800</xdr:colOff>
      <xdr:row>97</xdr:row>
      <xdr:rowOff>125861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45880"/>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125861</xdr:rowOff>
    </xdr:from>
    <xdr:to>
      <xdr:col>41</xdr:col>
      <xdr:colOff>50800</xdr:colOff>
      <xdr:row>97</xdr:row>
      <xdr:rowOff>150205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56511"/>
          <a:ext cx="889000" cy="2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100047</xdr:rowOff>
    </xdr:from>
    <xdr:to>
      <xdr:col>55</xdr:col>
      <xdr:colOff>50800</xdr:colOff>
      <xdr:row>98</xdr:row>
      <xdr:rowOff>30197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3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78474</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0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100780</xdr:rowOff>
    </xdr:from>
    <xdr:to>
      <xdr:col>50</xdr:col>
      <xdr:colOff>165100</xdr:colOff>
      <xdr:row>98</xdr:row>
      <xdr:rowOff>30930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3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22057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82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64430</xdr:rowOff>
    </xdr:from>
    <xdr:to>
      <xdr:col>46</xdr:col>
      <xdr:colOff>38100</xdr:colOff>
      <xdr:row>97</xdr:row>
      <xdr:rowOff>166030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11107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7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75061</xdr:rowOff>
    </xdr:from>
    <xdr:to>
      <xdr:col>41</xdr:col>
      <xdr:colOff>101600</xdr:colOff>
      <xdr:row>98</xdr:row>
      <xdr:rowOff>5211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167788</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79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99405</xdr:rowOff>
    </xdr:from>
    <xdr:to>
      <xdr:col>36</xdr:col>
      <xdr:colOff>165100</xdr:colOff>
      <xdr:row>98</xdr:row>
      <xdr:rowOff>29555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46082</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50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13543</xdr:rowOff>
    </xdr:from>
    <xdr:to>
      <xdr:col>85</xdr:col>
      <xdr:colOff>127000</xdr:colOff>
      <xdr:row>37</xdr:row>
      <xdr:rowOff>51087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57193"/>
          <a:ext cx="838200" cy="3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13543</xdr:rowOff>
    </xdr:from>
    <xdr:to>
      <xdr:col>81</xdr:col>
      <xdr:colOff>50800</xdr:colOff>
      <xdr:row>37</xdr:row>
      <xdr:rowOff>71105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57193"/>
          <a:ext cx="889000" cy="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71105</xdr:rowOff>
    </xdr:from>
    <xdr:to>
      <xdr:col>76</xdr:col>
      <xdr:colOff>114300</xdr:colOff>
      <xdr:row>37</xdr:row>
      <xdr:rowOff>122669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14755"/>
          <a:ext cx="889000" cy="5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19411</xdr:rowOff>
    </xdr:from>
    <xdr:to>
      <xdr:col>71</xdr:col>
      <xdr:colOff>177800</xdr:colOff>
      <xdr:row>37</xdr:row>
      <xdr:rowOff>122669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63061"/>
          <a:ext cx="889000" cy="10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287</xdr:rowOff>
    </xdr:from>
    <xdr:to>
      <xdr:col>85</xdr:col>
      <xdr:colOff>177800</xdr:colOff>
      <xdr:row>37</xdr:row>
      <xdr:rowOff>101887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150164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134193</xdr:rowOff>
    </xdr:from>
    <xdr:to>
      <xdr:col>81</xdr:col>
      <xdr:colOff>101600</xdr:colOff>
      <xdr:row>37</xdr:row>
      <xdr:rowOff>64343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55470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9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20305</xdr:rowOff>
    </xdr:from>
    <xdr:to>
      <xdr:col>76</xdr:col>
      <xdr:colOff>165100</xdr:colOff>
      <xdr:row>37</xdr:row>
      <xdr:rowOff>121905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113032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5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71869</xdr:rowOff>
    </xdr:from>
    <xdr:to>
      <xdr:col>72</xdr:col>
      <xdr:colOff>38100</xdr:colOff>
      <xdr:row>38</xdr:row>
      <xdr:rowOff>2019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164596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140061</xdr:rowOff>
    </xdr:from>
    <xdr:to>
      <xdr:col>67</xdr:col>
      <xdr:colOff>101600</xdr:colOff>
      <xdr:row>37</xdr:row>
      <xdr:rowOff>70211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61338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31195</xdr:rowOff>
    </xdr:from>
    <xdr:to>
      <xdr:col>85</xdr:col>
      <xdr:colOff>127000</xdr:colOff>
      <xdr:row>57</xdr:row>
      <xdr:rowOff>99438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32395"/>
          <a:ext cx="838200" cy="2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113110</xdr:rowOff>
    </xdr:from>
    <xdr:to>
      <xdr:col>81</xdr:col>
      <xdr:colOff>50800</xdr:colOff>
      <xdr:row>57</xdr:row>
      <xdr:rowOff>99438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42860"/>
          <a:ext cx="889000" cy="3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113110</xdr:rowOff>
    </xdr:from>
    <xdr:to>
      <xdr:col>76</xdr:col>
      <xdr:colOff>114300</xdr:colOff>
      <xdr:row>57</xdr:row>
      <xdr:rowOff>26191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42860"/>
          <a:ext cx="889000" cy="2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26191</xdr:rowOff>
    </xdr:from>
    <xdr:to>
      <xdr:col>71</xdr:col>
      <xdr:colOff>177800</xdr:colOff>
      <xdr:row>57</xdr:row>
      <xdr:rowOff>57088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98841"/>
          <a:ext cx="889000" cy="3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151845</xdr:rowOff>
    </xdr:from>
    <xdr:to>
      <xdr:col>85</xdr:col>
      <xdr:colOff>177800</xdr:colOff>
      <xdr:row>56</xdr:row>
      <xdr:rowOff>81995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8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3272</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3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48638</xdr:rowOff>
    </xdr:from>
    <xdr:to>
      <xdr:col>81</xdr:col>
      <xdr:colOff>101600</xdr:colOff>
      <xdr:row>57</xdr:row>
      <xdr:rowOff>150238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166765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59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62310</xdr:rowOff>
    </xdr:from>
    <xdr:to>
      <xdr:col>76</xdr:col>
      <xdr:colOff>165100</xdr:colOff>
      <xdr:row>55</xdr:row>
      <xdr:rowOff>163910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8987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26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146841</xdr:rowOff>
    </xdr:from>
    <xdr:to>
      <xdr:col>72</xdr:col>
      <xdr:colOff>38100</xdr:colOff>
      <xdr:row>57</xdr:row>
      <xdr:rowOff>76991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93518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52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6288</xdr:rowOff>
    </xdr:from>
    <xdr:to>
      <xdr:col>67</xdr:col>
      <xdr:colOff>101600</xdr:colOff>
      <xdr:row>57</xdr:row>
      <xdr:rowOff>107888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124415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55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59689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6042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8889</xdr:rowOff>
    </xdr:from>
    <xdr:to>
      <xdr:col>85</xdr:col>
      <xdr:colOff>177800</xdr:colOff>
      <xdr:row>79</xdr:row>
      <xdr:rowOff>110489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95266</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6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138100</xdr:rowOff>
    </xdr:from>
    <xdr:to>
      <xdr:col>85</xdr:col>
      <xdr:colOff>127000</xdr:colOff>
      <xdr:row>98</xdr:row>
      <xdr:rowOff>138125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940200"/>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138125</xdr:rowOff>
    </xdr:from>
    <xdr:to>
      <xdr:col>81</xdr:col>
      <xdr:colOff>50800</xdr:colOff>
      <xdr:row>98</xdr:row>
      <xdr:rowOff>138131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94022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138131</xdr:rowOff>
    </xdr:from>
    <xdr:to>
      <xdr:col>76</xdr:col>
      <xdr:colOff>114300</xdr:colOff>
      <xdr:row>98</xdr:row>
      <xdr:rowOff>138157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94023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138157</xdr:rowOff>
    </xdr:from>
    <xdr:to>
      <xdr:col>71</xdr:col>
      <xdr:colOff>177800</xdr:colOff>
      <xdr:row>98</xdr:row>
      <xdr:rowOff>138184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940257"/>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87300</xdr:rowOff>
    </xdr:from>
    <xdr:to>
      <xdr:col>85</xdr:col>
      <xdr:colOff>177800</xdr:colOff>
      <xdr:row>99</xdr:row>
      <xdr:rowOff>17450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2227</xdr:rowOff>
    </xdr:from>
    <xdr:ext cx="378565"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804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87325</xdr:rowOff>
    </xdr:from>
    <xdr:to>
      <xdr:col>81</xdr:col>
      <xdr:colOff>101600</xdr:colOff>
      <xdr:row>99</xdr:row>
      <xdr:rowOff>17475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8602</xdr:rowOff>
    </xdr:from>
    <xdr:ext cx="378565"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2017" y="16982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87331</xdr:rowOff>
    </xdr:from>
    <xdr:to>
      <xdr:col>76</xdr:col>
      <xdr:colOff>165100</xdr:colOff>
      <xdr:row>99</xdr:row>
      <xdr:rowOff>17481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8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8608</xdr:rowOff>
    </xdr:from>
    <xdr:ext cx="378565"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3017" y="16982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87357</xdr:rowOff>
    </xdr:from>
    <xdr:to>
      <xdr:col>72</xdr:col>
      <xdr:colOff>38100</xdr:colOff>
      <xdr:row>99</xdr:row>
      <xdr:rowOff>17507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8634</xdr:rowOff>
    </xdr:from>
    <xdr:ext cx="378565"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4017" y="1698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87384</xdr:rowOff>
    </xdr:from>
    <xdr:to>
      <xdr:col>67</xdr:col>
      <xdr:colOff>101600</xdr:colOff>
      <xdr:row>99</xdr:row>
      <xdr:rowOff>17534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8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8661</xdr:rowOff>
    </xdr:from>
    <xdr:ext cx="378565"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5017" y="1698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総務費は、固定資産税償却資産の増額による財政調整基金積立金の増加。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衛生費は、新診療所建設による工事費等の増加。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教育費は、刈羽村生涯学習センター「ラピカ」の大規模改修工事の増加。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公債費は少なく、今後も健全な財政運営の維持に努める。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財政調整基金残高は増加しており、健全な状態を維持している。今後も経費の削減に努め、健全な状態を保持する。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各会計黒字続きであり、今後も健全な状態を維持する。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H17" sqref="AH17:AL17"/>
    </sheetView>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7424874</v>
      </c>
      <c r="BO4" s="384"/>
      <c r="BP4" s="384"/>
      <c r="BQ4" s="384"/>
      <c r="BR4" s="384"/>
      <c r="BS4" s="384"/>
      <c r="BT4" s="384"/>
      <c r="BU4" s="385"/>
      <c r="BV4" s="383">
        <v>6514935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v>
      </c>
      <c r="CU4" s="390"/>
      <c r="CV4" s="390"/>
      <c r="CW4" s="390"/>
      <c r="CX4" s="390"/>
      <c r="CY4" s="390"/>
      <c r="CZ4" s="390"/>
      <c r="DA4" s="391"/>
      <c r="DB4" s="389">
        <v>8.1999999999999993</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6949415</v>
      </c>
      <c r="BO5" s="421"/>
      <c r="BP5" s="421"/>
      <c r="BQ5" s="421"/>
      <c r="BR5" s="421"/>
      <c r="BS5" s="421"/>
      <c r="BT5" s="421"/>
      <c r="BU5" s="422"/>
      <c r="BV5" s="420">
        <v>6136527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71.2</v>
      </c>
      <c r="CU5" s="418"/>
      <c r="CV5" s="418"/>
      <c r="CW5" s="418"/>
      <c r="CX5" s="418"/>
      <c r="CY5" s="418"/>
      <c r="CZ5" s="418"/>
      <c r="DA5" s="419"/>
      <c r="DB5" s="417">
        <v>61.9</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127</v>
      </c>
      <c r="AV6" s="453"/>
      <c r="AW6" s="453"/>
      <c r="AX6" s="453"/>
      <c r="AY6" s="454" t="s">
        <v>98</v>
      </c>
      <c r="AZ6" s="455"/>
      <c r="BA6" s="455"/>
      <c r="BB6" s="455"/>
      <c r="BC6" s="455"/>
      <c r="BD6" s="455"/>
      <c r="BE6" s="455"/>
      <c r="BF6" s="455"/>
      <c r="BG6" s="455"/>
      <c r="BH6" s="455"/>
      <c r="BI6" s="455"/>
      <c r="BJ6" s="455"/>
      <c r="BK6" s="455"/>
      <c r="BL6" s="455"/>
      <c r="BM6" s="456"/>
      <c r="BN6" s="420">
        <v>475459</v>
      </c>
      <c r="BO6" s="421"/>
      <c r="BP6" s="421"/>
      <c r="BQ6" s="421"/>
      <c r="BR6" s="421"/>
      <c r="BS6" s="421"/>
      <c r="BT6" s="421"/>
      <c r="BU6" s="422"/>
      <c r="BV6" s="420">
        <v>378408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71.2</v>
      </c>
      <c r="CU6" s="458"/>
      <c r="CV6" s="458"/>
      <c r="CW6" s="458"/>
      <c r="CX6" s="458"/>
      <c r="CY6" s="458"/>
      <c r="CZ6" s="458"/>
      <c r="DA6" s="459"/>
      <c r="DB6" s="457">
        <v>61.9</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174931</v>
      </c>
      <c r="BO7" s="421"/>
      <c r="BP7" s="421"/>
      <c r="BQ7" s="421"/>
      <c r="BR7" s="421"/>
      <c r="BS7" s="421"/>
      <c r="BT7" s="421"/>
      <c r="BU7" s="422"/>
      <c r="BV7" s="420">
        <v>96453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3352502</v>
      </c>
      <c r="CU7" s="421"/>
      <c r="CV7" s="421"/>
      <c r="CW7" s="421"/>
      <c r="CX7" s="421"/>
      <c r="CY7" s="421"/>
      <c r="CZ7" s="421"/>
      <c r="DA7" s="422"/>
      <c r="DB7" s="420">
        <v>3431377</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300528</v>
      </c>
      <c r="BO8" s="421"/>
      <c r="BP8" s="421"/>
      <c r="BQ8" s="421"/>
      <c r="BR8" s="421"/>
      <c r="BS8" s="421"/>
      <c r="BT8" s="421"/>
      <c r="BU8" s="422"/>
      <c r="BV8" s="420">
        <v>281955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1.39</v>
      </c>
      <c r="CU8" s="461"/>
      <c r="CV8" s="461"/>
      <c r="CW8" s="461"/>
      <c r="CX8" s="461"/>
      <c r="CY8" s="461"/>
      <c r="CZ8" s="461"/>
      <c r="DA8" s="462"/>
      <c r="DB8" s="460">
        <v>1.36</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4380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18573</v>
      </c>
      <c r="BO9" s="421"/>
      <c r="BP9" s="421"/>
      <c r="BQ9" s="421"/>
      <c r="BR9" s="421"/>
      <c r="BS9" s="421"/>
      <c r="BT9" s="421"/>
      <c r="BU9" s="422"/>
      <c r="BV9" s="420">
        <v>-33105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t="s">
        <v>112</v>
      </c>
      <c r="CU9" s="418"/>
      <c r="CV9" s="418"/>
      <c r="CW9" s="418"/>
      <c r="CX9" s="418"/>
      <c r="CY9" s="418"/>
      <c r="CZ9" s="418"/>
      <c r="DA9" s="419"/>
      <c r="DB9" s="417" t="s">
        <v>112</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113</v>
      </c>
      <c r="M10" s="450"/>
      <c r="N10" s="450"/>
      <c r="O10" s="450"/>
      <c r="P10" s="450"/>
      <c r="Q10" s="451"/>
      <c r="R10" s="471">
        <v>4775</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932396</v>
      </c>
      <c r="BO10" s="421"/>
      <c r="BP10" s="421"/>
      <c r="BQ10" s="421"/>
      <c r="BR10" s="421"/>
      <c r="BS10" s="421"/>
      <c r="BT10" s="421"/>
      <c r="BU10" s="422"/>
      <c r="BV10" s="420">
        <v>1172185</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112</v>
      </c>
      <c r="CU11" s="461"/>
      <c r="CV11" s="461"/>
      <c r="CW11" s="461"/>
      <c r="CX11" s="461"/>
      <c r="CY11" s="461"/>
      <c r="CZ11" s="461"/>
      <c r="DA11" s="462"/>
      <c r="DB11" s="460" t="s">
        <v>112</v>
      </c>
      <c r="DC11" s="461"/>
      <c r="DD11" s="461"/>
      <c r="DE11" s="461"/>
      <c r="DF11" s="461"/>
      <c r="DG11" s="461"/>
      <c r="DH11" s="461"/>
      <c r="DI11" s="462"/>
    </row>
    <row r="12" spans="1:119" ht="18.75" customHeight="1" x14ac:dyDescent="0.25">
      <c r="A12" s="175"/>
      <c r="B12" s="480" t="s">
        <v>122</v>
      </c>
      <c r="C12" s="481"/>
      <c r="D12" s="481"/>
      <c r="E12" s="481"/>
      <c r="F12" s="481"/>
      <c r="G12" s="481"/>
      <c r="H12" s="481"/>
      <c r="I12" s="481"/>
      <c r="J12" s="481"/>
      <c r="K12" s="482"/>
      <c r="L12" s="489" t="s">
        <v>123</v>
      </c>
      <c r="M12" s="490"/>
      <c r="N12" s="490"/>
      <c r="O12" s="490"/>
      <c r="P12" s="490"/>
      <c r="Q12" s="491"/>
      <c r="R12" s="492">
        <v>4286</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127</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112</v>
      </c>
      <c r="CU12" s="461"/>
      <c r="CV12" s="461"/>
      <c r="CW12" s="461"/>
      <c r="CX12" s="461"/>
      <c r="CY12" s="461"/>
      <c r="CZ12" s="461"/>
      <c r="DA12" s="462"/>
      <c r="DB12" s="460" t="s">
        <v>112</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84"/>
      <c r="M13" s="511" t="s">
        <v>130</v>
      </c>
      <c r="N13" s="512"/>
      <c r="O13" s="512"/>
      <c r="P13" s="512"/>
      <c r="Q13" s="513"/>
      <c r="R13" s="504">
        <v>4249</v>
      </c>
      <c r="S13" s="505"/>
      <c r="T13" s="505"/>
      <c r="U13" s="505"/>
      <c r="V13" s="506"/>
      <c r="W13" s="436" t="s">
        <v>131</v>
      </c>
      <c r="X13" s="437"/>
      <c r="Y13" s="437"/>
      <c r="Z13" s="437"/>
      <c r="AA13" s="437"/>
      <c r="AB13" s="427"/>
      <c r="AC13" s="471">
        <v>106</v>
      </c>
      <c r="AD13" s="472"/>
      <c r="AE13" s="472"/>
      <c r="AF13" s="472"/>
      <c r="AG13" s="514"/>
      <c r="AH13" s="471">
        <v>151</v>
      </c>
      <c r="AI13" s="472"/>
      <c r="AJ13" s="472"/>
      <c r="AK13" s="472"/>
      <c r="AL13" s="473"/>
      <c r="AM13" s="449" t="s">
        <v>132</v>
      </c>
      <c r="AN13" s="450"/>
      <c r="AO13" s="450"/>
      <c r="AP13" s="450"/>
      <c r="AQ13" s="450"/>
      <c r="AR13" s="450"/>
      <c r="AS13" s="450"/>
      <c r="AT13" s="451"/>
      <c r="AU13" s="452" t="s">
        <v>127</v>
      </c>
      <c r="AV13" s="453"/>
      <c r="AW13" s="453"/>
      <c r="AX13" s="453"/>
      <c r="AY13" s="454" t="s">
        <v>133</v>
      </c>
      <c r="AZ13" s="455"/>
      <c r="BA13" s="455"/>
      <c r="BB13" s="455"/>
      <c r="BC13" s="455"/>
      <c r="BD13" s="455"/>
      <c r="BE13" s="455"/>
      <c r="BF13" s="455"/>
      <c r="BG13" s="455"/>
      <c r="BH13" s="455"/>
      <c r="BI13" s="455"/>
      <c r="BJ13" s="455"/>
      <c r="BK13" s="455"/>
      <c r="BL13" s="455"/>
      <c r="BM13" s="456"/>
      <c r="BN13" s="420">
        <v>950969</v>
      </c>
      <c r="BO13" s="421"/>
      <c r="BP13" s="421"/>
      <c r="BQ13" s="421"/>
      <c r="BR13" s="421"/>
      <c r="BS13" s="421"/>
      <c r="BT13" s="421"/>
      <c r="BU13" s="422"/>
      <c r="BV13" s="420">
        <v>1139080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-1.7</v>
      </c>
      <c r="CU13" s="418"/>
      <c r="CV13" s="418"/>
      <c r="CW13" s="418"/>
      <c r="CX13" s="418"/>
      <c r="CY13" s="418"/>
      <c r="CZ13" s="418"/>
      <c r="DA13" s="419"/>
      <c r="DB13" s="417">
        <v>-2</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4351</v>
      </c>
      <c r="S14" s="505"/>
      <c r="T14" s="505"/>
      <c r="U14" s="505"/>
      <c r="V14" s="506"/>
      <c r="W14" s="410"/>
      <c r="X14" s="411"/>
      <c r="Y14" s="411"/>
      <c r="Z14" s="411"/>
      <c r="AA14" s="411"/>
      <c r="AB14" s="400"/>
      <c r="AC14" s="507">
        <v>4.8</v>
      </c>
      <c r="AD14" s="508"/>
      <c r="AE14" s="508"/>
      <c r="AF14" s="508"/>
      <c r="AG14" s="509"/>
      <c r="AH14" s="507">
        <v>6.1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112</v>
      </c>
      <c r="CU14" s="519"/>
      <c r="CV14" s="519"/>
      <c r="CW14" s="519"/>
      <c r="CX14" s="519"/>
      <c r="CY14" s="519"/>
      <c r="CZ14" s="519"/>
      <c r="DA14" s="520"/>
      <c r="DB14" s="518" t="s">
        <v>112</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84"/>
      <c r="M15" s="511" t="s">
        <v>130</v>
      </c>
      <c r="N15" s="512"/>
      <c r="O15" s="512"/>
      <c r="P15" s="512"/>
      <c r="Q15" s="513"/>
      <c r="R15" s="504">
        <v>4320</v>
      </c>
      <c r="S15" s="505"/>
      <c r="T15" s="505"/>
      <c r="U15" s="505"/>
      <c r="V15" s="506"/>
      <c r="W15" s="436" t="s">
        <v>137</v>
      </c>
      <c r="X15" s="437"/>
      <c r="Y15" s="437"/>
      <c r="Z15" s="437"/>
      <c r="AA15" s="437"/>
      <c r="AB15" s="427"/>
      <c r="AC15" s="471">
        <v>775</v>
      </c>
      <c r="AD15" s="472"/>
      <c r="AE15" s="472"/>
      <c r="AF15" s="472"/>
      <c r="AG15" s="514"/>
      <c r="AH15" s="471">
        <v>900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2550211</v>
      </c>
      <c r="BO15" s="384"/>
      <c r="BP15" s="384"/>
      <c r="BQ15" s="384"/>
      <c r="BR15" s="384"/>
      <c r="BS15" s="384"/>
      <c r="BT15" s="384"/>
      <c r="BU15" s="385"/>
      <c r="BV15" s="383">
        <v>2609007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35.200000000000003</v>
      </c>
      <c r="AD16" s="508"/>
      <c r="AE16" s="508"/>
      <c r="AF16" s="508"/>
      <c r="AG16" s="509"/>
      <c r="AH16" s="507">
        <v>36.200000000000003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1775515</v>
      </c>
      <c r="BO16" s="421"/>
      <c r="BP16" s="421"/>
      <c r="BQ16" s="421"/>
      <c r="BR16" s="421"/>
      <c r="BS16" s="421"/>
      <c r="BT16" s="421"/>
      <c r="BU16" s="422"/>
      <c r="BV16" s="420">
        <v>1765475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1319</v>
      </c>
      <c r="AD17" s="472"/>
      <c r="AE17" s="472"/>
      <c r="AF17" s="472"/>
      <c r="AG17" s="514"/>
      <c r="AH17" s="471">
        <v>1433</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3352502</v>
      </c>
      <c r="BO17" s="421"/>
      <c r="BP17" s="421"/>
      <c r="BQ17" s="421"/>
      <c r="BR17" s="421"/>
      <c r="BS17" s="421"/>
      <c r="BT17" s="421"/>
      <c r="BU17" s="422"/>
      <c r="BV17" s="420">
        <v>3431377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26.27</v>
      </c>
      <c r="M18" s="544"/>
      <c r="N18" s="544"/>
      <c r="O18" s="544"/>
      <c r="P18" s="544"/>
      <c r="Q18" s="544"/>
      <c r="R18" s="545"/>
      <c r="S18" s="545"/>
      <c r="T18" s="545"/>
      <c r="U18" s="545"/>
      <c r="V18" s="546"/>
      <c r="W18" s="438"/>
      <c r="X18" s="439"/>
      <c r="Y18" s="439"/>
      <c r="Z18" s="439"/>
      <c r="AA18" s="439"/>
      <c r="AB18" s="430"/>
      <c r="AC18" s="547">
        <v>60</v>
      </c>
      <c r="AD18" s="548"/>
      <c r="AE18" s="548"/>
      <c r="AF18" s="548"/>
      <c r="AG18" s="549"/>
      <c r="AH18" s="547">
        <v>57.7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2429109</v>
      </c>
      <c r="BO18" s="421"/>
      <c r="BP18" s="421"/>
      <c r="BQ18" s="421"/>
      <c r="BR18" s="421"/>
      <c r="BS18" s="421"/>
      <c r="BT18" s="421"/>
      <c r="BU18" s="422"/>
      <c r="BV18" s="420">
        <v>2156487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167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6484756</v>
      </c>
      <c r="BO19" s="421"/>
      <c r="BP19" s="421"/>
      <c r="BQ19" s="421"/>
      <c r="BR19" s="421"/>
      <c r="BS19" s="421"/>
      <c r="BT19" s="421"/>
      <c r="BU19" s="422"/>
      <c r="BV19" s="420">
        <v>5137508</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1595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t="s">
        <v>112</v>
      </c>
      <c r="BO22" s="384"/>
      <c r="BP22" s="384"/>
      <c r="BQ22" s="384"/>
      <c r="BR22" s="384"/>
      <c r="BS22" s="384"/>
      <c r="BT22" s="384"/>
      <c r="BU22" s="385"/>
      <c r="BV22" s="383" t="s">
        <v>112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t="s">
        <v>112</v>
      </c>
      <c r="BO23" s="421"/>
      <c r="BP23" s="421"/>
      <c r="BQ23" s="421"/>
      <c r="BR23" s="421"/>
      <c r="BS23" s="421"/>
      <c r="BT23" s="421"/>
      <c r="BU23" s="422"/>
      <c r="BV23" s="420" t="s">
        <v>112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7800</v>
      </c>
      <c r="R24" s="472"/>
      <c r="S24" s="472"/>
      <c r="T24" s="472"/>
      <c r="U24" s="472"/>
      <c r="V24" s="514"/>
      <c r="W24" s="566"/>
      <c r="X24" s="567"/>
      <c r="Y24" s="568"/>
      <c r="Z24" s="470" t="s">
        <v>162</v>
      </c>
      <c r="AA24" s="450"/>
      <c r="AB24" s="450"/>
      <c r="AC24" s="450"/>
      <c r="AD24" s="450"/>
      <c r="AE24" s="450"/>
      <c r="AF24" s="450"/>
      <c r="AG24" s="451"/>
      <c r="AH24" s="471">
        <v>77</v>
      </c>
      <c r="AI24" s="472"/>
      <c r="AJ24" s="472"/>
      <c r="AK24" s="472"/>
      <c r="AL24" s="514"/>
      <c r="AM24" s="471">
        <v>235004</v>
      </c>
      <c r="AN24" s="472"/>
      <c r="AO24" s="472"/>
      <c r="AP24" s="472"/>
      <c r="AQ24" s="472"/>
      <c r="AR24" s="514"/>
      <c r="AS24" s="471">
        <v>3052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t="s">
        <v>112</v>
      </c>
      <c r="BO24" s="421"/>
      <c r="BP24" s="421"/>
      <c r="BQ24" s="421"/>
      <c r="BR24" s="421"/>
      <c r="BS24" s="421"/>
      <c r="BT24" s="421"/>
      <c r="BU24" s="422"/>
      <c r="BV24" s="420" t="s">
        <v>112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1</v>
      </c>
      <c r="M25" s="472"/>
      <c r="N25" s="472"/>
      <c r="O25" s="472"/>
      <c r="P25" s="514"/>
      <c r="Q25" s="471">
        <v>6070</v>
      </c>
      <c r="R25" s="472"/>
      <c r="S25" s="472"/>
      <c r="T25" s="472"/>
      <c r="U25" s="472"/>
      <c r="V25" s="514"/>
      <c r="W25" s="566"/>
      <c r="X25" s="567"/>
      <c r="Y25" s="568"/>
      <c r="Z25" s="470" t="s">
        <v>165</v>
      </c>
      <c r="AA25" s="450"/>
      <c r="AB25" s="450"/>
      <c r="AC25" s="450"/>
      <c r="AD25" s="450"/>
      <c r="AE25" s="450"/>
      <c r="AF25" s="450"/>
      <c r="AG25" s="451"/>
      <c r="AH25" s="471" t="s">
        <v>112</v>
      </c>
      <c r="AI25" s="472"/>
      <c r="AJ25" s="472"/>
      <c r="AK25" s="472"/>
      <c r="AL25" s="514"/>
      <c r="AM25" s="471" t="s">
        <v>112</v>
      </c>
      <c r="AN25" s="472"/>
      <c r="AO25" s="472"/>
      <c r="AP25" s="472"/>
      <c r="AQ25" s="472"/>
      <c r="AR25" s="514"/>
      <c r="AS25" s="471" t="s">
        <v>112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159988</v>
      </c>
      <c r="BO25" s="384"/>
      <c r="BP25" s="384"/>
      <c r="BQ25" s="384"/>
      <c r="BR25" s="384"/>
      <c r="BS25" s="384"/>
      <c r="BT25" s="384"/>
      <c r="BU25" s="385"/>
      <c r="BV25" s="383">
        <v>152814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5290</v>
      </c>
      <c r="R26" s="472"/>
      <c r="S26" s="472"/>
      <c r="T26" s="472"/>
      <c r="U26" s="472"/>
      <c r="V26" s="514"/>
      <c r="W26" s="566"/>
      <c r="X26" s="567"/>
      <c r="Y26" s="568"/>
      <c r="Z26" s="470" t="s">
        <v>168</v>
      </c>
      <c r="AA26" s="572"/>
      <c r="AB26" s="572"/>
      <c r="AC26" s="572"/>
      <c r="AD26" s="572"/>
      <c r="AE26" s="572"/>
      <c r="AF26" s="572"/>
      <c r="AG26" s="573"/>
      <c r="AH26" s="471">
        <v>2</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112</v>
      </c>
      <c r="BO26" s="421"/>
      <c r="BP26" s="421"/>
      <c r="BQ26" s="421"/>
      <c r="BR26" s="421"/>
      <c r="BS26" s="421"/>
      <c r="BT26" s="421"/>
      <c r="BU26" s="422"/>
      <c r="BV26" s="420" t="s">
        <v>112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171</v>
      </c>
      <c r="F27" s="450"/>
      <c r="G27" s="450"/>
      <c r="H27" s="450"/>
      <c r="I27" s="450"/>
      <c r="J27" s="450"/>
      <c r="K27" s="451"/>
      <c r="L27" s="471">
        <v>1</v>
      </c>
      <c r="M27" s="472"/>
      <c r="N27" s="472"/>
      <c r="O27" s="472"/>
      <c r="P27" s="514"/>
      <c r="Q27" s="471">
        <v>2900</v>
      </c>
      <c r="R27" s="472"/>
      <c r="S27" s="472"/>
      <c r="T27" s="472"/>
      <c r="U27" s="472"/>
      <c r="V27" s="514"/>
      <c r="W27" s="566"/>
      <c r="X27" s="567"/>
      <c r="Y27" s="568"/>
      <c r="Z27" s="470" t="s">
        <v>172</v>
      </c>
      <c r="AA27" s="450"/>
      <c r="AB27" s="450"/>
      <c r="AC27" s="450"/>
      <c r="AD27" s="450"/>
      <c r="AE27" s="450"/>
      <c r="AF27" s="450"/>
      <c r="AG27" s="451"/>
      <c r="AH27" s="471">
        <v>1</v>
      </c>
      <c r="AI27" s="472"/>
      <c r="AJ27" s="472"/>
      <c r="AK27" s="472"/>
      <c r="AL27" s="514"/>
      <c r="AM27" s="471" t="s">
        <v>169</v>
      </c>
      <c r="AN27" s="472"/>
      <c r="AO27" s="472"/>
      <c r="AP27" s="472"/>
      <c r="AQ27" s="472"/>
      <c r="AR27" s="514"/>
      <c r="AS27" s="471" t="s">
        <v>169</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126293</v>
      </c>
      <c r="BO27" s="540"/>
      <c r="BP27" s="540"/>
      <c r="BQ27" s="540"/>
      <c r="BR27" s="540"/>
      <c r="BS27" s="540"/>
      <c r="BT27" s="540"/>
      <c r="BU27" s="541"/>
      <c r="BV27" s="539">
        <v>126291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174</v>
      </c>
      <c r="F28" s="450"/>
      <c r="G28" s="450"/>
      <c r="H28" s="450"/>
      <c r="I28" s="450"/>
      <c r="J28" s="450"/>
      <c r="K28" s="451"/>
      <c r="L28" s="471">
        <v>1</v>
      </c>
      <c r="M28" s="472"/>
      <c r="N28" s="472"/>
      <c r="O28" s="472"/>
      <c r="P28" s="514"/>
      <c r="Q28" s="471">
        <v>2290</v>
      </c>
      <c r="R28" s="472"/>
      <c r="S28" s="472"/>
      <c r="T28" s="472"/>
      <c r="U28" s="472"/>
      <c r="V28" s="514"/>
      <c r="W28" s="566"/>
      <c r="X28" s="567"/>
      <c r="Y28" s="568"/>
      <c r="Z28" s="470" t="s">
        <v>175</v>
      </c>
      <c r="AA28" s="450"/>
      <c r="AB28" s="450"/>
      <c r="AC28" s="450"/>
      <c r="AD28" s="450"/>
      <c r="AE28" s="450"/>
      <c r="AF28" s="450"/>
      <c r="AG28" s="451"/>
      <c r="AH28" s="471" t="s">
        <v>112</v>
      </c>
      <c r="AI28" s="472"/>
      <c r="AJ28" s="472"/>
      <c r="AK28" s="472"/>
      <c r="AL28" s="514"/>
      <c r="AM28" s="471" t="s">
        <v>112</v>
      </c>
      <c r="AN28" s="472"/>
      <c r="AO28" s="472"/>
      <c r="AP28" s="472"/>
      <c r="AQ28" s="472"/>
      <c r="AR28" s="514"/>
      <c r="AS28" s="471" t="s">
        <v>112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8743775</v>
      </c>
      <c r="BO28" s="384"/>
      <c r="BP28" s="384"/>
      <c r="BQ28" s="384"/>
      <c r="BR28" s="384"/>
      <c r="BS28" s="384"/>
      <c r="BT28" s="384"/>
      <c r="BU28" s="385"/>
      <c r="BV28" s="383">
        <v>7811379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177</v>
      </c>
      <c r="F29" s="450"/>
      <c r="G29" s="450"/>
      <c r="H29" s="450"/>
      <c r="I29" s="450"/>
      <c r="J29" s="450"/>
      <c r="K29" s="451"/>
      <c r="L29" s="471">
        <v>10</v>
      </c>
      <c r="M29" s="472"/>
      <c r="N29" s="472"/>
      <c r="O29" s="472"/>
      <c r="P29" s="514"/>
      <c r="Q29" s="471">
        <v>2100</v>
      </c>
      <c r="R29" s="472"/>
      <c r="S29" s="472"/>
      <c r="T29" s="472"/>
      <c r="U29" s="472"/>
      <c r="V29" s="514"/>
      <c r="W29" s="569"/>
      <c r="X29" s="570"/>
      <c r="Y29" s="571"/>
      <c r="Z29" s="470" t="s">
        <v>178</v>
      </c>
      <c r="AA29" s="450"/>
      <c r="AB29" s="450"/>
      <c r="AC29" s="450"/>
      <c r="AD29" s="450"/>
      <c r="AE29" s="450"/>
      <c r="AF29" s="450"/>
      <c r="AG29" s="451"/>
      <c r="AH29" s="471">
        <v>78</v>
      </c>
      <c r="AI29" s="472"/>
      <c r="AJ29" s="472"/>
      <c r="AK29" s="472"/>
      <c r="AL29" s="514"/>
      <c r="AM29" s="471">
        <v>238763</v>
      </c>
      <c r="AN29" s="472"/>
      <c r="AO29" s="472"/>
      <c r="AP29" s="472"/>
      <c r="AQ29" s="472"/>
      <c r="AR29" s="514"/>
      <c r="AS29" s="471">
        <v>3061</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t="s">
        <v>112</v>
      </c>
      <c r="BO29" s="421"/>
      <c r="BP29" s="421"/>
      <c r="BQ29" s="421"/>
      <c r="BR29" s="421"/>
      <c r="BS29" s="421"/>
      <c r="BT29" s="421"/>
      <c r="BU29" s="422"/>
      <c r="BV29" s="420" t="s">
        <v>112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96.2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5874184</v>
      </c>
      <c r="BO30" s="540"/>
      <c r="BP30" s="540"/>
      <c r="BQ30" s="540"/>
      <c r="BR30" s="540"/>
      <c r="BS30" s="540"/>
      <c r="BT30" s="540"/>
      <c r="BU30" s="541"/>
      <c r="BV30" s="539">
        <v>6966350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5">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5</v>
      </c>
      <c r="BF34" s="610"/>
      <c r="BG34" s="611" t="str">
        <f>IF('各会計、関係団体の財政状況及び健全化判断比率'!B31="","",'各会計、関係団体の財政状況及び健全化判断比率'!B31)</f>
        <v>農業集落排水事業及び個別排水処理施設整備事業特別会計</v>
      </c>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新潟県市町村総合事務組合（一般会計）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新潟県市町村総合事務組合
（職員退職手当支給事業特別会計）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新潟県市町村総合事務組合
（消防団員等公務災害補償事業特別会計）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新潟県市町村総合事務組合
（消防賞じゅつ金支給事業特別会計）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新潟県市町村総合事務組合
（非常勤職員公務災害補償等特別会計）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新潟県市町村総合事務組合
（交通災害共済事業特別会計）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新潟県後期高齢者医療広域連合
　（一般会計）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新潟県後期高齢者医療広域連合
（後期高齢者医療特別会計）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xsrEP07N4gAJCkWCq0bRmduEKWU+U9P1U2MGk7ADGXAkAOt6l+3fiI/C+XG5cUWGweQr7nBe3eGYbo+qyBJ4Wg==" saltValue="gFGmxsxlj4Yvj3TihhZo6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63" t="s">
        <v>529</v>
      </c>
      <c r="D34" s="1163"/>
      <c r="E34" s="1164"/>
      <c r="F34" s="32">
        <v>8.49</v>
      </c>
      <c r="G34" s="33">
        <v>9.89</v>
      </c>
      <c r="H34" s="33">
        <v>10.62</v>
      </c>
      <c r="I34" s="33">
        <v>8.2100000000000009</v>
      </c>
      <c r="J34" s="34">
        <v>8.9600000000000009</v>
      </c>
      <c r="K34" s="22"/>
      <c r="L34" s="22"/>
      <c r="M34" s="22"/>
      <c r="N34" s="22"/>
      <c r="O34" s="22"/>
      <c r="P34" s="22"/>
    </row>
    <row r="35" spans="1:16" ht="39" customHeight="1" x14ac:dyDescent="0.25">
      <c r="A35" s="22"/>
      <c r="B35" s="35"/>
      <c r="C35" s="1159" t="s">
        <v>530</v>
      </c>
      <c r="D35" s="1159"/>
      <c r="E35" s="1160"/>
      <c r="F35" s="36">
        <v>0.73</v>
      </c>
      <c r="G35" s="37">
        <v>0.76</v>
      </c>
      <c r="H35" s="37">
        <v>1.06</v>
      </c>
      <c r="I35" s="37">
        <v>1.36</v>
      </c>
      <c r="J35" s="38">
        <v>1.25</v>
      </c>
      <c r="K35" s="22"/>
      <c r="L35" s="22"/>
      <c r="M35" s="22"/>
      <c r="N35" s="22"/>
      <c r="O35" s="22"/>
      <c r="P35" s="22"/>
    </row>
    <row r="36" spans="1:16" ht="39" customHeight="1" x14ac:dyDescent="0.25">
      <c r="A36" s="22"/>
      <c r="B36" s="35"/>
      <c r="C36" s="1159" t="s">
        <v>531</v>
      </c>
      <c r="D36" s="1159"/>
      <c r="E36" s="1160"/>
      <c r="F36" s="36">
        <v>0.26</v>
      </c>
      <c r="G36" s="37">
        <v>0.42</v>
      </c>
      <c r="H36" s="37">
        <v>0.46</v>
      </c>
      <c r="I36" s="37">
        <v>0.23</v>
      </c>
      <c r="J36" s="38">
        <v>0.25</v>
      </c>
      <c r="K36" s="22"/>
      <c r="L36" s="22"/>
      <c r="M36" s="22"/>
      <c r="N36" s="22"/>
      <c r="O36" s="22"/>
      <c r="P36" s="22"/>
    </row>
    <row r="37" spans="1:16" ht="39" customHeight="1" x14ac:dyDescent="0.25">
      <c r="A37" s="22"/>
      <c r="B37" s="35"/>
      <c r="C37" s="1159" t="s">
        <v>532</v>
      </c>
      <c r="D37" s="1159"/>
      <c r="E37" s="1160"/>
      <c r="F37" s="36">
        <v>0.01</v>
      </c>
      <c r="G37" s="37">
        <v>0</v>
      </c>
      <c r="H37" s="37">
        <v>0.01</v>
      </c>
      <c r="I37" s="37">
        <v>0.04</v>
      </c>
      <c r="J37" s="38">
        <v>7.0000000000000007E-2</v>
      </c>
      <c r="K37" s="22"/>
      <c r="L37" s="22"/>
      <c r="M37" s="22"/>
      <c r="N37" s="22"/>
      <c r="O37" s="22"/>
      <c r="P37" s="22"/>
    </row>
    <row r="38" spans="1:16" ht="39" customHeight="1" x14ac:dyDescent="0.25">
      <c r="A38" s="22"/>
      <c r="B38" s="35"/>
      <c r="C38" s="1159" t="s">
        <v>533</v>
      </c>
      <c r="D38" s="1159"/>
      <c r="E38" s="1160"/>
      <c r="F38" s="36">
        <v>0</v>
      </c>
      <c r="G38" s="37">
        <v>0</v>
      </c>
      <c r="H38" s="37">
        <v>0</v>
      </c>
      <c r="I38" s="37">
        <v>0</v>
      </c>
      <c r="J38" s="38">
        <v>0</v>
      </c>
      <c r="K38" s="22"/>
      <c r="L38" s="22"/>
      <c r="M38" s="22"/>
      <c r="N38" s="22"/>
      <c r="O38" s="22"/>
      <c r="P38" s="22"/>
    </row>
    <row r="39" spans="1:16" ht="39" customHeight="1" x14ac:dyDescent="0.25">
      <c r="A39" s="22"/>
      <c r="B39" s="35"/>
      <c r="C39" s="1159"/>
      <c r="D39" s="1159"/>
      <c r="E39" s="1160"/>
      <c r="F39" s="36"/>
      <c r="G39" s="37"/>
      <c r="H39" s="37"/>
      <c r="I39" s="37"/>
      <c r="J39" s="38"/>
      <c r="K39" s="22"/>
      <c r="L39" s="22"/>
      <c r="M39" s="22"/>
      <c r="N39" s="22"/>
      <c r="O39" s="22"/>
      <c r="P39" s="22"/>
    </row>
    <row r="40" spans="1:16" ht="39" customHeight="1" x14ac:dyDescent="0.25">
      <c r="A40" s="22"/>
      <c r="B40" s="35"/>
      <c r="C40" s="1159"/>
      <c r="D40" s="1159"/>
      <c r="E40" s="1160"/>
      <c r="F40" s="36"/>
      <c r="G40" s="37"/>
      <c r="H40" s="37"/>
      <c r="I40" s="37"/>
      <c r="J40" s="38"/>
      <c r="K40" s="22"/>
      <c r="L40" s="22"/>
      <c r="M40" s="22"/>
      <c r="N40" s="22"/>
      <c r="O40" s="22"/>
      <c r="P40" s="22"/>
    </row>
    <row r="41" spans="1:16" ht="39" customHeight="1" x14ac:dyDescent="0.25">
      <c r="A41" s="22"/>
      <c r="B41" s="35"/>
      <c r="C41" s="1159"/>
      <c r="D41" s="1159"/>
      <c r="E41" s="1160"/>
      <c r="F41" s="36"/>
      <c r="G41" s="37"/>
      <c r="H41" s="37"/>
      <c r="I41" s="37"/>
      <c r="J41" s="38"/>
      <c r="K41" s="22"/>
      <c r="L41" s="22"/>
      <c r="M41" s="22"/>
      <c r="N41" s="22"/>
      <c r="O41" s="22"/>
      <c r="P41" s="22"/>
    </row>
    <row r="42" spans="1:16" ht="39" customHeight="1" x14ac:dyDescent="0.25">
      <c r="A42" s="22"/>
      <c r="B42" s="39"/>
      <c r="C42" s="1159" t="s">
        <v>534</v>
      </c>
      <c r="D42" s="1159"/>
      <c r="E42" s="1160"/>
      <c r="F42" s="36" t="s">
        <v>484</v>
      </c>
      <c r="G42" s="37" t="s">
        <v>484</v>
      </c>
      <c r="H42" s="37" t="s">
        <v>484</v>
      </c>
      <c r="I42" s="37" t="s">
        <v>484</v>
      </c>
      <c r="J42" s="38" t="s">
        <v>484</v>
      </c>
      <c r="K42" s="22"/>
      <c r="L42" s="22"/>
      <c r="M42" s="22"/>
      <c r="N42" s="22"/>
      <c r="O42" s="22"/>
      <c r="P42" s="22"/>
    </row>
    <row r="43" spans="1:16" ht="39" customHeight="1" thickBot="1" x14ac:dyDescent="0.3">
      <c r="A43" s="22"/>
      <c r="B43" s="40"/>
      <c r="C43" s="1161" t="s">
        <v>535</v>
      </c>
      <c r="D43" s="1161"/>
      <c r="E43" s="1162"/>
      <c r="F43" s="41" t="s">
        <v>484</v>
      </c>
      <c r="G43" s="42" t="s">
        <v>484</v>
      </c>
      <c r="H43" s="42" t="s">
        <v>484</v>
      </c>
      <c r="I43" s="42" t="s">
        <v>484</v>
      </c>
      <c r="J43" s="43" t="s">
        <v>484</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BPoVKOXGyPgWeJePmlsaevqR9x2xZgVjARirt0TUIQLxI9nUWaLiwDHdlRrnigqt7lke2/Cm4iJwn0hdSJf66g==" saltValue="wmRAd15SkiTTBzTKHVix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75"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65" t="s">
        <v>9</v>
      </c>
      <c r="C45" s="1166"/>
      <c r="D45" s="56"/>
      <c r="E45" s="1171" t="s">
        <v>10</v>
      </c>
      <c r="F45" s="1171"/>
      <c r="G45" s="1171"/>
      <c r="H45" s="1171"/>
      <c r="I45" s="1171"/>
      <c r="J45" s="1172"/>
      <c r="K45" s="57" t="s">
        <v>484</v>
      </c>
      <c r="L45" s="58" t="s">
        <v>484</v>
      </c>
      <c r="M45" s="58" t="s">
        <v>484</v>
      </c>
      <c r="N45" s="58" t="s">
        <v>484</v>
      </c>
      <c r="O45" s="59" t="s">
        <v>484</v>
      </c>
      <c r="P45" s="46"/>
      <c r="Q45" s="46"/>
      <c r="R45" s="46"/>
      <c r="S45" s="46"/>
      <c r="T45" s="46"/>
      <c r="U45" s="46"/>
    </row>
    <row r="46" spans="1:21" ht="30.75" customHeight="1" x14ac:dyDescent="0.25">
      <c r="A46" s="46"/>
      <c r="B46" s="1167"/>
      <c r="C46" s="1168"/>
      <c r="D46" s="60"/>
      <c r="E46" s="1173" t="s">
        <v>11</v>
      </c>
      <c r="F46" s="1173"/>
      <c r="G46" s="1173"/>
      <c r="H46" s="1173"/>
      <c r="I46" s="1173"/>
      <c r="J46" s="1174"/>
      <c r="K46" s="61" t="s">
        <v>484</v>
      </c>
      <c r="L46" s="62" t="s">
        <v>484</v>
      </c>
      <c r="M46" s="62" t="s">
        <v>484</v>
      </c>
      <c r="N46" s="62" t="s">
        <v>484</v>
      </c>
      <c r="O46" s="63" t="s">
        <v>484</v>
      </c>
      <c r="P46" s="46"/>
      <c r="Q46" s="46"/>
      <c r="R46" s="46"/>
      <c r="S46" s="46"/>
      <c r="T46" s="46"/>
      <c r="U46" s="46"/>
    </row>
    <row r="47" spans="1:21" ht="30.75" customHeight="1" x14ac:dyDescent="0.25">
      <c r="A47" s="46"/>
      <c r="B47" s="1167"/>
      <c r="C47" s="1168"/>
      <c r="D47" s="60"/>
      <c r="E47" s="1173" t="s">
        <v>12</v>
      </c>
      <c r="F47" s="1173"/>
      <c r="G47" s="1173"/>
      <c r="H47" s="1173"/>
      <c r="I47" s="1173"/>
      <c r="J47" s="1174"/>
      <c r="K47" s="61" t="s">
        <v>484</v>
      </c>
      <c r="L47" s="62" t="s">
        <v>484</v>
      </c>
      <c r="M47" s="62" t="s">
        <v>484</v>
      </c>
      <c r="N47" s="62" t="s">
        <v>484</v>
      </c>
      <c r="O47" s="63" t="s">
        <v>484</v>
      </c>
      <c r="P47" s="46"/>
      <c r="Q47" s="46"/>
      <c r="R47" s="46"/>
      <c r="S47" s="46"/>
      <c r="T47" s="46"/>
      <c r="U47" s="46"/>
    </row>
    <row r="48" spans="1:21" ht="30.75" customHeight="1" x14ac:dyDescent="0.25">
      <c r="A48" s="46"/>
      <c r="B48" s="1167"/>
      <c r="C48" s="1168"/>
      <c r="D48" s="60"/>
      <c r="E48" s="1173" t="s">
        <v>13</v>
      </c>
      <c r="F48" s="1173"/>
      <c r="G48" s="1173"/>
      <c r="H48" s="1173"/>
      <c r="I48" s="1173"/>
      <c r="J48" s="1174"/>
      <c r="K48" s="61">
        <v>40</v>
      </c>
      <c r="L48" s="62">
        <v>40</v>
      </c>
      <c r="M48" s="62">
        <v>40</v>
      </c>
      <c r="N48" s="62">
        <v>40</v>
      </c>
      <c r="O48" s="63">
        <v>36</v>
      </c>
      <c r="P48" s="46"/>
      <c r="Q48" s="46"/>
      <c r="R48" s="46"/>
      <c r="S48" s="46"/>
      <c r="T48" s="46"/>
      <c r="U48" s="46"/>
    </row>
    <row r="49" spans="1:21" ht="30.75" customHeight="1" x14ac:dyDescent="0.25">
      <c r="A49" s="46"/>
      <c r="B49" s="1167"/>
      <c r="C49" s="1168"/>
      <c r="D49" s="60"/>
      <c r="E49" s="1173" t="s">
        <v>14</v>
      </c>
      <c r="F49" s="1173"/>
      <c r="G49" s="1173"/>
      <c r="H49" s="1173"/>
      <c r="I49" s="1173"/>
      <c r="J49" s="1174"/>
      <c r="K49" s="61" t="s">
        <v>484</v>
      </c>
      <c r="L49" s="62" t="s">
        <v>484</v>
      </c>
      <c r="M49" s="62" t="s">
        <v>484</v>
      </c>
      <c r="N49" s="62" t="s">
        <v>484</v>
      </c>
      <c r="O49" s="63" t="s">
        <v>484</v>
      </c>
      <c r="P49" s="46"/>
      <c r="Q49" s="46"/>
      <c r="R49" s="46"/>
      <c r="S49" s="46"/>
      <c r="T49" s="46"/>
      <c r="U49" s="46"/>
    </row>
    <row r="50" spans="1:21" ht="30.75" customHeight="1" x14ac:dyDescent="0.25">
      <c r="A50" s="46"/>
      <c r="B50" s="1167"/>
      <c r="C50" s="1168"/>
      <c r="D50" s="60"/>
      <c r="E50" s="1173" t="s">
        <v>15</v>
      </c>
      <c r="F50" s="1173"/>
      <c r="G50" s="1173"/>
      <c r="H50" s="1173"/>
      <c r="I50" s="1173"/>
      <c r="J50" s="1174"/>
      <c r="K50" s="61" t="s">
        <v>484</v>
      </c>
      <c r="L50" s="62" t="s">
        <v>484</v>
      </c>
      <c r="M50" s="62" t="s">
        <v>484</v>
      </c>
      <c r="N50" s="62" t="s">
        <v>484</v>
      </c>
      <c r="O50" s="63" t="s">
        <v>484</v>
      </c>
      <c r="P50" s="46"/>
      <c r="Q50" s="46"/>
      <c r="R50" s="46"/>
      <c r="S50" s="46"/>
      <c r="T50" s="46"/>
      <c r="U50" s="46"/>
    </row>
    <row r="51" spans="1:21" ht="30.75" customHeight="1" x14ac:dyDescent="0.25">
      <c r="A51" s="46"/>
      <c r="B51" s="1169"/>
      <c r="C51" s="1170"/>
      <c r="D51" s="64"/>
      <c r="E51" s="1173" t="s">
        <v>16</v>
      </c>
      <c r="F51" s="1173"/>
      <c r="G51" s="1173"/>
      <c r="H51" s="1173"/>
      <c r="I51" s="1173"/>
      <c r="J51" s="1174"/>
      <c r="K51" s="61" t="s">
        <v>484</v>
      </c>
      <c r="L51" s="62" t="s">
        <v>484</v>
      </c>
      <c r="M51" s="62" t="s">
        <v>484</v>
      </c>
      <c r="N51" s="62" t="s">
        <v>484</v>
      </c>
      <c r="O51" s="63" t="s">
        <v>484</v>
      </c>
      <c r="P51" s="46"/>
      <c r="Q51" s="46"/>
      <c r="R51" s="46"/>
      <c r="S51" s="46"/>
      <c r="T51" s="46"/>
      <c r="U51" s="46"/>
    </row>
    <row r="52" spans="1:21" ht="30.75" customHeight="1" x14ac:dyDescent="0.25">
      <c r="A52" s="46"/>
      <c r="B52" s="1175" t="s">
        <v>17</v>
      </c>
      <c r="C52" s="1176"/>
      <c r="D52" s="64"/>
      <c r="E52" s="1173" t="s">
        <v>18</v>
      </c>
      <c r="F52" s="1173"/>
      <c r="G52" s="1173"/>
      <c r="H52" s="1173"/>
      <c r="I52" s="1173"/>
      <c r="J52" s="1174"/>
      <c r="K52" s="61">
        <v>110</v>
      </c>
      <c r="L52" s="62">
        <v>105</v>
      </c>
      <c r="M52" s="62">
        <v>102</v>
      </c>
      <c r="N52" s="62">
        <v>96</v>
      </c>
      <c r="O52" s="63">
        <v>85</v>
      </c>
      <c r="P52" s="46"/>
      <c r="Q52" s="46"/>
      <c r="R52" s="46"/>
      <c r="S52" s="46"/>
      <c r="T52" s="46"/>
      <c r="U52" s="46"/>
    </row>
    <row r="53" spans="1:21" ht="30.75" customHeight="1" thickBot="1" x14ac:dyDescent="0.3">
      <c r="A53" s="46"/>
      <c r="B53" s="1177" t="s">
        <v>19</v>
      </c>
      <c r="C53" s="1178"/>
      <c r="D53" s="65"/>
      <c r="E53" s="1179" t="s">
        <v>20</v>
      </c>
      <c r="F53" s="1179"/>
      <c r="G53" s="1179"/>
      <c r="H53" s="1179"/>
      <c r="I53" s="1179"/>
      <c r="J53" s="1180"/>
      <c r="K53" s="66">
        <v>-70</v>
      </c>
      <c r="L53" s="67">
        <v>-65</v>
      </c>
      <c r="M53" s="67">
        <v>-62</v>
      </c>
      <c r="N53" s="67">
        <v>-56</v>
      </c>
      <c r="O53" s="68">
        <v>-49</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5">
      <c r="B58" s="1181" t="s">
        <v>24</v>
      </c>
      <c r="C58" s="1182"/>
      <c r="D58" s="1187" t="s">
        <v>25</v>
      </c>
      <c r="E58" s="1188"/>
      <c r="F58" s="1188"/>
      <c r="G58" s="1188"/>
      <c r="H58" s="1188"/>
      <c r="I58" s="1188"/>
      <c r="J58" s="1189"/>
      <c r="K58" s="81"/>
      <c r="L58" s="82"/>
      <c r="M58" s="82"/>
      <c r="N58" s="82"/>
      <c r="O58" s="83"/>
    </row>
    <row r="59" spans="1:21" ht="31.5" customHeight="1" x14ac:dyDescent="0.25">
      <c r="B59" s="1183"/>
      <c r="C59" s="1184"/>
      <c r="D59" s="1190" t="s">
        <v>26</v>
      </c>
      <c r="E59" s="1191"/>
      <c r="F59" s="1191"/>
      <c r="G59" s="1191"/>
      <c r="H59" s="1191"/>
      <c r="I59" s="1191"/>
      <c r="J59" s="1192"/>
      <c r="K59" s="84"/>
      <c r="L59" s="85"/>
      <c r="M59" s="85"/>
      <c r="N59" s="85"/>
      <c r="O59" s="86"/>
    </row>
    <row r="60" spans="1:21" ht="31.5" customHeight="1" thickBot="1" x14ac:dyDescent="0.3">
      <c r="B60" s="1185"/>
      <c r="C60" s="1186"/>
      <c r="D60" s="1193" t="s">
        <v>27</v>
      </c>
      <c r="E60" s="1194"/>
      <c r="F60" s="1194"/>
      <c r="G60" s="1194"/>
      <c r="H60" s="1194"/>
      <c r="I60" s="1194"/>
      <c r="J60" s="1195"/>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WvzRUd9FoVrXNKI6xIZ7/KFbPw54rrTmHjXKvX2nyOtIMojvsIXd9TXL0wA5h7pckpEiWUUbXNS75/IkFAHIg==" saltValue="GhecmbpLFMxFEEOO/87J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96" t="s">
        <v>30</v>
      </c>
      <c r="C41" s="1197"/>
      <c r="D41" s="103"/>
      <c r="E41" s="1202" t="s">
        <v>31</v>
      </c>
      <c r="F41" s="1202"/>
      <c r="G41" s="1202"/>
      <c r="H41" s="1203"/>
      <c r="I41" s="342" t="s">
        <v>484</v>
      </c>
      <c r="J41" s="343" t="s">
        <v>484</v>
      </c>
      <c r="K41" s="343" t="s">
        <v>484</v>
      </c>
      <c r="L41" s="343" t="s">
        <v>484</v>
      </c>
      <c r="M41" s="344" t="s">
        <v>484</v>
      </c>
    </row>
    <row r="42" spans="2:13" ht="27.75" customHeight="1" x14ac:dyDescent="0.25">
      <c r="B42" s="1198"/>
      <c r="C42" s="1199"/>
      <c r="D42" s="104"/>
      <c r="E42" s="1204" t="s">
        <v>32</v>
      </c>
      <c r="F42" s="1204"/>
      <c r="G42" s="1204"/>
      <c r="H42" s="1205"/>
      <c r="I42" s="345">
        <v>35</v>
      </c>
      <c r="J42" s="346">
        <v>35</v>
      </c>
      <c r="K42" s="346">
        <v>22</v>
      </c>
      <c r="L42" s="346">
        <v>19</v>
      </c>
      <c r="M42" s="347">
        <v>37</v>
      </c>
    </row>
    <row r="43" spans="2:13" ht="27.75" customHeight="1" x14ac:dyDescent="0.25">
      <c r="B43" s="1198"/>
      <c r="C43" s="1199"/>
      <c r="D43" s="104"/>
      <c r="E43" s="1204" t="s">
        <v>33</v>
      </c>
      <c r="F43" s="1204"/>
      <c r="G43" s="1204"/>
      <c r="H43" s="1205"/>
      <c r="I43" s="345">
        <v>216</v>
      </c>
      <c r="J43" s="346">
        <v>182</v>
      </c>
      <c r="K43" s="346">
        <v>147</v>
      </c>
      <c r="L43" s="346">
        <v>110</v>
      </c>
      <c r="M43" s="347">
        <v>77</v>
      </c>
    </row>
    <row r="44" spans="2:13" ht="27.75" customHeight="1" x14ac:dyDescent="0.25">
      <c r="B44" s="1198"/>
      <c r="C44" s="1199"/>
      <c r="D44" s="104"/>
      <c r="E44" s="1204" t="s">
        <v>34</v>
      </c>
      <c r="F44" s="1204"/>
      <c r="G44" s="1204"/>
      <c r="H44" s="1205"/>
      <c r="I44" s="345" t="s">
        <v>484</v>
      </c>
      <c r="J44" s="346" t="s">
        <v>484</v>
      </c>
      <c r="K44" s="346" t="s">
        <v>484</v>
      </c>
      <c r="L44" s="346" t="s">
        <v>484</v>
      </c>
      <c r="M44" s="347" t="s">
        <v>484</v>
      </c>
    </row>
    <row r="45" spans="2:13" ht="27.75" customHeight="1" x14ac:dyDescent="0.25">
      <c r="B45" s="1198"/>
      <c r="C45" s="1199"/>
      <c r="D45" s="104"/>
      <c r="E45" s="1204" t="s">
        <v>35</v>
      </c>
      <c r="F45" s="1204"/>
      <c r="G45" s="1204"/>
      <c r="H45" s="1205"/>
      <c r="I45" s="345">
        <v>536</v>
      </c>
      <c r="J45" s="346">
        <v>565</v>
      </c>
      <c r="K45" s="346">
        <v>539</v>
      </c>
      <c r="L45" s="346">
        <v>612</v>
      </c>
      <c r="M45" s="347">
        <v>521</v>
      </c>
    </row>
    <row r="46" spans="2:13" ht="27.75" customHeight="1" x14ac:dyDescent="0.25">
      <c r="B46" s="1198"/>
      <c r="C46" s="1199"/>
      <c r="D46" s="105"/>
      <c r="E46" s="1204" t="s">
        <v>36</v>
      </c>
      <c r="F46" s="1204"/>
      <c r="G46" s="1204"/>
      <c r="H46" s="1205"/>
      <c r="I46" s="345" t="s">
        <v>484</v>
      </c>
      <c r="J46" s="346" t="s">
        <v>484</v>
      </c>
      <c r="K46" s="346" t="s">
        <v>484</v>
      </c>
      <c r="L46" s="346" t="s">
        <v>484</v>
      </c>
      <c r="M46" s="347" t="s">
        <v>484</v>
      </c>
    </row>
    <row r="47" spans="2:13" ht="27.75" customHeight="1" x14ac:dyDescent="0.25">
      <c r="B47" s="1198"/>
      <c r="C47" s="1199"/>
      <c r="D47" s="106"/>
      <c r="E47" s="1206" t="s">
        <v>37</v>
      </c>
      <c r="F47" s="1207"/>
      <c r="G47" s="1207"/>
      <c r="H47" s="1208"/>
      <c r="I47" s="345" t="s">
        <v>484</v>
      </c>
      <c r="J47" s="346" t="s">
        <v>484</v>
      </c>
      <c r="K47" s="346" t="s">
        <v>484</v>
      </c>
      <c r="L47" s="346" t="s">
        <v>484</v>
      </c>
      <c r="M47" s="347" t="s">
        <v>484</v>
      </c>
    </row>
    <row r="48" spans="2:13" ht="27.75" customHeight="1" x14ac:dyDescent="0.25">
      <c r="B48" s="1198"/>
      <c r="C48" s="1199"/>
      <c r="D48" s="104"/>
      <c r="E48" s="1204" t="s">
        <v>38</v>
      </c>
      <c r="F48" s="1204"/>
      <c r="G48" s="1204"/>
      <c r="H48" s="1205"/>
      <c r="I48" s="345" t="s">
        <v>484</v>
      </c>
      <c r="J48" s="346" t="s">
        <v>484</v>
      </c>
      <c r="K48" s="346" t="s">
        <v>484</v>
      </c>
      <c r="L48" s="346" t="s">
        <v>484</v>
      </c>
      <c r="M48" s="347" t="s">
        <v>484</v>
      </c>
    </row>
    <row r="49" spans="2:13" ht="27.75" customHeight="1" x14ac:dyDescent="0.25">
      <c r="B49" s="1200"/>
      <c r="C49" s="1201"/>
      <c r="D49" s="104"/>
      <c r="E49" s="1204" t="s">
        <v>39</v>
      </c>
      <c r="F49" s="1204"/>
      <c r="G49" s="1204"/>
      <c r="H49" s="1205"/>
      <c r="I49" s="345" t="s">
        <v>484</v>
      </c>
      <c r="J49" s="346" t="s">
        <v>484</v>
      </c>
      <c r="K49" s="346" t="s">
        <v>484</v>
      </c>
      <c r="L49" s="346" t="s">
        <v>484</v>
      </c>
      <c r="M49" s="347" t="s">
        <v>484</v>
      </c>
    </row>
    <row r="50" spans="2:13" ht="27.75" customHeight="1" x14ac:dyDescent="0.25">
      <c r="B50" s="1209" t="s">
        <v>40</v>
      </c>
      <c r="C50" s="1210"/>
      <c r="D50" s="107"/>
      <c r="E50" s="1204" t="s">
        <v>41</v>
      </c>
      <c r="F50" s="1204"/>
      <c r="G50" s="1204"/>
      <c r="H50" s="1205"/>
      <c r="I50" s="345">
        <v>5233</v>
      </c>
      <c r="J50" s="346">
        <v>5938</v>
      </c>
      <c r="K50" s="346">
        <v>6639</v>
      </c>
      <c r="L50" s="346">
        <v>7811</v>
      </c>
      <c r="M50" s="347">
        <v>8744</v>
      </c>
    </row>
    <row r="51" spans="2:13" ht="27.75" customHeight="1" x14ac:dyDescent="0.25">
      <c r="B51" s="1198"/>
      <c r="C51" s="1199"/>
      <c r="D51" s="104"/>
      <c r="E51" s="1204" t="s">
        <v>42</v>
      </c>
      <c r="F51" s="1204"/>
      <c r="G51" s="1204"/>
      <c r="H51" s="1205"/>
      <c r="I51" s="345" t="s">
        <v>484</v>
      </c>
      <c r="J51" s="346" t="s">
        <v>484</v>
      </c>
      <c r="K51" s="346" t="s">
        <v>484</v>
      </c>
      <c r="L51" s="346" t="s">
        <v>484</v>
      </c>
      <c r="M51" s="347" t="s">
        <v>484</v>
      </c>
    </row>
    <row r="52" spans="2:13" ht="27.75" customHeight="1" x14ac:dyDescent="0.25">
      <c r="B52" s="1200"/>
      <c r="C52" s="1201"/>
      <c r="D52" s="104"/>
      <c r="E52" s="1204" t="s">
        <v>43</v>
      </c>
      <c r="F52" s="1204"/>
      <c r="G52" s="1204"/>
      <c r="H52" s="1205"/>
      <c r="I52" s="345">
        <v>579</v>
      </c>
      <c r="J52" s="346">
        <v>496</v>
      </c>
      <c r="K52" s="346">
        <v>415</v>
      </c>
      <c r="L52" s="346">
        <v>339</v>
      </c>
      <c r="M52" s="347">
        <v>271</v>
      </c>
    </row>
    <row r="53" spans="2:13" ht="27.75" customHeight="1" thickBot="1" x14ac:dyDescent="0.3">
      <c r="B53" s="1211" t="s">
        <v>19</v>
      </c>
      <c r="C53" s="1212"/>
      <c r="D53" s="108"/>
      <c r="E53" s="1213" t="s">
        <v>44</v>
      </c>
      <c r="F53" s="1213"/>
      <c r="G53" s="1213"/>
      <c r="H53" s="1214"/>
      <c r="I53" s="348">
        <v>-5024</v>
      </c>
      <c r="J53" s="349">
        <v>-5652</v>
      </c>
      <c r="K53" s="349">
        <v>-6347</v>
      </c>
      <c r="L53" s="349">
        <v>-7410</v>
      </c>
      <c r="M53" s="350">
        <v>-8379</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gEu9BnuW9Esn5j5sR02w5z/H9xJ7vNVkbzxxaUVlHViJHDSBvqjs4NlOBBGJu9s5PqSnBERQJ7MurIU++9wy8g==" saltValue="CV5XCfojnoCx26gzH95H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2" sqref="G62"/>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526</v>
      </c>
      <c r="G54" s="117" t="s">
        <v>527</v>
      </c>
      <c r="H54" s="118" t="s">
        <v>528</v>
      </c>
    </row>
    <row r="55" spans="2:8" ht="52.5" customHeight="1" x14ac:dyDescent="0.25">
      <c r="B55" s="119"/>
      <c r="C55" s="1223" t="s">
        <v>46</v>
      </c>
      <c r="D55" s="1223"/>
      <c r="E55" s="1224"/>
      <c r="F55" s="120">
        <v>6639</v>
      </c>
      <c r="G55" s="120">
        <v>7811</v>
      </c>
      <c r="H55" s="121">
        <v>8744</v>
      </c>
    </row>
    <row r="56" spans="2:8" ht="52.5" customHeight="1" x14ac:dyDescent="0.25">
      <c r="B56" s="122"/>
      <c r="C56" s="1225" t="s">
        <v>47</v>
      </c>
      <c r="D56" s="1225"/>
      <c r="E56" s="1226"/>
      <c r="F56" s="123" t="s">
        <v>484</v>
      </c>
      <c r="G56" s="123" t="s">
        <v>484</v>
      </c>
      <c r="H56" s="124" t="s">
        <v>484</v>
      </c>
    </row>
    <row r="57" spans="2:8" ht="53.25" customHeight="1" x14ac:dyDescent="0.25">
      <c r="B57" s="122"/>
      <c r="C57" s="1227" t="s">
        <v>48</v>
      </c>
      <c r="D57" s="1227"/>
      <c r="E57" s="1228"/>
      <c r="F57" s="125">
        <v>6731</v>
      </c>
      <c r="G57" s="125">
        <v>6966</v>
      </c>
      <c r="H57" s="126">
        <v>5874</v>
      </c>
    </row>
    <row r="58" spans="2:8" ht="45.75" customHeight="1" x14ac:dyDescent="0.25">
      <c r="B58" s="127"/>
      <c r="C58" s="1215" t="s">
        <v>550</v>
      </c>
      <c r="D58" s="1216"/>
      <c r="E58" s="1217"/>
      <c r="F58" s="128">
        <v>2723</v>
      </c>
      <c r="G58" s="128">
        <v>2936</v>
      </c>
      <c r="H58" s="129">
        <v>1947</v>
      </c>
    </row>
    <row r="59" spans="2:8" ht="45.75" customHeight="1" x14ac:dyDescent="0.25">
      <c r="B59" s="127"/>
      <c r="C59" s="1215" t="s">
        <v>554</v>
      </c>
      <c r="D59" s="1216"/>
      <c r="E59" s="1217"/>
      <c r="F59" s="128">
        <v>1793</v>
      </c>
      <c r="G59" s="128">
        <v>1795</v>
      </c>
      <c r="H59" s="129">
        <v>1797</v>
      </c>
    </row>
    <row r="60" spans="2:8" ht="45.75" customHeight="1" x14ac:dyDescent="0.25">
      <c r="B60" s="127"/>
      <c r="C60" s="1215" t="s">
        <v>551</v>
      </c>
      <c r="D60" s="1216"/>
      <c r="E60" s="1217"/>
      <c r="F60" s="128">
        <v>1321</v>
      </c>
      <c r="G60" s="128">
        <v>1341</v>
      </c>
      <c r="H60" s="129">
        <v>1298</v>
      </c>
    </row>
    <row r="61" spans="2:8" ht="45.75" customHeight="1" x14ac:dyDescent="0.25">
      <c r="B61" s="127"/>
      <c r="C61" s="1215" t="s">
        <v>552</v>
      </c>
      <c r="D61" s="1216"/>
      <c r="E61" s="1217"/>
      <c r="F61" s="128">
        <v>432</v>
      </c>
      <c r="G61" s="128">
        <v>433</v>
      </c>
      <c r="H61" s="129">
        <v>433</v>
      </c>
    </row>
    <row r="62" spans="2:8" ht="45.75" customHeight="1" thickBot="1" x14ac:dyDescent="0.3">
      <c r="B62" s="130"/>
      <c r="C62" s="1218" t="s">
        <v>553</v>
      </c>
      <c r="D62" s="1219"/>
      <c r="E62" s="1220"/>
      <c r="F62" s="131">
        <v>19</v>
      </c>
      <c r="G62" s="131">
        <v>22</v>
      </c>
      <c r="H62" s="132">
        <v>22</v>
      </c>
    </row>
    <row r="63" spans="2:8" ht="52.5" customHeight="1" thickBot="1" x14ac:dyDescent="0.3">
      <c r="B63" s="133"/>
      <c r="C63" s="1221" t="s">
        <v>49</v>
      </c>
      <c r="D63" s="1221"/>
      <c r="E63" s="1222"/>
      <c r="F63" s="134">
        <v>13371</v>
      </c>
      <c r="G63" s="134">
        <v>14778</v>
      </c>
      <c r="H63" s="135">
        <v>14618</v>
      </c>
    </row>
    <row r="64" spans="2:8" ht="12.75" x14ac:dyDescent="0.25"/>
  </sheetData>
  <sheetProtection algorithmName="SHA-512" hashValue="pfL49uJ31tUtutQHygyj9Fs5wHmtgBRBGvZLgbjGslgRWpIZUNxkCFmYV78vAvQ5Az29koxBk2UF6dgxwGRiZw==" saltValue="K4SRcm/PYMzgaWK7/nGV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3264F-EC65-45BB-AE5E-3A7366F417CE}">
  <sheetPr>
    <pageSetUpPr fitToPage="1"/>
  </sheetPr>
  <dimension ref="A1:DE85"/>
  <sheetViews>
    <sheetView showGridLines="0" zoomScaleNormal="100" zoomScaleSheetLayoutView="55" workbookViewId="0">
      <selection activeCell="AL40" sqref="AL40"/>
    </sheetView>
  </sheetViews>
  <sheetFormatPr defaultColWidth="0" defaultRowHeight="0"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76"/>
      <c r="B1" s="375"/>
      <c r="DD1" s="255"/>
      <c r="DE1" s="255"/>
    </row>
    <row r="2" spans="1:109" ht="25.5" customHeight="1" x14ac:dyDescent="0.2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2.75" x14ac:dyDescent="0.2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2.75" x14ac:dyDescent="0.2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2.75" x14ac:dyDescent="0.2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2.75" x14ac:dyDescent="0.2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2.75" x14ac:dyDescent="0.2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2.75" x14ac:dyDescent="0.2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2.75" x14ac:dyDescent="0.2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2.75" x14ac:dyDescent="0.2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2.75" x14ac:dyDescent="0.2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2.75" x14ac:dyDescent="0.2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2.75" x14ac:dyDescent="0.2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2.75" x14ac:dyDescent="0.2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2.75" x14ac:dyDescent="0.2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2.75" x14ac:dyDescent="0.2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2.75" x14ac:dyDescent="0.2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2.75" x14ac:dyDescent="0.25">
      <c r="DD19" s="255"/>
      <c r="DE19" s="255"/>
    </row>
    <row r="20" spans="1:109" ht="12.75" x14ac:dyDescent="0.25">
      <c r="DD20" s="255"/>
      <c r="DE20" s="255"/>
    </row>
    <row r="21" spans="1:109" ht="17.25" customHeight="1" x14ac:dyDescent="0.2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64"/>
      <c r="DD40" s="364"/>
      <c r="DE40" s="255"/>
    </row>
    <row r="41" spans="2:109" ht="16.149999999999999" x14ac:dyDescent="0.2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61"/>
      <c r="I42" s="360"/>
      <c r="J42" s="360"/>
      <c r="K42" s="360"/>
      <c r="AM42" s="361"/>
      <c r="AN42" s="361" t="s">
        <v>561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5">
      <c r="B43" s="259"/>
      <c r="AN43" s="1229" t="s">
        <v>564</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2.75" x14ac:dyDescent="0.25">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2.75" x14ac:dyDescent="0.25">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2.75" x14ac:dyDescent="0.25">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2.75" x14ac:dyDescent="0.25">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2.75" x14ac:dyDescent="0.2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2.75" x14ac:dyDescent="0.25">
      <c r="B49" s="259"/>
      <c r="AN49" s="255" t="s">
        <v>559</v>
      </c>
    </row>
    <row r="50" spans="1:109" ht="12.75" x14ac:dyDescent="0.25">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524</v>
      </c>
      <c r="BQ50" s="1242"/>
      <c r="BR50" s="1242"/>
      <c r="BS50" s="1242"/>
      <c r="BT50" s="1242"/>
      <c r="BU50" s="1242"/>
      <c r="BV50" s="1242"/>
      <c r="BW50" s="1242"/>
      <c r="BX50" s="1242" t="s">
        <v>525</v>
      </c>
      <c r="BY50" s="1242"/>
      <c r="BZ50" s="1242"/>
      <c r="CA50" s="1242"/>
      <c r="CB50" s="1242"/>
      <c r="CC50" s="1242"/>
      <c r="CD50" s="1242"/>
      <c r="CE50" s="1242"/>
      <c r="CF50" s="1242" t="s">
        <v>526</v>
      </c>
      <c r="CG50" s="1242"/>
      <c r="CH50" s="1242"/>
      <c r="CI50" s="1242"/>
      <c r="CJ50" s="1242"/>
      <c r="CK50" s="1242"/>
      <c r="CL50" s="1242"/>
      <c r="CM50" s="1242"/>
      <c r="CN50" s="1242" t="s">
        <v>527</v>
      </c>
      <c r="CO50" s="1242"/>
      <c r="CP50" s="1242"/>
      <c r="CQ50" s="1242"/>
      <c r="CR50" s="1242"/>
      <c r="CS50" s="1242"/>
      <c r="CT50" s="1242"/>
      <c r="CU50" s="1242"/>
      <c r="CV50" s="1242" t="s">
        <v>528</v>
      </c>
      <c r="CW50" s="1242"/>
      <c r="CX50" s="1242"/>
      <c r="CY50" s="1242"/>
      <c r="CZ50" s="1242"/>
      <c r="DA50" s="1242"/>
      <c r="DB50" s="1242"/>
      <c r="DC50" s="1242"/>
    </row>
    <row r="51" spans="1:109" ht="13.5" customHeight="1" x14ac:dyDescent="0.25">
      <c r="B51" s="259"/>
      <c r="G51" s="1243"/>
      <c r="H51" s="1243"/>
      <c r="I51" s="1244"/>
      <c r="J51" s="1244"/>
      <c r="K51" s="1245"/>
      <c r="L51" s="1245"/>
      <c r="M51" s="1245"/>
      <c r="N51" s="1245"/>
      <c r="AM51" s="352"/>
      <c r="AN51" s="1246" t="s">
        <v>558</v>
      </c>
      <c r="AO51" s="1246"/>
      <c r="AP51" s="1246"/>
      <c r="AQ51" s="1246"/>
      <c r="AR51" s="1246"/>
      <c r="AS51" s="1246"/>
      <c r="AT51" s="1246"/>
      <c r="AU51" s="1246"/>
      <c r="AV51" s="1246"/>
      <c r="AW51" s="1246"/>
      <c r="AX51" s="1246"/>
      <c r="AY51" s="1246"/>
      <c r="AZ51" s="1246"/>
      <c r="BA51" s="1246"/>
      <c r="BB51" s="1246" t="s">
        <v>556</v>
      </c>
      <c r="BC51" s="1246"/>
      <c r="BD51" s="1246"/>
      <c r="BE51" s="1246"/>
      <c r="BF51" s="1246"/>
      <c r="BG51" s="1246"/>
      <c r="BH51" s="1246"/>
      <c r="BI51" s="1246"/>
      <c r="BJ51" s="1246"/>
      <c r="BK51" s="1246"/>
      <c r="BL51" s="1246"/>
      <c r="BM51" s="1246"/>
      <c r="BN51" s="1246"/>
      <c r="BO51" s="1246"/>
      <c r="BP51" s="1247"/>
      <c r="BQ51" s="1248"/>
      <c r="BR51" s="1248"/>
      <c r="BS51" s="1248"/>
      <c r="BT51" s="1248"/>
      <c r="BU51" s="1248"/>
      <c r="BV51" s="1248"/>
      <c r="BW51" s="1248"/>
      <c r="BX51" s="1248"/>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c r="DA51" s="1248"/>
      <c r="DB51" s="1248"/>
      <c r="DC51" s="1248"/>
    </row>
    <row r="52" spans="1:109" ht="12.75" x14ac:dyDescent="0.25">
      <c r="B52" s="259"/>
      <c r="G52" s="1243"/>
      <c r="H52" s="1243"/>
      <c r="I52" s="1244"/>
      <c r="J52" s="1244"/>
      <c r="K52" s="1245"/>
      <c r="L52" s="1245"/>
      <c r="M52" s="1245"/>
      <c r="N52" s="1245"/>
      <c r="AM52" s="3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2.75" x14ac:dyDescent="0.25">
      <c r="A53" s="360"/>
      <c r="B53" s="259"/>
      <c r="G53" s="1243"/>
      <c r="H53" s="1243"/>
      <c r="I53" s="1238"/>
      <c r="J53" s="1238"/>
      <c r="K53" s="1245"/>
      <c r="L53" s="1245"/>
      <c r="M53" s="1245"/>
      <c r="N53" s="1245"/>
      <c r="AM53" s="352"/>
      <c r="AN53" s="1246"/>
      <c r="AO53" s="1246"/>
      <c r="AP53" s="1246"/>
      <c r="AQ53" s="1246"/>
      <c r="AR53" s="1246"/>
      <c r="AS53" s="1246"/>
      <c r="AT53" s="1246"/>
      <c r="AU53" s="1246"/>
      <c r="AV53" s="1246"/>
      <c r="AW53" s="1246"/>
      <c r="AX53" s="1246"/>
      <c r="AY53" s="1246"/>
      <c r="AZ53" s="1246"/>
      <c r="BA53" s="1246"/>
      <c r="BB53" s="1246" t="s">
        <v>563</v>
      </c>
      <c r="BC53" s="1246"/>
      <c r="BD53" s="1246"/>
      <c r="BE53" s="1246"/>
      <c r="BF53" s="1246"/>
      <c r="BG53" s="1246"/>
      <c r="BH53" s="1246"/>
      <c r="BI53" s="1246"/>
      <c r="BJ53" s="1246"/>
      <c r="BK53" s="1246"/>
      <c r="BL53" s="1246"/>
      <c r="BM53" s="1246"/>
      <c r="BN53" s="1246"/>
      <c r="BO53" s="1246"/>
      <c r="BP53" s="1247"/>
      <c r="BQ53" s="1248"/>
      <c r="BR53" s="1248"/>
      <c r="BS53" s="1248"/>
      <c r="BT53" s="1248"/>
      <c r="BU53" s="1248"/>
      <c r="BV53" s="1248"/>
      <c r="BW53" s="1248"/>
      <c r="BX53" s="1248">
        <v>53.7</v>
      </c>
      <c r="BY53" s="1248"/>
      <c r="BZ53" s="1248"/>
      <c r="CA53" s="1248"/>
      <c r="CB53" s="1248"/>
      <c r="CC53" s="1248"/>
      <c r="CD53" s="1248"/>
      <c r="CE53" s="1248"/>
      <c r="CF53" s="1248">
        <v>47.7</v>
      </c>
      <c r="CG53" s="1248"/>
      <c r="CH53" s="1248"/>
      <c r="CI53" s="1248"/>
      <c r="CJ53" s="1248"/>
      <c r="CK53" s="1248"/>
      <c r="CL53" s="1248"/>
      <c r="CM53" s="1248"/>
      <c r="CN53" s="1248">
        <v>48.9</v>
      </c>
      <c r="CO53" s="1248"/>
      <c r="CP53" s="1248"/>
      <c r="CQ53" s="1248"/>
      <c r="CR53" s="1248"/>
      <c r="CS53" s="1248"/>
      <c r="CT53" s="1248"/>
      <c r="CU53" s="1248"/>
      <c r="CV53" s="1248">
        <v>60.5</v>
      </c>
      <c r="CW53" s="1248"/>
      <c r="CX53" s="1248"/>
      <c r="CY53" s="1248"/>
      <c r="CZ53" s="1248"/>
      <c r="DA53" s="1248"/>
      <c r="DB53" s="1248"/>
      <c r="DC53" s="1248"/>
    </row>
    <row r="54" spans="1:109" ht="12.75" x14ac:dyDescent="0.25">
      <c r="A54" s="360"/>
      <c r="B54" s="259"/>
      <c r="G54" s="1243"/>
      <c r="H54" s="1243"/>
      <c r="I54" s="1238"/>
      <c r="J54" s="1238"/>
      <c r="K54" s="1245"/>
      <c r="L54" s="1245"/>
      <c r="M54" s="1245"/>
      <c r="N54" s="1245"/>
      <c r="AM54" s="3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2.75" x14ac:dyDescent="0.25">
      <c r="A55" s="360"/>
      <c r="B55" s="259"/>
      <c r="G55" s="1238"/>
      <c r="H55" s="1238"/>
      <c r="I55" s="1238"/>
      <c r="J55" s="1238"/>
      <c r="K55" s="1245"/>
      <c r="L55" s="1245"/>
      <c r="M55" s="1245"/>
      <c r="N55" s="1245"/>
      <c r="AN55" s="1242" t="s">
        <v>557</v>
      </c>
      <c r="AO55" s="1242"/>
      <c r="AP55" s="1242"/>
      <c r="AQ55" s="1242"/>
      <c r="AR55" s="1242"/>
      <c r="AS55" s="1242"/>
      <c r="AT55" s="1242"/>
      <c r="AU55" s="1242"/>
      <c r="AV55" s="1242"/>
      <c r="AW55" s="1242"/>
      <c r="AX55" s="1242"/>
      <c r="AY55" s="1242"/>
      <c r="AZ55" s="1242"/>
      <c r="BA55" s="1242"/>
      <c r="BB55" s="1246" t="s">
        <v>556</v>
      </c>
      <c r="BC55" s="1246"/>
      <c r="BD55" s="1246"/>
      <c r="BE55" s="1246"/>
      <c r="BF55" s="1246"/>
      <c r="BG55" s="1246"/>
      <c r="BH55" s="1246"/>
      <c r="BI55" s="1246"/>
      <c r="BJ55" s="1246"/>
      <c r="BK55" s="1246"/>
      <c r="BL55" s="1246"/>
      <c r="BM55" s="1246"/>
      <c r="BN55" s="1246"/>
      <c r="BO55" s="1246"/>
      <c r="BP55" s="1247"/>
      <c r="BQ55" s="1248"/>
      <c r="BR55" s="1248"/>
      <c r="BS55" s="1248"/>
      <c r="BT55" s="1248"/>
      <c r="BU55" s="1248"/>
      <c r="BV55" s="1248"/>
      <c r="BW55" s="1248"/>
      <c r="BX55" s="1248">
        <v>0</v>
      </c>
      <c r="BY55" s="1248"/>
      <c r="BZ55" s="1248"/>
      <c r="CA55" s="1248"/>
      <c r="CB55" s="1248"/>
      <c r="CC55" s="1248"/>
      <c r="CD55" s="1248"/>
      <c r="CE55" s="1248"/>
      <c r="CF55" s="1248">
        <v>0</v>
      </c>
      <c r="CG55" s="1248"/>
      <c r="CH55" s="1248"/>
      <c r="CI55" s="1248"/>
      <c r="CJ55" s="1248"/>
      <c r="CK55" s="1248"/>
      <c r="CL55" s="1248"/>
      <c r="CM55" s="1248"/>
      <c r="CN55" s="1248">
        <v>0</v>
      </c>
      <c r="CO55" s="1248"/>
      <c r="CP55" s="1248"/>
      <c r="CQ55" s="1248"/>
      <c r="CR55" s="1248"/>
      <c r="CS55" s="1248"/>
      <c r="CT55" s="1248"/>
      <c r="CU55" s="1248"/>
      <c r="CV55" s="1248">
        <v>0</v>
      </c>
      <c r="CW55" s="1248"/>
      <c r="CX55" s="1248"/>
      <c r="CY55" s="1248"/>
      <c r="CZ55" s="1248"/>
      <c r="DA55" s="1248"/>
      <c r="DB55" s="1248"/>
      <c r="DC55" s="1248"/>
    </row>
    <row r="56" spans="1:109" ht="12.75" x14ac:dyDescent="0.25">
      <c r="A56" s="360"/>
      <c r="B56" s="259"/>
      <c r="G56" s="1238"/>
      <c r="H56" s="1238"/>
      <c r="I56" s="1238"/>
      <c r="J56" s="1238"/>
      <c r="K56" s="1245"/>
      <c r="L56" s="1245"/>
      <c r="M56" s="1245"/>
      <c r="N56" s="1245"/>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360" customFormat="1" ht="12.75" x14ac:dyDescent="0.25">
      <c r="B57" s="365"/>
      <c r="G57" s="1238"/>
      <c r="H57" s="1238"/>
      <c r="I57" s="1249"/>
      <c r="J57" s="1249"/>
      <c r="K57" s="1245"/>
      <c r="L57" s="1245"/>
      <c r="M57" s="1245"/>
      <c r="N57" s="1245"/>
      <c r="AM57" s="255"/>
      <c r="AN57" s="1242"/>
      <c r="AO57" s="1242"/>
      <c r="AP57" s="1242"/>
      <c r="AQ57" s="1242"/>
      <c r="AR57" s="1242"/>
      <c r="AS57" s="1242"/>
      <c r="AT57" s="1242"/>
      <c r="AU57" s="1242"/>
      <c r="AV57" s="1242"/>
      <c r="AW57" s="1242"/>
      <c r="AX57" s="1242"/>
      <c r="AY57" s="1242"/>
      <c r="AZ57" s="1242"/>
      <c r="BA57" s="1242"/>
      <c r="BB57" s="1246" t="s">
        <v>563</v>
      </c>
      <c r="BC57" s="1246"/>
      <c r="BD57" s="1246"/>
      <c r="BE57" s="1246"/>
      <c r="BF57" s="1246"/>
      <c r="BG57" s="1246"/>
      <c r="BH57" s="1246"/>
      <c r="BI57" s="1246"/>
      <c r="BJ57" s="1246"/>
      <c r="BK57" s="1246"/>
      <c r="BL57" s="1246"/>
      <c r="BM57" s="1246"/>
      <c r="BN57" s="1246"/>
      <c r="BO57" s="1246"/>
      <c r="BP57" s="1247"/>
      <c r="BQ57" s="1248"/>
      <c r="BR57" s="1248"/>
      <c r="BS57" s="1248"/>
      <c r="BT57" s="1248"/>
      <c r="BU57" s="1248"/>
      <c r="BV57" s="1248"/>
      <c r="BW57" s="1248"/>
      <c r="BX57" s="1248">
        <v>62.2</v>
      </c>
      <c r="BY57" s="1248"/>
      <c r="BZ57" s="1248"/>
      <c r="CA57" s="1248"/>
      <c r="CB57" s="1248"/>
      <c r="CC57" s="1248"/>
      <c r="CD57" s="1248"/>
      <c r="CE57" s="1248"/>
      <c r="CF57" s="1248">
        <v>62.9</v>
      </c>
      <c r="CG57" s="1248"/>
      <c r="CH57" s="1248"/>
      <c r="CI57" s="1248"/>
      <c r="CJ57" s="1248"/>
      <c r="CK57" s="1248"/>
      <c r="CL57" s="1248"/>
      <c r="CM57" s="1248"/>
      <c r="CN57" s="1248">
        <v>62.9</v>
      </c>
      <c r="CO57" s="1248"/>
      <c r="CP57" s="1248"/>
      <c r="CQ57" s="1248"/>
      <c r="CR57" s="1248"/>
      <c r="CS57" s="1248"/>
      <c r="CT57" s="1248"/>
      <c r="CU57" s="1248"/>
      <c r="CV57" s="1248">
        <v>64.3</v>
      </c>
      <c r="CW57" s="1248"/>
      <c r="CX57" s="1248"/>
      <c r="CY57" s="1248"/>
      <c r="CZ57" s="1248"/>
      <c r="DA57" s="1248"/>
      <c r="DB57" s="1248"/>
      <c r="DC57" s="1248"/>
      <c r="DD57" s="370"/>
      <c r="DE57" s="365"/>
    </row>
    <row r="58" spans="1:109" s="360" customFormat="1" ht="12.75" x14ac:dyDescent="0.25">
      <c r="A58" s="255"/>
      <c r="B58" s="365"/>
      <c r="G58" s="1238"/>
      <c r="H58" s="1238"/>
      <c r="I58" s="1249"/>
      <c r="J58" s="1249"/>
      <c r="K58" s="1245"/>
      <c r="L58" s="1245"/>
      <c r="M58" s="1245"/>
      <c r="N58" s="1245"/>
      <c r="AM58" s="255"/>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370"/>
      <c r="DE58" s="365"/>
    </row>
    <row r="59" spans="1:109" s="360" customFormat="1" ht="12.75" x14ac:dyDescent="0.2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2.75" x14ac:dyDescent="0.2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2.75" x14ac:dyDescent="0.2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2.75" x14ac:dyDescent="0.2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149999999999999" x14ac:dyDescent="0.25">
      <c r="B63" s="312" t="s">
        <v>562</v>
      </c>
    </row>
    <row r="64" spans="1:109" ht="12.75" x14ac:dyDescent="0.25">
      <c r="B64" s="259"/>
      <c r="G64" s="361"/>
      <c r="I64" s="363"/>
      <c r="J64" s="363"/>
      <c r="K64" s="363"/>
      <c r="L64" s="363"/>
      <c r="M64" s="363"/>
      <c r="N64" s="362"/>
      <c r="AM64" s="361"/>
      <c r="AN64" s="361" t="s">
        <v>561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9" s="261" customFormat="1" ht="12.75" x14ac:dyDescent="0.25">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29" t="s">
        <v>560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c r="DE65" s="259"/>
    </row>
    <row r="66" spans="2:109" s="261" customFormat="1" ht="12.75" x14ac:dyDescent="0.25">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c r="DE66" s="259"/>
    </row>
    <row r="67" spans="2:109" s="261" customFormat="1" ht="12.75" x14ac:dyDescent="0.25">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c r="DE67" s="259"/>
    </row>
    <row r="68" spans="2:109" s="261" customFormat="1" ht="12.75" x14ac:dyDescent="0.25">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c r="DE68" s="259"/>
    </row>
    <row r="69" spans="2:109" s="261" customFormat="1" ht="12.75" x14ac:dyDescent="0.25">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c r="DE69" s="259"/>
    </row>
    <row r="70" spans="2:109" s="261" customFormat="1" ht="12.75" x14ac:dyDescent="0.25">
      <c r="B70" s="259"/>
      <c r="C70" s="255"/>
      <c r="D70" s="255"/>
      <c r="E70" s="255"/>
      <c r="F70" s="255"/>
      <c r="G70" s="255"/>
      <c r="H70" s="359"/>
      <c r="I70" s="359"/>
      <c r="J70" s="357"/>
      <c r="K70" s="357"/>
      <c r="L70" s="356"/>
      <c r="M70" s="357"/>
      <c r="N70" s="356"/>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2"/>
      <c r="AO70" s="352"/>
      <c r="AP70" s="352"/>
      <c r="AQ70" s="255"/>
      <c r="AR70" s="255"/>
      <c r="AS70" s="255"/>
      <c r="AT70" s="255"/>
      <c r="AU70" s="255"/>
      <c r="AV70" s="255"/>
      <c r="AW70" s="255"/>
      <c r="AX70" s="255"/>
      <c r="AY70" s="255"/>
      <c r="AZ70" s="352"/>
      <c r="BA70" s="352"/>
      <c r="BB70" s="352"/>
      <c r="BC70" s="255"/>
      <c r="BD70" s="255"/>
      <c r="BE70" s="255"/>
      <c r="BF70" s="255"/>
      <c r="BG70" s="255"/>
      <c r="BH70" s="255"/>
      <c r="BI70" s="255"/>
      <c r="BJ70" s="255"/>
      <c r="BK70" s="255"/>
      <c r="BL70" s="352"/>
      <c r="BM70" s="352"/>
      <c r="BN70" s="352"/>
      <c r="BO70" s="255"/>
      <c r="BP70" s="255"/>
      <c r="BQ70" s="255"/>
      <c r="BR70" s="255"/>
      <c r="BS70" s="255"/>
      <c r="BT70" s="255"/>
      <c r="BU70" s="255"/>
      <c r="BV70" s="255"/>
      <c r="BW70" s="255"/>
      <c r="BX70" s="352"/>
      <c r="BY70" s="352"/>
      <c r="BZ70" s="352"/>
      <c r="CA70" s="255"/>
      <c r="CB70" s="255"/>
      <c r="CC70" s="255"/>
      <c r="CD70" s="255"/>
      <c r="CE70" s="255"/>
      <c r="CF70" s="255"/>
      <c r="CG70" s="255"/>
      <c r="CH70" s="255"/>
      <c r="CI70" s="255"/>
      <c r="CJ70" s="352"/>
      <c r="CK70" s="352"/>
      <c r="CL70" s="352"/>
      <c r="CM70" s="255"/>
      <c r="CN70" s="255"/>
      <c r="CO70" s="255"/>
      <c r="CP70" s="255"/>
      <c r="CQ70" s="255"/>
      <c r="CR70" s="255"/>
      <c r="CS70" s="255"/>
      <c r="CT70" s="255"/>
      <c r="CU70" s="255"/>
      <c r="CV70" s="352"/>
      <c r="CW70" s="352"/>
      <c r="CX70" s="352"/>
      <c r="CY70" s="255"/>
      <c r="CZ70" s="255"/>
      <c r="DA70" s="255"/>
      <c r="DB70" s="255"/>
      <c r="DC70" s="255"/>
      <c r="DE70" s="259"/>
    </row>
    <row r="71" spans="2:109" s="261" customFormat="1" ht="12.75" x14ac:dyDescent="0.25">
      <c r="B71" s="259"/>
      <c r="C71" s="255"/>
      <c r="D71" s="255"/>
      <c r="E71" s="255"/>
      <c r="F71" s="255"/>
      <c r="G71" s="355"/>
      <c r="H71" s="255"/>
      <c r="I71" s="358"/>
      <c r="J71" s="357"/>
      <c r="K71" s="357"/>
      <c r="L71" s="356"/>
      <c r="M71" s="357"/>
      <c r="N71" s="356"/>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55"/>
      <c r="AN71" s="255" t="s">
        <v>559</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ht="12.75" x14ac:dyDescent="0.25">
      <c r="B72" s="259"/>
      <c r="C72" s="255"/>
      <c r="D72" s="255"/>
      <c r="E72" s="255"/>
      <c r="F72" s="255"/>
      <c r="G72" s="1238"/>
      <c r="H72" s="1238"/>
      <c r="I72" s="1238"/>
      <c r="J72" s="1238"/>
      <c r="K72" s="354"/>
      <c r="L72" s="354"/>
      <c r="M72" s="353"/>
      <c r="N72" s="353"/>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524</v>
      </c>
      <c r="BQ72" s="1242"/>
      <c r="BR72" s="1242"/>
      <c r="BS72" s="1242"/>
      <c r="BT72" s="1242"/>
      <c r="BU72" s="1242"/>
      <c r="BV72" s="1242"/>
      <c r="BW72" s="1242"/>
      <c r="BX72" s="1242" t="s">
        <v>525</v>
      </c>
      <c r="BY72" s="1242"/>
      <c r="BZ72" s="1242"/>
      <c r="CA72" s="1242"/>
      <c r="CB72" s="1242"/>
      <c r="CC72" s="1242"/>
      <c r="CD72" s="1242"/>
      <c r="CE72" s="1242"/>
      <c r="CF72" s="1242" t="s">
        <v>526</v>
      </c>
      <c r="CG72" s="1242"/>
      <c r="CH72" s="1242"/>
      <c r="CI72" s="1242"/>
      <c r="CJ72" s="1242"/>
      <c r="CK72" s="1242"/>
      <c r="CL72" s="1242"/>
      <c r="CM72" s="1242"/>
      <c r="CN72" s="1242" t="s">
        <v>527</v>
      </c>
      <c r="CO72" s="1242"/>
      <c r="CP72" s="1242"/>
      <c r="CQ72" s="1242"/>
      <c r="CR72" s="1242"/>
      <c r="CS72" s="1242"/>
      <c r="CT72" s="1242"/>
      <c r="CU72" s="1242"/>
      <c r="CV72" s="1242" t="s">
        <v>528</v>
      </c>
      <c r="CW72" s="1242"/>
      <c r="CX72" s="1242"/>
      <c r="CY72" s="1242"/>
      <c r="CZ72" s="1242"/>
      <c r="DA72" s="1242"/>
      <c r="DB72" s="1242"/>
      <c r="DC72" s="1242"/>
      <c r="DE72" s="259"/>
    </row>
    <row r="73" spans="2:109" s="261" customFormat="1" ht="12.75" x14ac:dyDescent="0.25">
      <c r="B73" s="259"/>
      <c r="C73" s="255"/>
      <c r="D73" s="255"/>
      <c r="E73" s="255"/>
      <c r="F73" s="255"/>
      <c r="G73" s="1243"/>
      <c r="H73" s="1243"/>
      <c r="I73" s="1243"/>
      <c r="J73" s="1243"/>
      <c r="K73" s="1250"/>
      <c r="L73" s="1250"/>
      <c r="M73" s="1250"/>
      <c r="N73" s="1250"/>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2"/>
      <c r="AN73" s="1246" t="s">
        <v>558</v>
      </c>
      <c r="AO73" s="1246"/>
      <c r="AP73" s="1246"/>
      <c r="AQ73" s="1246"/>
      <c r="AR73" s="1246"/>
      <c r="AS73" s="1246"/>
      <c r="AT73" s="1246"/>
      <c r="AU73" s="1246"/>
      <c r="AV73" s="1246"/>
      <c r="AW73" s="1246"/>
      <c r="AX73" s="1246"/>
      <c r="AY73" s="1246"/>
      <c r="AZ73" s="1246"/>
      <c r="BA73" s="1246"/>
      <c r="BB73" s="1246" t="s">
        <v>556</v>
      </c>
      <c r="BC73" s="1246"/>
      <c r="BD73" s="1246"/>
      <c r="BE73" s="1246"/>
      <c r="BF73" s="1246"/>
      <c r="BG73" s="1246"/>
      <c r="BH73" s="1246"/>
      <c r="BI73" s="1246"/>
      <c r="BJ73" s="1246"/>
      <c r="BK73" s="1246"/>
      <c r="BL73" s="1246"/>
      <c r="BM73" s="1246"/>
      <c r="BN73" s="1246"/>
      <c r="BO73" s="1246"/>
      <c r="BP73" s="1248"/>
      <c r="BQ73" s="1248"/>
      <c r="BR73" s="1248"/>
      <c r="BS73" s="1248"/>
      <c r="BT73" s="1248"/>
      <c r="BU73" s="1248"/>
      <c r="BV73" s="1248"/>
      <c r="BW73" s="1248"/>
      <c r="BX73" s="1248"/>
      <c r="BY73" s="1248"/>
      <c r="BZ73" s="1248"/>
      <c r="CA73" s="1248"/>
      <c r="CB73" s="1248"/>
      <c r="CC73" s="1248"/>
      <c r="CD73" s="1248"/>
      <c r="CE73" s="1248"/>
      <c r="CF73" s="1248"/>
      <c r="CG73" s="1248"/>
      <c r="CH73" s="1248"/>
      <c r="CI73" s="1248"/>
      <c r="CJ73" s="1248"/>
      <c r="CK73" s="1248"/>
      <c r="CL73" s="1248"/>
      <c r="CM73" s="1248"/>
      <c r="CN73" s="1248"/>
      <c r="CO73" s="1248"/>
      <c r="CP73" s="1248"/>
      <c r="CQ73" s="1248"/>
      <c r="CR73" s="1248"/>
      <c r="CS73" s="1248"/>
      <c r="CT73" s="1248"/>
      <c r="CU73" s="1248"/>
      <c r="CV73" s="1248"/>
      <c r="CW73" s="1248"/>
      <c r="CX73" s="1248"/>
      <c r="CY73" s="1248"/>
      <c r="CZ73" s="1248"/>
      <c r="DA73" s="1248"/>
      <c r="DB73" s="1248"/>
      <c r="DC73" s="1248"/>
      <c r="DE73" s="259"/>
    </row>
    <row r="74" spans="2:109" s="261" customFormat="1" ht="12.75" x14ac:dyDescent="0.25">
      <c r="B74" s="259"/>
      <c r="C74" s="255"/>
      <c r="D74" s="255"/>
      <c r="E74" s="255"/>
      <c r="F74" s="255"/>
      <c r="G74" s="1243"/>
      <c r="H74" s="1243"/>
      <c r="I74" s="1243"/>
      <c r="J74" s="1243"/>
      <c r="K74" s="1250"/>
      <c r="L74" s="1250"/>
      <c r="M74" s="1250"/>
      <c r="N74" s="1250"/>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c r="DE74" s="259"/>
    </row>
    <row r="75" spans="2:109" s="261" customFormat="1" ht="12.75" x14ac:dyDescent="0.25">
      <c r="B75" s="259"/>
      <c r="C75" s="255"/>
      <c r="D75" s="255"/>
      <c r="E75" s="255"/>
      <c r="F75" s="255"/>
      <c r="G75" s="1243"/>
      <c r="H75" s="1243"/>
      <c r="I75" s="1238"/>
      <c r="J75" s="1238"/>
      <c r="K75" s="1245"/>
      <c r="L75" s="1245"/>
      <c r="M75" s="1245"/>
      <c r="N75" s="1245"/>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2"/>
      <c r="AN75" s="1246"/>
      <c r="AO75" s="1246"/>
      <c r="AP75" s="1246"/>
      <c r="AQ75" s="1246"/>
      <c r="AR75" s="1246"/>
      <c r="AS75" s="1246"/>
      <c r="AT75" s="1246"/>
      <c r="AU75" s="1246"/>
      <c r="AV75" s="1246"/>
      <c r="AW75" s="1246"/>
      <c r="AX75" s="1246"/>
      <c r="AY75" s="1246"/>
      <c r="AZ75" s="1246"/>
      <c r="BA75" s="1246"/>
      <c r="BB75" s="1246" t="s">
        <v>555</v>
      </c>
      <c r="BC75" s="1246"/>
      <c r="BD75" s="1246"/>
      <c r="BE75" s="1246"/>
      <c r="BF75" s="1246"/>
      <c r="BG75" s="1246"/>
      <c r="BH75" s="1246"/>
      <c r="BI75" s="1246"/>
      <c r="BJ75" s="1246"/>
      <c r="BK75" s="1246"/>
      <c r="BL75" s="1246"/>
      <c r="BM75" s="1246"/>
      <c r="BN75" s="1246"/>
      <c r="BO75" s="1246"/>
      <c r="BP75" s="1248">
        <v>-3</v>
      </c>
      <c r="BQ75" s="1248"/>
      <c r="BR75" s="1248"/>
      <c r="BS75" s="1248"/>
      <c r="BT75" s="1248"/>
      <c r="BU75" s="1248"/>
      <c r="BV75" s="1248"/>
      <c r="BW75" s="1248"/>
      <c r="BX75" s="1248">
        <v>-2.6</v>
      </c>
      <c r="BY75" s="1248"/>
      <c r="BZ75" s="1248"/>
      <c r="CA75" s="1248"/>
      <c r="CB75" s="1248"/>
      <c r="CC75" s="1248"/>
      <c r="CD75" s="1248"/>
      <c r="CE75" s="1248"/>
      <c r="CF75" s="1248">
        <v>-2.2999999999999998</v>
      </c>
      <c r="CG75" s="1248"/>
      <c r="CH75" s="1248"/>
      <c r="CI75" s="1248"/>
      <c r="CJ75" s="1248"/>
      <c r="CK75" s="1248"/>
      <c r="CL75" s="1248"/>
      <c r="CM75" s="1248"/>
      <c r="CN75" s="1248">
        <v>-2</v>
      </c>
      <c r="CO75" s="1248"/>
      <c r="CP75" s="1248"/>
      <c r="CQ75" s="1248"/>
      <c r="CR75" s="1248"/>
      <c r="CS75" s="1248"/>
      <c r="CT75" s="1248"/>
      <c r="CU75" s="1248"/>
      <c r="CV75" s="1248">
        <v>-1.7</v>
      </c>
      <c r="CW75" s="1248"/>
      <c r="CX75" s="1248"/>
      <c r="CY75" s="1248"/>
      <c r="CZ75" s="1248"/>
      <c r="DA75" s="1248"/>
      <c r="DB75" s="1248"/>
      <c r="DC75" s="1248"/>
      <c r="DE75" s="259"/>
    </row>
    <row r="76" spans="2:109" s="261" customFormat="1" ht="12.75" x14ac:dyDescent="0.25">
      <c r="B76" s="259"/>
      <c r="C76" s="255"/>
      <c r="D76" s="255"/>
      <c r="E76" s="255"/>
      <c r="F76" s="255"/>
      <c r="G76" s="1243"/>
      <c r="H76" s="1243"/>
      <c r="I76" s="1238"/>
      <c r="J76" s="1238"/>
      <c r="K76" s="1245"/>
      <c r="L76" s="1245"/>
      <c r="M76" s="1245"/>
      <c r="N76" s="1245"/>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c r="DE76" s="259"/>
    </row>
    <row r="77" spans="2:109" s="261" customFormat="1" ht="12.75" x14ac:dyDescent="0.25">
      <c r="B77" s="259"/>
      <c r="C77" s="255"/>
      <c r="D77" s="255"/>
      <c r="E77" s="255"/>
      <c r="F77" s="255"/>
      <c r="G77" s="1238"/>
      <c r="H77" s="1238"/>
      <c r="I77" s="1238"/>
      <c r="J77" s="1238"/>
      <c r="K77" s="1250"/>
      <c r="L77" s="1250"/>
      <c r="M77" s="1250"/>
      <c r="N77" s="1250"/>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42" t="s">
        <v>557</v>
      </c>
      <c r="AO77" s="1242"/>
      <c r="AP77" s="1242"/>
      <c r="AQ77" s="1242"/>
      <c r="AR77" s="1242"/>
      <c r="AS77" s="1242"/>
      <c r="AT77" s="1242"/>
      <c r="AU77" s="1242"/>
      <c r="AV77" s="1242"/>
      <c r="AW77" s="1242"/>
      <c r="AX77" s="1242"/>
      <c r="AY77" s="1242"/>
      <c r="AZ77" s="1242"/>
      <c r="BA77" s="1242"/>
      <c r="BB77" s="1246" t="s">
        <v>556</v>
      </c>
      <c r="BC77" s="1246"/>
      <c r="BD77" s="1246"/>
      <c r="BE77" s="1246"/>
      <c r="BF77" s="1246"/>
      <c r="BG77" s="1246"/>
      <c r="BH77" s="1246"/>
      <c r="BI77" s="1246"/>
      <c r="BJ77" s="1246"/>
      <c r="BK77" s="1246"/>
      <c r="BL77" s="1246"/>
      <c r="BM77" s="1246"/>
      <c r="BN77" s="1246"/>
      <c r="BO77" s="1246"/>
      <c r="BP77" s="1248">
        <v>0</v>
      </c>
      <c r="BQ77" s="1248"/>
      <c r="BR77" s="1248"/>
      <c r="BS77" s="1248"/>
      <c r="BT77" s="1248"/>
      <c r="BU77" s="1248"/>
      <c r="BV77" s="1248"/>
      <c r="BW77" s="1248"/>
      <c r="BX77" s="1248">
        <v>0</v>
      </c>
      <c r="BY77" s="1248"/>
      <c r="BZ77" s="1248"/>
      <c r="CA77" s="1248"/>
      <c r="CB77" s="1248"/>
      <c r="CC77" s="1248"/>
      <c r="CD77" s="1248"/>
      <c r="CE77" s="1248"/>
      <c r="CF77" s="1248">
        <v>0</v>
      </c>
      <c r="CG77" s="1248"/>
      <c r="CH77" s="1248"/>
      <c r="CI77" s="1248"/>
      <c r="CJ77" s="1248"/>
      <c r="CK77" s="1248"/>
      <c r="CL77" s="1248"/>
      <c r="CM77" s="1248"/>
      <c r="CN77" s="1248">
        <v>0</v>
      </c>
      <c r="CO77" s="1248"/>
      <c r="CP77" s="1248"/>
      <c r="CQ77" s="1248"/>
      <c r="CR77" s="1248"/>
      <c r="CS77" s="1248"/>
      <c r="CT77" s="1248"/>
      <c r="CU77" s="1248"/>
      <c r="CV77" s="1248">
        <v>0</v>
      </c>
      <c r="CW77" s="1248"/>
      <c r="CX77" s="1248"/>
      <c r="CY77" s="1248"/>
      <c r="CZ77" s="1248"/>
      <c r="DA77" s="1248"/>
      <c r="DB77" s="1248"/>
      <c r="DC77" s="1248"/>
      <c r="DE77" s="259"/>
    </row>
    <row r="78" spans="2:109" s="261" customFormat="1" ht="12.75" x14ac:dyDescent="0.25">
      <c r="B78" s="259"/>
      <c r="C78" s="255"/>
      <c r="D78" s="255"/>
      <c r="E78" s="255"/>
      <c r="F78" s="255"/>
      <c r="G78" s="1238"/>
      <c r="H78" s="1238"/>
      <c r="I78" s="1238"/>
      <c r="J78" s="1238"/>
      <c r="K78" s="1250"/>
      <c r="L78" s="1250"/>
      <c r="M78" s="1250"/>
      <c r="N78" s="1250"/>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c r="DE78" s="259"/>
    </row>
    <row r="79" spans="2:109" s="261" customFormat="1" ht="12.75" x14ac:dyDescent="0.25">
      <c r="B79" s="259"/>
      <c r="C79" s="255"/>
      <c r="D79" s="255"/>
      <c r="E79" s="255"/>
      <c r="F79" s="255"/>
      <c r="G79" s="1238"/>
      <c r="H79" s="1238"/>
      <c r="I79" s="1249"/>
      <c r="J79" s="1249"/>
      <c r="K79" s="1251"/>
      <c r="L79" s="1251"/>
      <c r="M79" s="1251"/>
      <c r="N79" s="1251"/>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42"/>
      <c r="AO79" s="1242"/>
      <c r="AP79" s="1242"/>
      <c r="AQ79" s="1242"/>
      <c r="AR79" s="1242"/>
      <c r="AS79" s="1242"/>
      <c r="AT79" s="1242"/>
      <c r="AU79" s="1242"/>
      <c r="AV79" s="1242"/>
      <c r="AW79" s="1242"/>
      <c r="AX79" s="1242"/>
      <c r="AY79" s="1242"/>
      <c r="AZ79" s="1242"/>
      <c r="BA79" s="1242"/>
      <c r="BB79" s="1246" t="s">
        <v>555</v>
      </c>
      <c r="BC79" s="1246"/>
      <c r="BD79" s="1246"/>
      <c r="BE79" s="1246"/>
      <c r="BF79" s="1246"/>
      <c r="BG79" s="1246"/>
      <c r="BH79" s="1246"/>
      <c r="BI79" s="1246"/>
      <c r="BJ79" s="1246"/>
      <c r="BK79" s="1246"/>
      <c r="BL79" s="1246"/>
      <c r="BM79" s="1246"/>
      <c r="BN79" s="1246"/>
      <c r="BO79" s="1246"/>
      <c r="BP79" s="1248">
        <v>5.8</v>
      </c>
      <c r="BQ79" s="1248"/>
      <c r="BR79" s="1248"/>
      <c r="BS79" s="1248"/>
      <c r="BT79" s="1248"/>
      <c r="BU79" s="1248"/>
      <c r="BV79" s="1248"/>
      <c r="BW79" s="1248"/>
      <c r="BX79" s="1248">
        <v>5.8</v>
      </c>
      <c r="BY79" s="1248"/>
      <c r="BZ79" s="1248"/>
      <c r="CA79" s="1248"/>
      <c r="CB79" s="1248"/>
      <c r="CC79" s="1248"/>
      <c r="CD79" s="1248"/>
      <c r="CE79" s="1248"/>
      <c r="CF79" s="1248">
        <v>6.1</v>
      </c>
      <c r="CG79" s="1248"/>
      <c r="CH79" s="1248"/>
      <c r="CI79" s="1248"/>
      <c r="CJ79" s="1248"/>
      <c r="CK79" s="1248"/>
      <c r="CL79" s="1248"/>
      <c r="CM79" s="1248"/>
      <c r="CN79" s="1248">
        <v>6.4</v>
      </c>
      <c r="CO79" s="1248"/>
      <c r="CP79" s="1248"/>
      <c r="CQ79" s="1248"/>
      <c r="CR79" s="1248"/>
      <c r="CS79" s="1248"/>
      <c r="CT79" s="1248"/>
      <c r="CU79" s="1248"/>
      <c r="CV79" s="1248">
        <v>6.7</v>
      </c>
      <c r="CW79" s="1248"/>
      <c r="CX79" s="1248"/>
      <c r="CY79" s="1248"/>
      <c r="CZ79" s="1248"/>
      <c r="DA79" s="1248"/>
      <c r="DB79" s="1248"/>
      <c r="DC79" s="1248"/>
      <c r="DE79" s="259"/>
    </row>
    <row r="80" spans="2:109" s="261" customFormat="1" ht="12.75" x14ac:dyDescent="0.25">
      <c r="B80" s="259"/>
      <c r="C80" s="255"/>
      <c r="D80" s="255"/>
      <c r="E80" s="255"/>
      <c r="F80" s="255"/>
      <c r="G80" s="1238"/>
      <c r="H80" s="1238"/>
      <c r="I80" s="1249"/>
      <c r="J80" s="1249"/>
      <c r="K80" s="1251"/>
      <c r="L80" s="1251"/>
      <c r="M80" s="1251"/>
      <c r="N80" s="1251"/>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c r="DE80" s="259"/>
    </row>
    <row r="81" spans="2:109" ht="12.75" x14ac:dyDescent="0.25">
      <c r="B81" s="259"/>
    </row>
    <row r="82" spans="2:109" ht="16.149999999999999" x14ac:dyDescent="0.2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qj/7ookpiI6CNX56D9+zYdHN8PTL+O0rjOAe5VtM3WPJYwxVD+EdU36TBo0fE7gZ9SMKexYAGuaNH/vMnk2MgQ==" saltValue="wDAWsqBtrNWDUxBPpSmSyg==" spinCount="100000" sheet="1" objects="1" scenarios="1" formatCells="0"/>
  <dataConsolidate/>
  <mergeCells count="112">
    <mergeCell ref="CV77:DC78"/>
    <mergeCell ref="I79:J80"/>
    <mergeCell ref="K79:K80"/>
    <mergeCell ref="L79:L80"/>
    <mergeCell ref="M79:M80"/>
    <mergeCell ref="N79:N80"/>
    <mergeCell ref="BB79:BO80"/>
    <mergeCell ref="N75:N76"/>
    <mergeCell ref="BB75:BO76"/>
    <mergeCell ref="CV75:DC76"/>
    <mergeCell ref="G77:H80"/>
    <mergeCell ref="I77:J78"/>
    <mergeCell ref="K77:K78"/>
    <mergeCell ref="L77:L78"/>
    <mergeCell ref="M77:M78"/>
    <mergeCell ref="CF77:CM78"/>
    <mergeCell ref="CF79:CM80"/>
    <mergeCell ref="BP75:BW76"/>
    <mergeCell ref="BX75:CE76"/>
    <mergeCell ref="CF75:CM76"/>
    <mergeCell ref="CN75:CU76"/>
    <mergeCell ref="BP79:BW80"/>
    <mergeCell ref="BX79:CE80"/>
    <mergeCell ref="N77:N78"/>
    <mergeCell ref="AN77:BA80"/>
    <mergeCell ref="BB77:BO78"/>
    <mergeCell ref="BP77:BW78"/>
    <mergeCell ref="BX77:CE78"/>
    <mergeCell ref="CN79:CU80"/>
    <mergeCell ref="CV79:DC80"/>
    <mergeCell ref="CN77:CU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M57:M58"/>
    <mergeCell ref="N57:N58"/>
    <mergeCell ref="BB57:BO58"/>
    <mergeCell ref="BP57:BW58"/>
    <mergeCell ref="BX57:CE58"/>
    <mergeCell ref="CF57:CM58"/>
    <mergeCell ref="CN57:CU58"/>
    <mergeCell ref="CV57:DC58"/>
    <mergeCell ref="AN65:DC69"/>
    <mergeCell ref="L53:L54"/>
    <mergeCell ref="M53:M54"/>
    <mergeCell ref="N53:N54"/>
    <mergeCell ref="BB53:BO54"/>
    <mergeCell ref="BP53:BW54"/>
    <mergeCell ref="BX53:CE54"/>
    <mergeCell ref="CF53:CM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N53:CU54"/>
    <mergeCell ref="CV51:DC52"/>
    <mergeCell ref="I53:J54"/>
    <mergeCell ref="K53:K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06CEA-183B-4882-8BB6-3F50B5641536}">
  <sheetPr>
    <pageSetUpPr fitToPage="1"/>
  </sheetPr>
  <dimension ref="A1:DR125"/>
  <sheetViews>
    <sheetView showGridLines="0" zoomScaleNormal="100" zoomScaleSheetLayoutView="70" workbookViewId="0">
      <selection activeCell="C102" sqref="C102"/>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474</v>
      </c>
    </row>
  </sheetData>
  <sheetProtection algorithmName="SHA-512" hashValue="f1DGTj9TxWQt/MQms0DjEjYXwXEbmP9x5ZP0TtTolpRsxd8qPn2C1wtZV6OGCWNzXwOVOUe+q63+Z9L0/UblSg==" saltValue="AmIAkyk0wDnu2fXjoz45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7C4A4-AEF7-4DC3-98A2-A37DEFD9711C}">
  <sheetPr>
    <pageSetUpPr fitToPage="1"/>
  </sheetPr>
  <dimension ref="A1:DR125"/>
  <sheetViews>
    <sheetView showGridLines="0" zoomScaleNormal="100" zoomScaleSheetLayoutView="55" workbookViewId="0">
      <selection activeCell="B117" sqref="B117"/>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474</v>
      </c>
    </row>
  </sheetData>
  <sheetProtection algorithmName="SHA-512" hashValue="jFnAIqojz/BnF0mscGocQNrKmfWuNlTi5BRUYvdmZ0r6pQa7a84k/gtFsTzdpu6iMQ5/VvkbMNiTxw5t26qQsQ==" saltValue="ZikiOJ5H2qZ0sqdFv5SV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523</v>
      </c>
      <c r="G2" s="149"/>
      <c r="H2" s="150"/>
    </row>
    <row r="3" spans="1:8" x14ac:dyDescent="0.25">
      <c r="A3" s="146" t="s">
        <v>516</v>
      </c>
      <c r="B3" s="151"/>
      <c r="C3" s="152"/>
      <c r="D3" s="153">
        <v>320396</v>
      </c>
      <c r="E3" s="154"/>
      <c r="F3" s="155">
        <v>264232</v>
      </c>
      <c r="G3" s="156"/>
      <c r="H3" s="157"/>
    </row>
    <row r="4" spans="1:8" x14ac:dyDescent="0.25">
      <c r="A4" s="158"/>
      <c r="B4" s="159"/>
      <c r="C4" s="160"/>
      <c r="D4" s="161">
        <v>244148</v>
      </c>
      <c r="E4" s="162"/>
      <c r="F4" s="163">
        <v>133959</v>
      </c>
      <c r="G4" s="164"/>
      <c r="H4" s="165"/>
    </row>
    <row r="5" spans="1:8" x14ac:dyDescent="0.25">
      <c r="A5" s="146" t="s">
        <v>518</v>
      </c>
      <c r="B5" s="151"/>
      <c r="C5" s="152"/>
      <c r="D5" s="153">
        <v>317358</v>
      </c>
      <c r="E5" s="154"/>
      <c r="F5" s="155">
        <v>263613</v>
      </c>
      <c r="G5" s="156"/>
      <c r="H5" s="157"/>
    </row>
    <row r="6" spans="1:8" x14ac:dyDescent="0.25">
      <c r="A6" s="158"/>
      <c r="B6" s="159"/>
      <c r="C6" s="160"/>
      <c r="D6" s="161">
        <v>258902</v>
      </c>
      <c r="E6" s="162"/>
      <c r="F6" s="163">
        <v>128823</v>
      </c>
      <c r="G6" s="164"/>
      <c r="H6" s="165"/>
    </row>
    <row r="7" spans="1:8" x14ac:dyDescent="0.25">
      <c r="A7" s="146" t="s">
        <v>519</v>
      </c>
      <c r="B7" s="151"/>
      <c r="C7" s="152"/>
      <c r="D7" s="153">
        <v>418917</v>
      </c>
      <c r="E7" s="154"/>
      <c r="F7" s="155">
        <v>330026</v>
      </c>
      <c r="G7" s="156"/>
      <c r="H7" s="157"/>
    </row>
    <row r="8" spans="1:8" x14ac:dyDescent="0.25">
      <c r="A8" s="158"/>
      <c r="B8" s="159"/>
      <c r="C8" s="160"/>
      <c r="D8" s="161">
        <v>356085</v>
      </c>
      <c r="E8" s="162"/>
      <c r="F8" s="163">
        <v>141075</v>
      </c>
      <c r="G8" s="164"/>
      <c r="H8" s="165"/>
    </row>
    <row r="9" spans="1:8" x14ac:dyDescent="0.25">
      <c r="A9" s="146" t="s">
        <v>520</v>
      </c>
      <c r="B9" s="151"/>
      <c r="C9" s="152"/>
      <c r="D9" s="153">
        <v>185077</v>
      </c>
      <c r="E9" s="154"/>
      <c r="F9" s="155">
        <v>278179</v>
      </c>
      <c r="G9" s="156"/>
      <c r="H9" s="157"/>
    </row>
    <row r="10" spans="1:8" x14ac:dyDescent="0.25">
      <c r="A10" s="158"/>
      <c r="B10" s="159"/>
      <c r="C10" s="160"/>
      <c r="D10" s="161">
        <v>114985</v>
      </c>
      <c r="E10" s="162"/>
      <c r="F10" s="163">
        <v>122182</v>
      </c>
      <c r="G10" s="164"/>
      <c r="H10" s="165"/>
    </row>
    <row r="11" spans="1:8" x14ac:dyDescent="0.25">
      <c r="A11" s="146" t="s">
        <v>521</v>
      </c>
      <c r="B11" s="151"/>
      <c r="C11" s="152"/>
      <c r="D11" s="153">
        <v>479073</v>
      </c>
      <c r="E11" s="154"/>
      <c r="F11" s="155">
        <v>283153</v>
      </c>
      <c r="G11" s="156"/>
      <c r="H11" s="157"/>
    </row>
    <row r="12" spans="1:8" x14ac:dyDescent="0.25">
      <c r="A12" s="158"/>
      <c r="B12" s="159"/>
      <c r="C12" s="166"/>
      <c r="D12" s="161">
        <v>426676</v>
      </c>
      <c r="E12" s="162"/>
      <c r="F12" s="163">
        <v>127593</v>
      </c>
      <c r="G12" s="164"/>
      <c r="H12" s="165"/>
    </row>
    <row r="13" spans="1:8" x14ac:dyDescent="0.25">
      <c r="A13" s="146"/>
      <c r="B13" s="151"/>
      <c r="C13" s="152"/>
      <c r="D13" s="153">
        <v>344164</v>
      </c>
      <c r="E13" s="154"/>
      <c r="F13" s="155">
        <v>283841</v>
      </c>
      <c r="G13" s="167"/>
      <c r="H13" s="157"/>
    </row>
    <row r="14" spans="1:8" x14ac:dyDescent="0.25">
      <c r="A14" s="158"/>
      <c r="B14" s="159"/>
      <c r="C14" s="160"/>
      <c r="D14" s="161">
        <v>280159</v>
      </c>
      <c r="E14" s="162"/>
      <c r="F14" s="163">
        <v>130726</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8.5</v>
      </c>
      <c r="C19" s="168">
        <f>ROUND(VALUE(SUBSTITUTE(実質収支比率等に係る経年分析!G$48,"▲","-")),2)</f>
        <v>9.89</v>
      </c>
      <c r="D19" s="168">
        <f>ROUND(VALUE(SUBSTITUTE(実質収支比率等に係る経年分析!H$48,"▲","-")),2)</f>
        <v>10.63</v>
      </c>
      <c r="E19" s="168">
        <f>ROUND(VALUE(SUBSTITUTE(実質収支比率等に係る経年分析!I$48,"▲","-")),2)</f>
        <v>8.2200000000000006</v>
      </c>
      <c r="F19" s="168">
        <f>ROUND(VALUE(SUBSTITUTE(実質収支比率等に係る経年分析!J$48,"▲","-")),2)</f>
        <v>8.9600000000000009</v>
      </c>
    </row>
    <row r="20" spans="1:11" x14ac:dyDescent="0.25">
      <c r="A20" s="168" t="s">
        <v>53</v>
      </c>
      <c r="B20" s="168">
        <f>ROUND(VALUE(SUBSTITUTE(実質収支比率等に係る経年分析!F$47,"▲","-")),2)</f>
        <v>182.58</v>
      </c>
      <c r="C20" s="168">
        <f>ROUND(VALUE(SUBSTITUTE(実質収支比率等に係る経年分析!G$47,"▲","-")),2)</f>
        <v>201.85</v>
      </c>
      <c r="D20" s="168">
        <f>ROUND(VALUE(SUBSTITUTE(実質収支比率等に係る経年分析!H$47,"▲","-")),2)</f>
        <v>223.95</v>
      </c>
      <c r="E20" s="168">
        <f>ROUND(VALUE(SUBSTITUTE(実質収支比率等に係る経年分析!I$47,"▲","-")),2)</f>
        <v>227.65</v>
      </c>
      <c r="F20" s="168">
        <f>ROUND(VALUE(SUBSTITUTE(実質収支比率等に係る経年分析!J$47,"▲","-")),2)</f>
        <v>260.81</v>
      </c>
    </row>
    <row r="21" spans="1:11" x14ac:dyDescent="0.25">
      <c r="A21" s="168" t="s">
        <v>54</v>
      </c>
      <c r="B21" s="168">
        <f>IF(ISNUMBER(VALUE(SUBSTITUTE(実質収支比率等に係る経年分析!F$49,"▲","-"))),ROUND(VALUE(SUBSTITUTE(実質収支比率等に係る経年分析!F$49,"▲","-")),2),NA())</f>
        <v>29.47</v>
      </c>
      <c r="C21" s="168">
        <f>IF(ISNUMBER(VALUE(SUBSTITUTE(実質収支比率等に係る経年分析!G$49,"▲","-"))),ROUND(VALUE(SUBSTITUTE(実質収支比率等に係る経年分析!G$49,"▲","-")),2),NA())</f>
        <v>25.57</v>
      </c>
      <c r="D21" s="168">
        <f>IF(ISNUMBER(VALUE(SUBSTITUTE(実質収支比率等に係る経年分析!H$49,"▲","-"))),ROUND(VALUE(SUBSTITUTE(実質収支比率等に係る経年分析!H$49,"▲","-")),2),NA())</f>
        <v>24.47</v>
      </c>
      <c r="E21" s="168">
        <f>IF(ISNUMBER(VALUE(SUBSTITUTE(実質収支比率等に係る経年分析!I$49,"▲","-"))),ROUND(VALUE(SUBSTITUTE(実質収支比率等に係る経年分析!I$49,"▲","-")),2),NA())</f>
        <v>33.200000000000003</v>
      </c>
      <c r="F21" s="168">
        <f>IF(ISNUMBER(VALUE(SUBSTITUTE(実質収支比率等に係る経年分析!J$49,"▲","-"))),ROUND(VALUE(SUBSTITUTE(実質収支比率等に係る経年分析!J$49,"▲","-")),2),NA())</f>
        <v>28.37</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5">
      <c r="A32" s="169" t="str">
        <f>IF(連結実質赤字比率に係る赤字・黒字の構成分析!C$38="",NA(),連結実質赤字比率に係る赤字・黒字の構成分析!C$38)</f>
        <v>農業集落排水事業及び個別排水処理施設整備事業特別会計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7.0000000000000007E-2</v>
      </c>
    </row>
    <row r="34" spans="1:16" x14ac:dyDescent="0.2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0.25</v>
      </c>
    </row>
    <row r="35" spans="1:16" x14ac:dyDescent="0.2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1.25</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10.62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8.2100000000000009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8.9600000000000009</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110</v>
      </c>
      <c r="E42" s="170"/>
      <c r="F42" s="170"/>
      <c r="G42" s="170">
        <f>'実質公債費比率（分子）の構造'!L$52</f>
        <v>105</v>
      </c>
      <c r="H42" s="170"/>
      <c r="I42" s="170"/>
      <c r="J42" s="170">
        <f>'実質公債費比率（分子）の構造'!M$52</f>
        <v>102</v>
      </c>
      <c r="K42" s="170"/>
      <c r="L42" s="170"/>
      <c r="M42" s="170">
        <f>'実質公債費比率（分子）の構造'!N$52</f>
        <v>96</v>
      </c>
      <c r="N42" s="170"/>
      <c r="O42" s="170"/>
      <c r="P42" s="170">
        <f>'実質公債費比率（分子）の構造'!O$52</f>
        <v>85</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5">
      <c r="A46" s="170" t="s">
        <v>64</v>
      </c>
      <c r="B46" s="170">
        <f>'実質公債費比率（分子）の構造'!K$48</f>
        <v>40</v>
      </c>
      <c r="C46" s="170"/>
      <c r="D46" s="170"/>
      <c r="E46" s="170">
        <f>'実質公債費比率（分子）の構造'!L$48</f>
        <v>40</v>
      </c>
      <c r="F46" s="170"/>
      <c r="G46" s="170"/>
      <c r="H46" s="170">
        <f>'実質公債費比率（分子）の構造'!M$48</f>
        <v>40</v>
      </c>
      <c r="I46" s="170"/>
      <c r="J46" s="170"/>
      <c r="K46" s="170">
        <f>'実質公債費比率（分子）の構造'!N$48</f>
        <v>40</v>
      </c>
      <c r="L46" s="170"/>
      <c r="M46" s="170"/>
      <c r="N46" s="170">
        <f>'実質公債費比率（分子）の構造'!O$48</f>
        <v>36</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t="str">
        <f>'実質公債費比率（分子）の構造'!K$45</f>
        <v>-</v>
      </c>
      <c r="C49" s="170"/>
      <c r="D49" s="170"/>
      <c r="E49" s="170" t="str">
        <f>'実質公債費比率（分子）の構造'!L$45</f>
        <v>-</v>
      </c>
      <c r="F49" s="170"/>
      <c r="G49" s="170"/>
      <c r="H49" s="170" t="str">
        <f>'実質公債費比率（分子）の構造'!M$45</f>
        <v>-</v>
      </c>
      <c r="I49" s="170"/>
      <c r="J49" s="170"/>
      <c r="K49" s="170" t="str">
        <f>'実質公債費比率（分子）の構造'!N$45</f>
        <v>-</v>
      </c>
      <c r="L49" s="170"/>
      <c r="M49" s="170"/>
      <c r="N49" s="170" t="str">
        <f>'実質公債費比率（分子）の構造'!O$45</f>
        <v>-</v>
      </c>
      <c r="O49" s="170"/>
      <c r="P49" s="170"/>
    </row>
    <row r="50" spans="1:16" x14ac:dyDescent="0.25">
      <c r="A50" s="170" t="s">
        <v>67</v>
      </c>
      <c r="B50" s="170" t="e">
        <f>NA()</f>
        <v>#N/A</v>
      </c>
      <c r="C50" s="170">
        <f>IF(ISNUMBER('実質公債費比率（分子）の構造'!K$53),'実質公債費比率（分子）の構造'!K$53,NA())</f>
        <v>-70</v>
      </c>
      <c r="D50" s="170" t="e">
        <f>NA()</f>
        <v>#N/A</v>
      </c>
      <c r="E50" s="170" t="e">
        <f>NA()</f>
        <v>#N/A</v>
      </c>
      <c r="F50" s="170">
        <f>IF(ISNUMBER('実質公債費比率（分子）の構造'!L$53),'実質公債費比率（分子）の構造'!L$53,NA())</f>
        <v>-65</v>
      </c>
      <c r="G50" s="170" t="e">
        <f>NA()</f>
        <v>#N/A</v>
      </c>
      <c r="H50" s="170" t="e">
        <f>NA()</f>
        <v>#N/A</v>
      </c>
      <c r="I50" s="170">
        <f>IF(ISNUMBER('実質公債費比率（分子）の構造'!M$53),'実質公債費比率（分子）の構造'!M$53,NA())</f>
        <v>-62</v>
      </c>
      <c r="J50" s="170" t="e">
        <f>NA()</f>
        <v>#N/A</v>
      </c>
      <c r="K50" s="170" t="e">
        <f>NA()</f>
        <v>#N/A</v>
      </c>
      <c r="L50" s="170">
        <f>IF(ISNUMBER('実質公債費比率（分子）の構造'!N$53),'実質公債費比率（分子）の構造'!N$53,NA())</f>
        <v>-56</v>
      </c>
      <c r="M50" s="170" t="e">
        <f>NA()</f>
        <v>#N/A</v>
      </c>
      <c r="N50" s="170" t="e">
        <f>NA()</f>
        <v>#N/A</v>
      </c>
      <c r="O50" s="170">
        <f>IF(ISNUMBER('実質公債費比率（分子）の構造'!O$53),'実質公債費比率（分子）の構造'!O$53,NA())</f>
        <v>-49</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579</v>
      </c>
      <c r="E56" s="169"/>
      <c r="F56" s="169"/>
      <c r="G56" s="169">
        <f>'将来負担比率（分子）の構造'!J$52</f>
        <v>496</v>
      </c>
      <c r="H56" s="169"/>
      <c r="I56" s="169"/>
      <c r="J56" s="169">
        <f>'将来負担比率（分子）の構造'!K$52</f>
        <v>415</v>
      </c>
      <c r="K56" s="169"/>
      <c r="L56" s="169"/>
      <c r="M56" s="169">
        <f>'将来負担比率（分子）の構造'!L$52</f>
        <v>339</v>
      </c>
      <c r="N56" s="169"/>
      <c r="O56" s="169"/>
      <c r="P56" s="169">
        <f>'将来負担比率（分子）の構造'!M$52</f>
        <v>271</v>
      </c>
    </row>
    <row r="57" spans="1:16" x14ac:dyDescent="0.2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5">
      <c r="A58" s="169" t="s">
        <v>41</v>
      </c>
      <c r="B58" s="169"/>
      <c r="C58" s="169"/>
      <c r="D58" s="169">
        <f>'将来負担比率（分子）の構造'!I$50</f>
        <v>5233</v>
      </c>
      <c r="E58" s="169"/>
      <c r="F58" s="169"/>
      <c r="G58" s="169">
        <f>'将来負担比率（分子）の構造'!J$50</f>
        <v>5938</v>
      </c>
      <c r="H58" s="169"/>
      <c r="I58" s="169"/>
      <c r="J58" s="169">
        <f>'将来負担比率（分子）の構造'!K$50</f>
        <v>6639</v>
      </c>
      <c r="K58" s="169"/>
      <c r="L58" s="169"/>
      <c r="M58" s="169">
        <f>'将来負担比率（分子）の構造'!L$50</f>
        <v>7811</v>
      </c>
      <c r="N58" s="169"/>
      <c r="O58" s="169"/>
      <c r="P58" s="169">
        <f>'将来負担比率（分子）の構造'!M$50</f>
        <v>8744</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536</v>
      </c>
      <c r="C62" s="169"/>
      <c r="D62" s="169"/>
      <c r="E62" s="169">
        <f>'将来負担比率（分子）の構造'!J$45</f>
        <v>565</v>
      </c>
      <c r="F62" s="169"/>
      <c r="G62" s="169"/>
      <c r="H62" s="169">
        <f>'将来負担比率（分子）の構造'!K$45</f>
        <v>539</v>
      </c>
      <c r="I62" s="169"/>
      <c r="J62" s="169"/>
      <c r="K62" s="169">
        <f>'将来負担比率（分子）の構造'!L$45</f>
        <v>612</v>
      </c>
      <c r="L62" s="169"/>
      <c r="M62" s="169"/>
      <c r="N62" s="169">
        <f>'将来負担比率（分子）の構造'!M$45</f>
        <v>521</v>
      </c>
      <c r="O62" s="169"/>
      <c r="P62" s="169"/>
    </row>
    <row r="63" spans="1:16" x14ac:dyDescent="0.2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5">
      <c r="A64" s="169" t="s">
        <v>33</v>
      </c>
      <c r="B64" s="169">
        <f>'将来負担比率（分子）の構造'!I$43</f>
        <v>216</v>
      </c>
      <c r="C64" s="169"/>
      <c r="D64" s="169"/>
      <c r="E64" s="169">
        <f>'将来負担比率（分子）の構造'!J$43</f>
        <v>182</v>
      </c>
      <c r="F64" s="169"/>
      <c r="G64" s="169"/>
      <c r="H64" s="169">
        <f>'将来負担比率（分子）の構造'!K$43</f>
        <v>147</v>
      </c>
      <c r="I64" s="169"/>
      <c r="J64" s="169"/>
      <c r="K64" s="169">
        <f>'将来負担比率（分子）の構造'!L$43</f>
        <v>110</v>
      </c>
      <c r="L64" s="169"/>
      <c r="M64" s="169"/>
      <c r="N64" s="169">
        <f>'将来負担比率（分子）の構造'!M$43</f>
        <v>77</v>
      </c>
      <c r="O64" s="169"/>
      <c r="P64" s="169"/>
    </row>
    <row r="65" spans="1:16" x14ac:dyDescent="0.25">
      <c r="A65" s="169" t="s">
        <v>32</v>
      </c>
      <c r="B65" s="169">
        <f>'将来負担比率（分子）の構造'!I$42</f>
        <v>35</v>
      </c>
      <c r="C65" s="169"/>
      <c r="D65" s="169"/>
      <c r="E65" s="169">
        <f>'将来負担比率（分子）の構造'!J$42</f>
        <v>35</v>
      </c>
      <c r="F65" s="169"/>
      <c r="G65" s="169"/>
      <c r="H65" s="169">
        <f>'将来負担比率（分子）の構造'!K$42</f>
        <v>22</v>
      </c>
      <c r="I65" s="169"/>
      <c r="J65" s="169"/>
      <c r="K65" s="169">
        <f>'将来負担比率（分子）の構造'!L$42</f>
        <v>19</v>
      </c>
      <c r="L65" s="169"/>
      <c r="M65" s="169"/>
      <c r="N65" s="169">
        <f>'将来負担比率（分子）の構造'!M$42</f>
        <v>37</v>
      </c>
      <c r="O65" s="169"/>
      <c r="P65" s="169"/>
    </row>
    <row r="66" spans="1:16" x14ac:dyDescent="0.25">
      <c r="A66" s="169" t="s">
        <v>31</v>
      </c>
      <c r="B66" s="169" t="str">
        <f>'将来負担比率（分子）の構造'!I$41</f>
        <v>-</v>
      </c>
      <c r="C66" s="169"/>
      <c r="D66" s="169"/>
      <c r="E66" s="169" t="str">
        <f>'将来負担比率（分子）の構造'!J$41</f>
        <v>-</v>
      </c>
      <c r="F66" s="169"/>
      <c r="G66" s="169"/>
      <c r="H66" s="169" t="str">
        <f>'将来負担比率（分子）の構造'!K$41</f>
        <v>-</v>
      </c>
      <c r="I66" s="169"/>
      <c r="J66" s="169"/>
      <c r="K66" s="169" t="str">
        <f>'将来負担比率（分子）の構造'!L$41</f>
        <v>-</v>
      </c>
      <c r="L66" s="169"/>
      <c r="M66" s="169"/>
      <c r="N66" s="169" t="str">
        <f>'将来負担比率（分子）の構造'!M$41</f>
        <v>-</v>
      </c>
      <c r="O66" s="169"/>
      <c r="P66" s="169"/>
    </row>
    <row r="67" spans="1:16" x14ac:dyDescent="0.2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6639</v>
      </c>
      <c r="C72" s="173">
        <f>基金残高に係る経年分析!G55</f>
        <v>7811</v>
      </c>
      <c r="D72" s="173">
        <f>基金残高に係る経年分析!H55</f>
        <v>8744</v>
      </c>
    </row>
    <row r="73" spans="1:16" x14ac:dyDescent="0.25">
      <c r="A73" s="172" t="s">
        <v>74</v>
      </c>
      <c r="B73" s="173" t="str">
        <f>基金残高に係る経年分析!F56</f>
        <v>-</v>
      </c>
      <c r="C73" s="173" t="str">
        <f>基金残高に係る経年分析!G56</f>
        <v>-</v>
      </c>
      <c r="D73" s="173" t="str">
        <f>基金残高に係る経年分析!H56</f>
        <v>-</v>
      </c>
    </row>
    <row r="74" spans="1:16" x14ac:dyDescent="0.25">
      <c r="A74" s="172" t="s">
        <v>75</v>
      </c>
      <c r="B74" s="173">
        <f>基金残高に係る経年分析!F57</f>
        <v>6731</v>
      </c>
      <c r="C74" s="173">
        <f>基金残高に係る経年分析!G57</f>
        <v>6966</v>
      </c>
      <c r="D74" s="173">
        <f>基金残高に係る経年分析!H57</f>
        <v>5874</v>
      </c>
    </row>
  </sheetData>
  <sheetProtection algorithmName="SHA-512" hashValue="I/txm1dtOvPyCXsJ30Fe86nsL/J+uSnT89GpWa5VI8R0Ofr3RjbUbj0SMxmLWHnl0CDzG/PsmUKgJfeMAQYj2Q==" saltValue="nqD/FOc/R7Y5elFVbYi2A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216</v>
      </c>
      <c r="C5" s="623"/>
      <c r="D5" s="623"/>
      <c r="E5" s="623"/>
      <c r="F5" s="623"/>
      <c r="G5" s="623"/>
      <c r="H5" s="623"/>
      <c r="I5" s="623"/>
      <c r="J5" s="623"/>
      <c r="K5" s="623"/>
      <c r="L5" s="623"/>
      <c r="M5" s="623"/>
      <c r="N5" s="623"/>
      <c r="O5" s="623"/>
      <c r="P5" s="623"/>
      <c r="Q5" s="624"/>
      <c r="R5" s="625">
        <v>3196708</v>
      </c>
      <c r="S5" s="626"/>
      <c r="T5" s="626"/>
      <c r="U5" s="626"/>
      <c r="V5" s="626"/>
      <c r="W5" s="626"/>
      <c r="X5" s="626"/>
      <c r="Y5" s="627"/>
      <c r="Z5" s="628">
        <v>43.1</v>
      </c>
      <c r="AA5" s="628"/>
      <c r="AB5" s="628"/>
      <c r="AC5" s="628"/>
      <c r="AD5" s="629">
        <v>3196708</v>
      </c>
      <c r="AE5" s="629"/>
      <c r="AF5" s="629"/>
      <c r="AG5" s="629"/>
      <c r="AH5" s="629"/>
      <c r="AI5" s="629"/>
      <c r="AJ5" s="629"/>
      <c r="AK5" s="629"/>
      <c r="AL5" s="630">
        <v>93.7</v>
      </c>
      <c r="AM5" s="631"/>
      <c r="AN5" s="631"/>
      <c r="AO5" s="632"/>
      <c r="AP5" s="622" t="s">
        <v>217</v>
      </c>
      <c r="AQ5" s="623"/>
      <c r="AR5" s="623"/>
      <c r="AS5" s="623"/>
      <c r="AT5" s="623"/>
      <c r="AU5" s="623"/>
      <c r="AV5" s="623"/>
      <c r="AW5" s="623"/>
      <c r="AX5" s="623"/>
      <c r="AY5" s="623"/>
      <c r="AZ5" s="623"/>
      <c r="BA5" s="623"/>
      <c r="BB5" s="623"/>
      <c r="BC5" s="623"/>
      <c r="BD5" s="623"/>
      <c r="BE5" s="623"/>
      <c r="BF5" s="624"/>
      <c r="BG5" s="636">
        <v>3196708</v>
      </c>
      <c r="BH5" s="637"/>
      <c r="BI5" s="637"/>
      <c r="BJ5" s="637"/>
      <c r="BK5" s="637"/>
      <c r="BL5" s="637"/>
      <c r="BM5" s="637"/>
      <c r="BN5" s="638"/>
      <c r="BO5" s="639">
        <v>100</v>
      </c>
      <c r="BP5" s="639"/>
      <c r="BQ5" s="639"/>
      <c r="BR5" s="639"/>
      <c r="BS5" s="640" t="s">
        <v>112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5">
      <c r="B6" s="633" t="s">
        <v>221</v>
      </c>
      <c r="C6" s="634"/>
      <c r="D6" s="634"/>
      <c r="E6" s="634"/>
      <c r="F6" s="634"/>
      <c r="G6" s="634"/>
      <c r="H6" s="634"/>
      <c r="I6" s="634"/>
      <c r="J6" s="634"/>
      <c r="K6" s="634"/>
      <c r="L6" s="634"/>
      <c r="M6" s="634"/>
      <c r="N6" s="634"/>
      <c r="O6" s="634"/>
      <c r="P6" s="634"/>
      <c r="Q6" s="635"/>
      <c r="R6" s="636">
        <v>29430</v>
      </c>
      <c r="S6" s="637"/>
      <c r="T6" s="637"/>
      <c r="U6" s="637"/>
      <c r="V6" s="637"/>
      <c r="W6" s="637"/>
      <c r="X6" s="637"/>
      <c r="Y6" s="638"/>
      <c r="Z6" s="639">
        <v>0.4</v>
      </c>
      <c r="AA6" s="639"/>
      <c r="AB6" s="639"/>
      <c r="AC6" s="639"/>
      <c r="AD6" s="640">
        <v>29430</v>
      </c>
      <c r="AE6" s="640"/>
      <c r="AF6" s="640"/>
      <c r="AG6" s="640"/>
      <c r="AH6" s="640"/>
      <c r="AI6" s="640"/>
      <c r="AJ6" s="640"/>
      <c r="AK6" s="640"/>
      <c r="AL6" s="641">
        <v>0.9</v>
      </c>
      <c r="AM6" s="642"/>
      <c r="AN6" s="642"/>
      <c r="AO6" s="643"/>
      <c r="AP6" s="633" t="s">
        <v>222</v>
      </c>
      <c r="AQ6" s="634"/>
      <c r="AR6" s="634"/>
      <c r="AS6" s="634"/>
      <c r="AT6" s="634"/>
      <c r="AU6" s="634"/>
      <c r="AV6" s="634"/>
      <c r="AW6" s="634"/>
      <c r="AX6" s="634"/>
      <c r="AY6" s="634"/>
      <c r="AZ6" s="634"/>
      <c r="BA6" s="634"/>
      <c r="BB6" s="634"/>
      <c r="BC6" s="634"/>
      <c r="BD6" s="634"/>
      <c r="BE6" s="634"/>
      <c r="BF6" s="635"/>
      <c r="BG6" s="636">
        <v>3196708</v>
      </c>
      <c r="BH6" s="637"/>
      <c r="BI6" s="637"/>
      <c r="BJ6" s="637"/>
      <c r="BK6" s="637"/>
      <c r="BL6" s="637"/>
      <c r="BM6" s="637"/>
      <c r="BN6" s="638"/>
      <c r="BO6" s="639">
        <v>100</v>
      </c>
      <c r="BP6" s="639"/>
      <c r="BQ6" s="639"/>
      <c r="BR6" s="639"/>
      <c r="BS6" s="640" t="s">
        <v>112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80339</v>
      </c>
      <c r="CS6" s="637"/>
      <c r="CT6" s="637"/>
      <c r="CU6" s="637"/>
      <c r="CV6" s="637"/>
      <c r="CW6" s="637"/>
      <c r="CX6" s="637"/>
      <c r="CY6" s="638"/>
      <c r="CZ6" s="630">
        <v>1.2</v>
      </c>
      <c r="DA6" s="631"/>
      <c r="DB6" s="631"/>
      <c r="DC6" s="647"/>
      <c r="DD6" s="645" t="s">
        <v>112</v>
      </c>
      <c r="DE6" s="637"/>
      <c r="DF6" s="637"/>
      <c r="DG6" s="637"/>
      <c r="DH6" s="637"/>
      <c r="DI6" s="637"/>
      <c r="DJ6" s="637"/>
      <c r="DK6" s="637"/>
      <c r="DL6" s="637"/>
      <c r="DM6" s="637"/>
      <c r="DN6" s="637"/>
      <c r="DO6" s="637"/>
      <c r="DP6" s="638"/>
      <c r="DQ6" s="645">
        <v>80339</v>
      </c>
      <c r="DR6" s="637"/>
      <c r="DS6" s="637"/>
      <c r="DT6" s="637"/>
      <c r="DU6" s="637"/>
      <c r="DV6" s="637"/>
      <c r="DW6" s="637"/>
      <c r="DX6" s="637"/>
      <c r="DY6" s="637"/>
      <c r="DZ6" s="637"/>
      <c r="EA6" s="637"/>
      <c r="EB6" s="637"/>
      <c r="EC6" s="646"/>
    </row>
    <row r="7" spans="2:143" ht="11.25" customHeight="1" x14ac:dyDescent="0.25">
      <c r="B7" s="633" t="s">
        <v>224</v>
      </c>
      <c r="C7" s="634"/>
      <c r="D7" s="634"/>
      <c r="E7" s="634"/>
      <c r="F7" s="634"/>
      <c r="G7" s="634"/>
      <c r="H7" s="634"/>
      <c r="I7" s="634"/>
      <c r="J7" s="634"/>
      <c r="K7" s="634"/>
      <c r="L7" s="634"/>
      <c r="M7" s="634"/>
      <c r="N7" s="634"/>
      <c r="O7" s="634"/>
      <c r="P7" s="634"/>
      <c r="Q7" s="635"/>
      <c r="R7" s="636">
        <v>133</v>
      </c>
      <c r="S7" s="637"/>
      <c r="T7" s="637"/>
      <c r="U7" s="637"/>
      <c r="V7" s="637"/>
      <c r="W7" s="637"/>
      <c r="X7" s="637"/>
      <c r="Y7" s="638"/>
      <c r="Z7" s="639">
        <v>0</v>
      </c>
      <c r="AA7" s="639"/>
      <c r="AB7" s="639"/>
      <c r="AC7" s="639"/>
      <c r="AD7" s="640">
        <v>133</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250447</v>
      </c>
      <c r="BH7" s="637"/>
      <c r="BI7" s="637"/>
      <c r="BJ7" s="637"/>
      <c r="BK7" s="637"/>
      <c r="BL7" s="637"/>
      <c r="BM7" s="637"/>
      <c r="BN7" s="638"/>
      <c r="BO7" s="639">
        <v>7.8</v>
      </c>
      <c r="BP7" s="639"/>
      <c r="BQ7" s="639"/>
      <c r="BR7" s="639"/>
      <c r="BS7" s="640" t="s">
        <v>112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2186106</v>
      </c>
      <c r="CS7" s="637"/>
      <c r="CT7" s="637"/>
      <c r="CU7" s="637"/>
      <c r="CV7" s="637"/>
      <c r="CW7" s="637"/>
      <c r="CX7" s="637"/>
      <c r="CY7" s="638"/>
      <c r="CZ7" s="639">
        <v>31.5</v>
      </c>
      <c r="DA7" s="639"/>
      <c r="DB7" s="639"/>
      <c r="DC7" s="639"/>
      <c r="DD7" s="645">
        <v>327860</v>
      </c>
      <c r="DE7" s="637"/>
      <c r="DF7" s="637"/>
      <c r="DG7" s="637"/>
      <c r="DH7" s="637"/>
      <c r="DI7" s="637"/>
      <c r="DJ7" s="637"/>
      <c r="DK7" s="637"/>
      <c r="DL7" s="637"/>
      <c r="DM7" s="637"/>
      <c r="DN7" s="637"/>
      <c r="DO7" s="637"/>
      <c r="DP7" s="638"/>
      <c r="DQ7" s="645">
        <v>2039350</v>
      </c>
      <c r="DR7" s="637"/>
      <c r="DS7" s="637"/>
      <c r="DT7" s="637"/>
      <c r="DU7" s="637"/>
      <c r="DV7" s="637"/>
      <c r="DW7" s="637"/>
      <c r="DX7" s="637"/>
      <c r="DY7" s="637"/>
      <c r="DZ7" s="637"/>
      <c r="EA7" s="637"/>
      <c r="EB7" s="637"/>
      <c r="EC7" s="646"/>
    </row>
    <row r="8" spans="2:143" ht="11.25" customHeight="1" x14ac:dyDescent="0.25">
      <c r="B8" s="633" t="s">
        <v>227</v>
      </c>
      <c r="C8" s="634"/>
      <c r="D8" s="634"/>
      <c r="E8" s="634"/>
      <c r="F8" s="634"/>
      <c r="G8" s="634"/>
      <c r="H8" s="634"/>
      <c r="I8" s="634"/>
      <c r="J8" s="634"/>
      <c r="K8" s="634"/>
      <c r="L8" s="634"/>
      <c r="M8" s="634"/>
      <c r="N8" s="634"/>
      <c r="O8" s="634"/>
      <c r="P8" s="634"/>
      <c r="Q8" s="635"/>
      <c r="R8" s="636">
        <v>3073</v>
      </c>
      <c r="S8" s="637"/>
      <c r="T8" s="637"/>
      <c r="U8" s="637"/>
      <c r="V8" s="637"/>
      <c r="W8" s="637"/>
      <c r="X8" s="637"/>
      <c r="Y8" s="638"/>
      <c r="Z8" s="639">
        <v>0</v>
      </c>
      <c r="AA8" s="639"/>
      <c r="AB8" s="639"/>
      <c r="AC8" s="639"/>
      <c r="AD8" s="640">
        <v>3073</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8131</v>
      </c>
      <c r="BH8" s="637"/>
      <c r="BI8" s="637"/>
      <c r="BJ8" s="637"/>
      <c r="BK8" s="637"/>
      <c r="BL8" s="637"/>
      <c r="BM8" s="637"/>
      <c r="BN8" s="638"/>
      <c r="BO8" s="639">
        <v>0.3</v>
      </c>
      <c r="BP8" s="639"/>
      <c r="BQ8" s="639"/>
      <c r="BR8" s="639"/>
      <c r="BS8" s="640" t="s">
        <v>112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896877</v>
      </c>
      <c r="CS8" s="637"/>
      <c r="CT8" s="637"/>
      <c r="CU8" s="637"/>
      <c r="CV8" s="637"/>
      <c r="CW8" s="637"/>
      <c r="CX8" s="637"/>
      <c r="CY8" s="638"/>
      <c r="CZ8" s="639">
        <v>12.9</v>
      </c>
      <c r="DA8" s="639"/>
      <c r="DB8" s="639"/>
      <c r="DC8" s="639"/>
      <c r="DD8" s="645">
        <v>3414</v>
      </c>
      <c r="DE8" s="637"/>
      <c r="DF8" s="637"/>
      <c r="DG8" s="637"/>
      <c r="DH8" s="637"/>
      <c r="DI8" s="637"/>
      <c r="DJ8" s="637"/>
      <c r="DK8" s="637"/>
      <c r="DL8" s="637"/>
      <c r="DM8" s="637"/>
      <c r="DN8" s="637"/>
      <c r="DO8" s="637"/>
      <c r="DP8" s="638"/>
      <c r="DQ8" s="645">
        <v>668185</v>
      </c>
      <c r="DR8" s="637"/>
      <c r="DS8" s="637"/>
      <c r="DT8" s="637"/>
      <c r="DU8" s="637"/>
      <c r="DV8" s="637"/>
      <c r="DW8" s="637"/>
      <c r="DX8" s="637"/>
      <c r="DY8" s="637"/>
      <c r="DZ8" s="637"/>
      <c r="EA8" s="637"/>
      <c r="EB8" s="637"/>
      <c r="EC8" s="646"/>
    </row>
    <row r="9" spans="2:143" ht="11.25" customHeight="1" x14ac:dyDescent="0.25">
      <c r="B9" s="633" t="s">
        <v>230</v>
      </c>
      <c r="C9" s="634"/>
      <c r="D9" s="634"/>
      <c r="E9" s="634"/>
      <c r="F9" s="634"/>
      <c r="G9" s="634"/>
      <c r="H9" s="634"/>
      <c r="I9" s="634"/>
      <c r="J9" s="634"/>
      <c r="K9" s="634"/>
      <c r="L9" s="634"/>
      <c r="M9" s="634"/>
      <c r="N9" s="634"/>
      <c r="O9" s="634"/>
      <c r="P9" s="634"/>
      <c r="Q9" s="635"/>
      <c r="R9" s="636">
        <v>3298</v>
      </c>
      <c r="S9" s="637"/>
      <c r="T9" s="637"/>
      <c r="U9" s="637"/>
      <c r="V9" s="637"/>
      <c r="W9" s="637"/>
      <c r="X9" s="637"/>
      <c r="Y9" s="638"/>
      <c r="Z9" s="639">
        <v>0</v>
      </c>
      <c r="AA9" s="639"/>
      <c r="AB9" s="639"/>
      <c r="AC9" s="639"/>
      <c r="AD9" s="640">
        <v>3298</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199773</v>
      </c>
      <c r="BH9" s="637"/>
      <c r="BI9" s="637"/>
      <c r="BJ9" s="637"/>
      <c r="BK9" s="637"/>
      <c r="BL9" s="637"/>
      <c r="BM9" s="637"/>
      <c r="BN9" s="638"/>
      <c r="BO9" s="639">
        <v>6.2</v>
      </c>
      <c r="BP9" s="639"/>
      <c r="BQ9" s="639"/>
      <c r="BR9" s="639"/>
      <c r="BS9" s="640" t="s">
        <v>112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968434</v>
      </c>
      <c r="CS9" s="637"/>
      <c r="CT9" s="637"/>
      <c r="CU9" s="637"/>
      <c r="CV9" s="637"/>
      <c r="CW9" s="637"/>
      <c r="CX9" s="637"/>
      <c r="CY9" s="638"/>
      <c r="CZ9" s="639">
        <v>13.9</v>
      </c>
      <c r="DA9" s="639"/>
      <c r="DB9" s="639"/>
      <c r="DC9" s="639"/>
      <c r="DD9" s="645">
        <v>651846</v>
      </c>
      <c r="DE9" s="637"/>
      <c r="DF9" s="637"/>
      <c r="DG9" s="637"/>
      <c r="DH9" s="637"/>
      <c r="DI9" s="637"/>
      <c r="DJ9" s="637"/>
      <c r="DK9" s="637"/>
      <c r="DL9" s="637"/>
      <c r="DM9" s="637"/>
      <c r="DN9" s="637"/>
      <c r="DO9" s="637"/>
      <c r="DP9" s="638"/>
      <c r="DQ9" s="645">
        <v>894544</v>
      </c>
      <c r="DR9" s="637"/>
      <c r="DS9" s="637"/>
      <c r="DT9" s="637"/>
      <c r="DU9" s="637"/>
      <c r="DV9" s="637"/>
      <c r="DW9" s="637"/>
      <c r="DX9" s="637"/>
      <c r="DY9" s="637"/>
      <c r="DZ9" s="637"/>
      <c r="EA9" s="637"/>
      <c r="EB9" s="637"/>
      <c r="EC9" s="646"/>
    </row>
    <row r="10" spans="2:143" ht="11.25" customHeight="1" x14ac:dyDescent="0.25">
      <c r="B10" s="633" t="s">
        <v>233</v>
      </c>
      <c r="C10" s="634"/>
      <c r="D10" s="634"/>
      <c r="E10" s="634"/>
      <c r="F10" s="634"/>
      <c r="G10" s="634"/>
      <c r="H10" s="634"/>
      <c r="I10" s="634"/>
      <c r="J10" s="634"/>
      <c r="K10" s="634"/>
      <c r="L10" s="634"/>
      <c r="M10" s="634"/>
      <c r="N10" s="634"/>
      <c r="O10" s="634"/>
      <c r="P10" s="634"/>
      <c r="Q10" s="635"/>
      <c r="R10" s="636" t="s">
        <v>112</v>
      </c>
      <c r="S10" s="637"/>
      <c r="T10" s="637"/>
      <c r="U10" s="637"/>
      <c r="V10" s="637"/>
      <c r="W10" s="637"/>
      <c r="X10" s="637"/>
      <c r="Y10" s="638"/>
      <c r="Z10" s="639" t="s">
        <v>112</v>
      </c>
      <c r="AA10" s="639"/>
      <c r="AB10" s="639"/>
      <c r="AC10" s="639"/>
      <c r="AD10" s="640" t="s">
        <v>112</v>
      </c>
      <c r="AE10" s="640"/>
      <c r="AF10" s="640"/>
      <c r="AG10" s="640"/>
      <c r="AH10" s="640"/>
      <c r="AI10" s="640"/>
      <c r="AJ10" s="640"/>
      <c r="AK10" s="640"/>
      <c r="AL10" s="641" t="s">
        <v>112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23983</v>
      </c>
      <c r="BH10" s="637"/>
      <c r="BI10" s="637"/>
      <c r="BJ10" s="637"/>
      <c r="BK10" s="637"/>
      <c r="BL10" s="637"/>
      <c r="BM10" s="637"/>
      <c r="BN10" s="638"/>
      <c r="BO10" s="639">
        <v>0.8</v>
      </c>
      <c r="BP10" s="639"/>
      <c r="BQ10" s="639"/>
      <c r="BR10" s="639"/>
      <c r="BS10" s="640" t="s">
        <v>112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10080</v>
      </c>
      <c r="CS10" s="637"/>
      <c r="CT10" s="637"/>
      <c r="CU10" s="637"/>
      <c r="CV10" s="637"/>
      <c r="CW10" s="637"/>
      <c r="CX10" s="637"/>
      <c r="CY10" s="638"/>
      <c r="CZ10" s="639">
        <v>0.1</v>
      </c>
      <c r="DA10" s="639"/>
      <c r="DB10" s="639"/>
      <c r="DC10" s="639"/>
      <c r="DD10" s="645" t="s">
        <v>112</v>
      </c>
      <c r="DE10" s="637"/>
      <c r="DF10" s="637"/>
      <c r="DG10" s="637"/>
      <c r="DH10" s="637"/>
      <c r="DI10" s="637"/>
      <c r="DJ10" s="637"/>
      <c r="DK10" s="637"/>
      <c r="DL10" s="637"/>
      <c r="DM10" s="637"/>
      <c r="DN10" s="637"/>
      <c r="DO10" s="637"/>
      <c r="DP10" s="638"/>
      <c r="DQ10" s="645">
        <v>80</v>
      </c>
      <c r="DR10" s="637"/>
      <c r="DS10" s="637"/>
      <c r="DT10" s="637"/>
      <c r="DU10" s="637"/>
      <c r="DV10" s="637"/>
      <c r="DW10" s="637"/>
      <c r="DX10" s="637"/>
      <c r="DY10" s="637"/>
      <c r="DZ10" s="637"/>
      <c r="EA10" s="637"/>
      <c r="EB10" s="637"/>
      <c r="EC10" s="646"/>
    </row>
    <row r="11" spans="2:143" ht="11.25" customHeight="1" x14ac:dyDescent="0.25">
      <c r="B11" s="633" t="s">
        <v>236</v>
      </c>
      <c r="C11" s="634"/>
      <c r="D11" s="634"/>
      <c r="E11" s="634"/>
      <c r="F11" s="634"/>
      <c r="G11" s="634"/>
      <c r="H11" s="634"/>
      <c r="I11" s="634"/>
      <c r="J11" s="634"/>
      <c r="K11" s="634"/>
      <c r="L11" s="634"/>
      <c r="M11" s="634"/>
      <c r="N11" s="634"/>
      <c r="O11" s="634"/>
      <c r="P11" s="634"/>
      <c r="Q11" s="635"/>
      <c r="R11" s="636">
        <v>112536</v>
      </c>
      <c r="S11" s="637"/>
      <c r="T11" s="637"/>
      <c r="U11" s="637"/>
      <c r="V11" s="637"/>
      <c r="W11" s="637"/>
      <c r="X11" s="637"/>
      <c r="Y11" s="638"/>
      <c r="Z11" s="641">
        <v>1.5</v>
      </c>
      <c r="AA11" s="642"/>
      <c r="AB11" s="642"/>
      <c r="AC11" s="648"/>
      <c r="AD11" s="645">
        <v>112536</v>
      </c>
      <c r="AE11" s="637"/>
      <c r="AF11" s="637"/>
      <c r="AG11" s="637"/>
      <c r="AH11" s="637"/>
      <c r="AI11" s="637"/>
      <c r="AJ11" s="637"/>
      <c r="AK11" s="638"/>
      <c r="AL11" s="641">
        <v>3.3</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18560</v>
      </c>
      <c r="BH11" s="637"/>
      <c r="BI11" s="637"/>
      <c r="BJ11" s="637"/>
      <c r="BK11" s="637"/>
      <c r="BL11" s="637"/>
      <c r="BM11" s="637"/>
      <c r="BN11" s="638"/>
      <c r="BO11" s="639">
        <v>0.6</v>
      </c>
      <c r="BP11" s="639"/>
      <c r="BQ11" s="639"/>
      <c r="BR11" s="639"/>
      <c r="BS11" s="640" t="s">
        <v>112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695802</v>
      </c>
      <c r="CS11" s="637"/>
      <c r="CT11" s="637"/>
      <c r="CU11" s="637"/>
      <c r="CV11" s="637"/>
      <c r="CW11" s="637"/>
      <c r="CX11" s="637"/>
      <c r="CY11" s="638"/>
      <c r="CZ11" s="639">
        <v>10</v>
      </c>
      <c r="DA11" s="639"/>
      <c r="DB11" s="639"/>
      <c r="DC11" s="639"/>
      <c r="DD11" s="645">
        <v>255274</v>
      </c>
      <c r="DE11" s="637"/>
      <c r="DF11" s="637"/>
      <c r="DG11" s="637"/>
      <c r="DH11" s="637"/>
      <c r="DI11" s="637"/>
      <c r="DJ11" s="637"/>
      <c r="DK11" s="637"/>
      <c r="DL11" s="637"/>
      <c r="DM11" s="637"/>
      <c r="DN11" s="637"/>
      <c r="DO11" s="637"/>
      <c r="DP11" s="638"/>
      <c r="DQ11" s="645">
        <v>524991</v>
      </c>
      <c r="DR11" s="637"/>
      <c r="DS11" s="637"/>
      <c r="DT11" s="637"/>
      <c r="DU11" s="637"/>
      <c r="DV11" s="637"/>
      <c r="DW11" s="637"/>
      <c r="DX11" s="637"/>
      <c r="DY11" s="637"/>
      <c r="DZ11" s="637"/>
      <c r="EA11" s="637"/>
      <c r="EB11" s="637"/>
      <c r="EC11" s="646"/>
    </row>
    <row r="12" spans="2:143" ht="11.25" customHeight="1" x14ac:dyDescent="0.25">
      <c r="B12" s="633" t="s">
        <v>239</v>
      </c>
      <c r="C12" s="634"/>
      <c r="D12" s="634"/>
      <c r="E12" s="634"/>
      <c r="F12" s="634"/>
      <c r="G12" s="634"/>
      <c r="H12" s="634"/>
      <c r="I12" s="634"/>
      <c r="J12" s="634"/>
      <c r="K12" s="634"/>
      <c r="L12" s="634"/>
      <c r="M12" s="634"/>
      <c r="N12" s="634"/>
      <c r="O12" s="634"/>
      <c r="P12" s="634"/>
      <c r="Q12" s="635"/>
      <c r="R12" s="636" t="s">
        <v>112</v>
      </c>
      <c r="S12" s="637"/>
      <c r="T12" s="637"/>
      <c r="U12" s="637"/>
      <c r="V12" s="637"/>
      <c r="W12" s="637"/>
      <c r="X12" s="637"/>
      <c r="Y12" s="638"/>
      <c r="Z12" s="639" t="s">
        <v>112</v>
      </c>
      <c r="AA12" s="639"/>
      <c r="AB12" s="639"/>
      <c r="AC12" s="639"/>
      <c r="AD12" s="640" t="s">
        <v>112</v>
      </c>
      <c r="AE12" s="640"/>
      <c r="AF12" s="640"/>
      <c r="AG12" s="640"/>
      <c r="AH12" s="640"/>
      <c r="AI12" s="640"/>
      <c r="AJ12" s="640"/>
      <c r="AK12" s="640"/>
      <c r="AL12" s="641" t="s">
        <v>112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2887145</v>
      </c>
      <c r="BH12" s="637"/>
      <c r="BI12" s="637"/>
      <c r="BJ12" s="637"/>
      <c r="BK12" s="637"/>
      <c r="BL12" s="637"/>
      <c r="BM12" s="637"/>
      <c r="BN12" s="638"/>
      <c r="BO12" s="639">
        <v>90.3</v>
      </c>
      <c r="BP12" s="639"/>
      <c r="BQ12" s="639"/>
      <c r="BR12" s="639"/>
      <c r="BS12" s="640" t="s">
        <v>112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149059</v>
      </c>
      <c r="CS12" s="637"/>
      <c r="CT12" s="637"/>
      <c r="CU12" s="637"/>
      <c r="CV12" s="637"/>
      <c r="CW12" s="637"/>
      <c r="CX12" s="637"/>
      <c r="CY12" s="638"/>
      <c r="CZ12" s="639">
        <v>2.1</v>
      </c>
      <c r="DA12" s="639"/>
      <c r="DB12" s="639"/>
      <c r="DC12" s="639"/>
      <c r="DD12" s="645">
        <v>68164</v>
      </c>
      <c r="DE12" s="637"/>
      <c r="DF12" s="637"/>
      <c r="DG12" s="637"/>
      <c r="DH12" s="637"/>
      <c r="DI12" s="637"/>
      <c r="DJ12" s="637"/>
      <c r="DK12" s="637"/>
      <c r="DL12" s="637"/>
      <c r="DM12" s="637"/>
      <c r="DN12" s="637"/>
      <c r="DO12" s="637"/>
      <c r="DP12" s="638"/>
      <c r="DQ12" s="645">
        <v>109346</v>
      </c>
      <c r="DR12" s="637"/>
      <c r="DS12" s="637"/>
      <c r="DT12" s="637"/>
      <c r="DU12" s="637"/>
      <c r="DV12" s="637"/>
      <c r="DW12" s="637"/>
      <c r="DX12" s="637"/>
      <c r="DY12" s="637"/>
      <c r="DZ12" s="637"/>
      <c r="EA12" s="637"/>
      <c r="EB12" s="637"/>
      <c r="EC12" s="646"/>
    </row>
    <row r="13" spans="2:143" ht="11.25" customHeight="1" x14ac:dyDescent="0.25">
      <c r="B13" s="633" t="s">
        <v>242</v>
      </c>
      <c r="C13" s="634"/>
      <c r="D13" s="634"/>
      <c r="E13" s="634"/>
      <c r="F13" s="634"/>
      <c r="G13" s="634"/>
      <c r="H13" s="634"/>
      <c r="I13" s="634"/>
      <c r="J13" s="634"/>
      <c r="K13" s="634"/>
      <c r="L13" s="634"/>
      <c r="M13" s="634"/>
      <c r="N13" s="634"/>
      <c r="O13" s="634"/>
      <c r="P13" s="634"/>
      <c r="Q13" s="635"/>
      <c r="R13" s="636" t="s">
        <v>112</v>
      </c>
      <c r="S13" s="637"/>
      <c r="T13" s="637"/>
      <c r="U13" s="637"/>
      <c r="V13" s="637"/>
      <c r="W13" s="637"/>
      <c r="X13" s="637"/>
      <c r="Y13" s="638"/>
      <c r="Z13" s="639" t="s">
        <v>112</v>
      </c>
      <c r="AA13" s="639"/>
      <c r="AB13" s="639"/>
      <c r="AC13" s="639"/>
      <c r="AD13" s="640" t="s">
        <v>112</v>
      </c>
      <c r="AE13" s="640"/>
      <c r="AF13" s="640"/>
      <c r="AG13" s="640"/>
      <c r="AH13" s="640"/>
      <c r="AI13" s="640"/>
      <c r="AJ13" s="640"/>
      <c r="AK13" s="640"/>
      <c r="AL13" s="641" t="s">
        <v>112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2887144</v>
      </c>
      <c r="BH13" s="637"/>
      <c r="BI13" s="637"/>
      <c r="BJ13" s="637"/>
      <c r="BK13" s="637"/>
      <c r="BL13" s="637"/>
      <c r="BM13" s="637"/>
      <c r="BN13" s="638"/>
      <c r="BO13" s="639">
        <v>90.3</v>
      </c>
      <c r="BP13" s="639"/>
      <c r="BQ13" s="639"/>
      <c r="BR13" s="639"/>
      <c r="BS13" s="640" t="s">
        <v>112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532104</v>
      </c>
      <c r="CS13" s="637"/>
      <c r="CT13" s="637"/>
      <c r="CU13" s="637"/>
      <c r="CV13" s="637"/>
      <c r="CW13" s="637"/>
      <c r="CX13" s="637"/>
      <c r="CY13" s="638"/>
      <c r="CZ13" s="639">
        <v>7.7</v>
      </c>
      <c r="DA13" s="639"/>
      <c r="DB13" s="639"/>
      <c r="DC13" s="639"/>
      <c r="DD13" s="645">
        <v>178206</v>
      </c>
      <c r="DE13" s="637"/>
      <c r="DF13" s="637"/>
      <c r="DG13" s="637"/>
      <c r="DH13" s="637"/>
      <c r="DI13" s="637"/>
      <c r="DJ13" s="637"/>
      <c r="DK13" s="637"/>
      <c r="DL13" s="637"/>
      <c r="DM13" s="637"/>
      <c r="DN13" s="637"/>
      <c r="DO13" s="637"/>
      <c r="DP13" s="638"/>
      <c r="DQ13" s="645">
        <v>286470</v>
      </c>
      <c r="DR13" s="637"/>
      <c r="DS13" s="637"/>
      <c r="DT13" s="637"/>
      <c r="DU13" s="637"/>
      <c r="DV13" s="637"/>
      <c r="DW13" s="637"/>
      <c r="DX13" s="637"/>
      <c r="DY13" s="637"/>
      <c r="DZ13" s="637"/>
      <c r="EA13" s="637"/>
      <c r="EB13" s="637"/>
      <c r="EC13" s="646"/>
    </row>
    <row r="14" spans="2:143" ht="11.25" customHeight="1" x14ac:dyDescent="0.25">
      <c r="B14" s="633" t="s">
        <v>245</v>
      </c>
      <c r="C14" s="634"/>
      <c r="D14" s="634"/>
      <c r="E14" s="634"/>
      <c r="F14" s="634"/>
      <c r="G14" s="634"/>
      <c r="H14" s="634"/>
      <c r="I14" s="634"/>
      <c r="J14" s="634"/>
      <c r="K14" s="634"/>
      <c r="L14" s="634"/>
      <c r="M14" s="634"/>
      <c r="N14" s="634"/>
      <c r="O14" s="634"/>
      <c r="P14" s="634"/>
      <c r="Q14" s="635"/>
      <c r="R14" s="636">
        <v>257</v>
      </c>
      <c r="S14" s="637"/>
      <c r="T14" s="637"/>
      <c r="U14" s="637"/>
      <c r="V14" s="637"/>
      <c r="W14" s="637"/>
      <c r="X14" s="637"/>
      <c r="Y14" s="638"/>
      <c r="Z14" s="639">
        <v>0</v>
      </c>
      <c r="AA14" s="639"/>
      <c r="AB14" s="639"/>
      <c r="AC14" s="639"/>
      <c r="AD14" s="640">
        <v>257</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19443</v>
      </c>
      <c r="BH14" s="637"/>
      <c r="BI14" s="637"/>
      <c r="BJ14" s="637"/>
      <c r="BK14" s="637"/>
      <c r="BL14" s="637"/>
      <c r="BM14" s="637"/>
      <c r="BN14" s="638"/>
      <c r="BO14" s="639">
        <v>0.6</v>
      </c>
      <c r="BP14" s="639"/>
      <c r="BQ14" s="639"/>
      <c r="BR14" s="639"/>
      <c r="BS14" s="640" t="s">
        <v>112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189139</v>
      </c>
      <c r="CS14" s="637"/>
      <c r="CT14" s="637"/>
      <c r="CU14" s="637"/>
      <c r="CV14" s="637"/>
      <c r="CW14" s="637"/>
      <c r="CX14" s="637"/>
      <c r="CY14" s="638"/>
      <c r="CZ14" s="639">
        <v>2.7</v>
      </c>
      <c r="DA14" s="639"/>
      <c r="DB14" s="639"/>
      <c r="DC14" s="639"/>
      <c r="DD14" s="645">
        <v>2734</v>
      </c>
      <c r="DE14" s="637"/>
      <c r="DF14" s="637"/>
      <c r="DG14" s="637"/>
      <c r="DH14" s="637"/>
      <c r="DI14" s="637"/>
      <c r="DJ14" s="637"/>
      <c r="DK14" s="637"/>
      <c r="DL14" s="637"/>
      <c r="DM14" s="637"/>
      <c r="DN14" s="637"/>
      <c r="DO14" s="637"/>
      <c r="DP14" s="638"/>
      <c r="DQ14" s="645">
        <v>172785</v>
      </c>
      <c r="DR14" s="637"/>
      <c r="DS14" s="637"/>
      <c r="DT14" s="637"/>
      <c r="DU14" s="637"/>
      <c r="DV14" s="637"/>
      <c r="DW14" s="637"/>
      <c r="DX14" s="637"/>
      <c r="DY14" s="637"/>
      <c r="DZ14" s="637"/>
      <c r="EA14" s="637"/>
      <c r="EB14" s="637"/>
      <c r="EC14" s="646"/>
    </row>
    <row r="15" spans="2:143" ht="11.25" customHeight="1" x14ac:dyDescent="0.25">
      <c r="B15" s="633" t="s">
        <v>248</v>
      </c>
      <c r="C15" s="634"/>
      <c r="D15" s="634"/>
      <c r="E15" s="634"/>
      <c r="F15" s="634"/>
      <c r="G15" s="634"/>
      <c r="H15" s="634"/>
      <c r="I15" s="634"/>
      <c r="J15" s="634"/>
      <c r="K15" s="634"/>
      <c r="L15" s="634"/>
      <c r="M15" s="634"/>
      <c r="N15" s="634"/>
      <c r="O15" s="634"/>
      <c r="P15" s="634"/>
      <c r="Q15" s="635"/>
      <c r="R15" s="636" t="s">
        <v>112</v>
      </c>
      <c r="S15" s="637"/>
      <c r="T15" s="637"/>
      <c r="U15" s="637"/>
      <c r="V15" s="637"/>
      <c r="W15" s="637"/>
      <c r="X15" s="637"/>
      <c r="Y15" s="638"/>
      <c r="Z15" s="639" t="s">
        <v>112</v>
      </c>
      <c r="AA15" s="639"/>
      <c r="AB15" s="639"/>
      <c r="AC15" s="639"/>
      <c r="AD15" s="640" t="s">
        <v>112</v>
      </c>
      <c r="AE15" s="640"/>
      <c r="AF15" s="640"/>
      <c r="AG15" s="640"/>
      <c r="AH15" s="640"/>
      <c r="AI15" s="640"/>
      <c r="AJ15" s="640"/>
      <c r="AK15" s="640"/>
      <c r="AL15" s="641" t="s">
        <v>112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39673</v>
      </c>
      <c r="BH15" s="637"/>
      <c r="BI15" s="637"/>
      <c r="BJ15" s="637"/>
      <c r="BK15" s="637"/>
      <c r="BL15" s="637"/>
      <c r="BM15" s="637"/>
      <c r="BN15" s="638"/>
      <c r="BO15" s="639">
        <v>1.2</v>
      </c>
      <c r="BP15" s="639"/>
      <c r="BQ15" s="639"/>
      <c r="BR15" s="639"/>
      <c r="BS15" s="640" t="s">
        <v>112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1187041</v>
      </c>
      <c r="CS15" s="637"/>
      <c r="CT15" s="637"/>
      <c r="CU15" s="637"/>
      <c r="CV15" s="637"/>
      <c r="CW15" s="637"/>
      <c r="CX15" s="637"/>
      <c r="CY15" s="638"/>
      <c r="CZ15" s="639">
        <v>17.100000000000001</v>
      </c>
      <c r="DA15" s="639"/>
      <c r="DB15" s="639"/>
      <c r="DC15" s="639"/>
      <c r="DD15" s="645">
        <v>565811</v>
      </c>
      <c r="DE15" s="637"/>
      <c r="DF15" s="637"/>
      <c r="DG15" s="637"/>
      <c r="DH15" s="637"/>
      <c r="DI15" s="637"/>
      <c r="DJ15" s="637"/>
      <c r="DK15" s="637"/>
      <c r="DL15" s="637"/>
      <c r="DM15" s="637"/>
      <c r="DN15" s="637"/>
      <c r="DO15" s="637"/>
      <c r="DP15" s="638"/>
      <c r="DQ15" s="645">
        <v>1181773</v>
      </c>
      <c r="DR15" s="637"/>
      <c r="DS15" s="637"/>
      <c r="DT15" s="637"/>
      <c r="DU15" s="637"/>
      <c r="DV15" s="637"/>
      <c r="DW15" s="637"/>
      <c r="DX15" s="637"/>
      <c r="DY15" s="637"/>
      <c r="DZ15" s="637"/>
      <c r="EA15" s="637"/>
      <c r="EB15" s="637"/>
      <c r="EC15" s="646"/>
    </row>
    <row r="16" spans="2:143" ht="11.25" customHeight="1" x14ac:dyDescent="0.25">
      <c r="B16" s="633" t="s">
        <v>251</v>
      </c>
      <c r="C16" s="634"/>
      <c r="D16" s="634"/>
      <c r="E16" s="634"/>
      <c r="F16" s="634"/>
      <c r="G16" s="634"/>
      <c r="H16" s="634"/>
      <c r="I16" s="634"/>
      <c r="J16" s="634"/>
      <c r="K16" s="634"/>
      <c r="L16" s="634"/>
      <c r="M16" s="634"/>
      <c r="N16" s="634"/>
      <c r="O16" s="634"/>
      <c r="P16" s="634"/>
      <c r="Q16" s="635"/>
      <c r="R16" s="636">
        <v>2305</v>
      </c>
      <c r="S16" s="637"/>
      <c r="T16" s="637"/>
      <c r="U16" s="637"/>
      <c r="V16" s="637"/>
      <c r="W16" s="637"/>
      <c r="X16" s="637"/>
      <c r="Y16" s="638"/>
      <c r="Z16" s="639">
        <v>0</v>
      </c>
      <c r="AA16" s="639"/>
      <c r="AB16" s="639"/>
      <c r="AC16" s="639"/>
      <c r="AD16" s="640">
        <v>2305</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112</v>
      </c>
      <c r="BH16" s="637"/>
      <c r="BI16" s="637"/>
      <c r="BJ16" s="637"/>
      <c r="BK16" s="637"/>
      <c r="BL16" s="637"/>
      <c r="BM16" s="637"/>
      <c r="BN16" s="638"/>
      <c r="BO16" s="639" t="s">
        <v>112</v>
      </c>
      <c r="BP16" s="639"/>
      <c r="BQ16" s="639"/>
      <c r="BR16" s="639"/>
      <c r="BS16" s="640" t="s">
        <v>112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51434</v>
      </c>
      <c r="CS16" s="637"/>
      <c r="CT16" s="637"/>
      <c r="CU16" s="637"/>
      <c r="CV16" s="637"/>
      <c r="CW16" s="637"/>
      <c r="CX16" s="637"/>
      <c r="CY16" s="638"/>
      <c r="CZ16" s="639">
        <v>0.7</v>
      </c>
      <c r="DA16" s="639"/>
      <c r="DB16" s="639"/>
      <c r="DC16" s="639"/>
      <c r="DD16" s="645" t="s">
        <v>112</v>
      </c>
      <c r="DE16" s="637"/>
      <c r="DF16" s="637"/>
      <c r="DG16" s="637"/>
      <c r="DH16" s="637"/>
      <c r="DI16" s="637"/>
      <c r="DJ16" s="637"/>
      <c r="DK16" s="637"/>
      <c r="DL16" s="637"/>
      <c r="DM16" s="637"/>
      <c r="DN16" s="637"/>
      <c r="DO16" s="637"/>
      <c r="DP16" s="638"/>
      <c r="DQ16" s="645">
        <v>51434</v>
      </c>
      <c r="DR16" s="637"/>
      <c r="DS16" s="637"/>
      <c r="DT16" s="637"/>
      <c r="DU16" s="637"/>
      <c r="DV16" s="637"/>
      <c r="DW16" s="637"/>
      <c r="DX16" s="637"/>
      <c r="DY16" s="637"/>
      <c r="DZ16" s="637"/>
      <c r="EA16" s="637"/>
      <c r="EB16" s="637"/>
      <c r="EC16" s="646"/>
    </row>
    <row r="17" spans="2:133" ht="11.25" customHeight="1" x14ac:dyDescent="0.25">
      <c r="B17" s="633" t="s">
        <v>254</v>
      </c>
      <c r="C17" s="634"/>
      <c r="D17" s="634"/>
      <c r="E17" s="634"/>
      <c r="F17" s="634"/>
      <c r="G17" s="634"/>
      <c r="H17" s="634"/>
      <c r="I17" s="634"/>
      <c r="J17" s="634"/>
      <c r="K17" s="634"/>
      <c r="L17" s="634"/>
      <c r="M17" s="634"/>
      <c r="N17" s="634"/>
      <c r="O17" s="634"/>
      <c r="P17" s="634"/>
      <c r="Q17" s="635"/>
      <c r="R17" s="636">
        <v>10355</v>
      </c>
      <c r="S17" s="637"/>
      <c r="T17" s="637"/>
      <c r="U17" s="637"/>
      <c r="V17" s="637"/>
      <c r="W17" s="637"/>
      <c r="X17" s="637"/>
      <c r="Y17" s="638"/>
      <c r="Z17" s="639">
        <v>0.1</v>
      </c>
      <c r="AA17" s="639"/>
      <c r="AB17" s="639"/>
      <c r="AC17" s="639"/>
      <c r="AD17" s="640">
        <v>10355</v>
      </c>
      <c r="AE17" s="640"/>
      <c r="AF17" s="640"/>
      <c r="AG17" s="640"/>
      <c r="AH17" s="640"/>
      <c r="AI17" s="640"/>
      <c r="AJ17" s="640"/>
      <c r="AK17" s="640"/>
      <c r="AL17" s="641">
        <v>0.3</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112</v>
      </c>
      <c r="BH17" s="637"/>
      <c r="BI17" s="637"/>
      <c r="BJ17" s="637"/>
      <c r="BK17" s="637"/>
      <c r="BL17" s="637"/>
      <c r="BM17" s="637"/>
      <c r="BN17" s="638"/>
      <c r="BO17" s="639" t="s">
        <v>112</v>
      </c>
      <c r="BP17" s="639"/>
      <c r="BQ17" s="639"/>
      <c r="BR17" s="639"/>
      <c r="BS17" s="640" t="s">
        <v>112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3000</v>
      </c>
      <c r="CS17" s="637"/>
      <c r="CT17" s="637"/>
      <c r="CU17" s="637"/>
      <c r="CV17" s="637"/>
      <c r="CW17" s="637"/>
      <c r="CX17" s="637"/>
      <c r="CY17" s="638"/>
      <c r="CZ17" s="639">
        <v>0</v>
      </c>
      <c r="DA17" s="639"/>
      <c r="DB17" s="639"/>
      <c r="DC17" s="639"/>
      <c r="DD17" s="645" t="s">
        <v>112</v>
      </c>
      <c r="DE17" s="637"/>
      <c r="DF17" s="637"/>
      <c r="DG17" s="637"/>
      <c r="DH17" s="637"/>
      <c r="DI17" s="637"/>
      <c r="DJ17" s="637"/>
      <c r="DK17" s="637"/>
      <c r="DL17" s="637"/>
      <c r="DM17" s="637"/>
      <c r="DN17" s="637"/>
      <c r="DO17" s="637"/>
      <c r="DP17" s="638"/>
      <c r="DQ17" s="645" t="s">
        <v>112</v>
      </c>
      <c r="DR17" s="637"/>
      <c r="DS17" s="637"/>
      <c r="DT17" s="637"/>
      <c r="DU17" s="637"/>
      <c r="DV17" s="637"/>
      <c r="DW17" s="637"/>
      <c r="DX17" s="637"/>
      <c r="DY17" s="637"/>
      <c r="DZ17" s="637"/>
      <c r="EA17" s="637"/>
      <c r="EB17" s="637"/>
      <c r="EC17" s="646"/>
    </row>
    <row r="18" spans="2:133" ht="11.25" customHeight="1" x14ac:dyDescent="0.25">
      <c r="B18" s="633" t="s">
        <v>257</v>
      </c>
      <c r="C18" s="634"/>
      <c r="D18" s="634"/>
      <c r="E18" s="634"/>
      <c r="F18" s="634"/>
      <c r="G18" s="634"/>
      <c r="H18" s="634"/>
      <c r="I18" s="634"/>
      <c r="J18" s="634"/>
      <c r="K18" s="634"/>
      <c r="L18" s="634"/>
      <c r="M18" s="634"/>
      <c r="N18" s="634"/>
      <c r="O18" s="634"/>
      <c r="P18" s="634"/>
      <c r="Q18" s="635"/>
      <c r="R18" s="636">
        <v>4105</v>
      </c>
      <c r="S18" s="637"/>
      <c r="T18" s="637"/>
      <c r="U18" s="637"/>
      <c r="V18" s="637"/>
      <c r="W18" s="637"/>
      <c r="X18" s="637"/>
      <c r="Y18" s="638"/>
      <c r="Z18" s="639">
        <v>0.1</v>
      </c>
      <c r="AA18" s="639"/>
      <c r="AB18" s="639"/>
      <c r="AC18" s="639"/>
      <c r="AD18" s="640">
        <v>4105</v>
      </c>
      <c r="AE18" s="640"/>
      <c r="AF18" s="640"/>
      <c r="AG18" s="640"/>
      <c r="AH18" s="640"/>
      <c r="AI18" s="640"/>
      <c r="AJ18" s="640"/>
      <c r="AK18" s="640"/>
      <c r="AL18" s="641">
        <v>0.1</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112</v>
      </c>
      <c r="BH18" s="637"/>
      <c r="BI18" s="637"/>
      <c r="BJ18" s="637"/>
      <c r="BK18" s="637"/>
      <c r="BL18" s="637"/>
      <c r="BM18" s="637"/>
      <c r="BN18" s="638"/>
      <c r="BO18" s="639" t="s">
        <v>112</v>
      </c>
      <c r="BP18" s="639"/>
      <c r="BQ18" s="639"/>
      <c r="BR18" s="639"/>
      <c r="BS18" s="640" t="s">
        <v>112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112</v>
      </c>
      <c r="CS18" s="637"/>
      <c r="CT18" s="637"/>
      <c r="CU18" s="637"/>
      <c r="CV18" s="637"/>
      <c r="CW18" s="637"/>
      <c r="CX18" s="637"/>
      <c r="CY18" s="638"/>
      <c r="CZ18" s="639" t="s">
        <v>112</v>
      </c>
      <c r="DA18" s="639"/>
      <c r="DB18" s="639"/>
      <c r="DC18" s="639"/>
      <c r="DD18" s="645" t="s">
        <v>112</v>
      </c>
      <c r="DE18" s="637"/>
      <c r="DF18" s="637"/>
      <c r="DG18" s="637"/>
      <c r="DH18" s="637"/>
      <c r="DI18" s="637"/>
      <c r="DJ18" s="637"/>
      <c r="DK18" s="637"/>
      <c r="DL18" s="637"/>
      <c r="DM18" s="637"/>
      <c r="DN18" s="637"/>
      <c r="DO18" s="637"/>
      <c r="DP18" s="638"/>
      <c r="DQ18" s="645" t="s">
        <v>112</v>
      </c>
      <c r="DR18" s="637"/>
      <c r="DS18" s="637"/>
      <c r="DT18" s="637"/>
      <c r="DU18" s="637"/>
      <c r="DV18" s="637"/>
      <c r="DW18" s="637"/>
      <c r="DX18" s="637"/>
      <c r="DY18" s="637"/>
      <c r="DZ18" s="637"/>
      <c r="EA18" s="637"/>
      <c r="EB18" s="637"/>
      <c r="EC18" s="646"/>
    </row>
    <row r="19" spans="2:133" ht="11.25" customHeight="1" x14ac:dyDescent="0.25">
      <c r="B19" s="633" t="s">
        <v>260</v>
      </c>
      <c r="C19" s="634"/>
      <c r="D19" s="634"/>
      <c r="E19" s="634"/>
      <c r="F19" s="634"/>
      <c r="G19" s="634"/>
      <c r="H19" s="634"/>
      <c r="I19" s="634"/>
      <c r="J19" s="634"/>
      <c r="K19" s="634"/>
      <c r="L19" s="634"/>
      <c r="M19" s="634"/>
      <c r="N19" s="634"/>
      <c r="O19" s="634"/>
      <c r="P19" s="634"/>
      <c r="Q19" s="635"/>
      <c r="R19" s="636">
        <v>3634</v>
      </c>
      <c r="S19" s="637"/>
      <c r="T19" s="637"/>
      <c r="U19" s="637"/>
      <c r="V19" s="637"/>
      <c r="W19" s="637"/>
      <c r="X19" s="637"/>
      <c r="Y19" s="638"/>
      <c r="Z19" s="639">
        <v>0</v>
      </c>
      <c r="AA19" s="639"/>
      <c r="AB19" s="639"/>
      <c r="AC19" s="639"/>
      <c r="AD19" s="640">
        <v>3634</v>
      </c>
      <c r="AE19" s="640"/>
      <c r="AF19" s="640"/>
      <c r="AG19" s="640"/>
      <c r="AH19" s="640"/>
      <c r="AI19" s="640"/>
      <c r="AJ19" s="640"/>
      <c r="AK19" s="640"/>
      <c r="AL19" s="641">
        <v>0.1</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t="s">
        <v>112</v>
      </c>
      <c r="BH19" s="637"/>
      <c r="BI19" s="637"/>
      <c r="BJ19" s="637"/>
      <c r="BK19" s="637"/>
      <c r="BL19" s="637"/>
      <c r="BM19" s="637"/>
      <c r="BN19" s="638"/>
      <c r="BO19" s="639" t="s">
        <v>112</v>
      </c>
      <c r="BP19" s="639"/>
      <c r="BQ19" s="639"/>
      <c r="BR19" s="639"/>
      <c r="BS19" s="640" t="s">
        <v>112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112</v>
      </c>
      <c r="CS19" s="637"/>
      <c r="CT19" s="637"/>
      <c r="CU19" s="637"/>
      <c r="CV19" s="637"/>
      <c r="CW19" s="637"/>
      <c r="CX19" s="637"/>
      <c r="CY19" s="638"/>
      <c r="CZ19" s="639" t="s">
        <v>112</v>
      </c>
      <c r="DA19" s="639"/>
      <c r="DB19" s="639"/>
      <c r="DC19" s="639"/>
      <c r="DD19" s="645" t="s">
        <v>112</v>
      </c>
      <c r="DE19" s="637"/>
      <c r="DF19" s="637"/>
      <c r="DG19" s="637"/>
      <c r="DH19" s="637"/>
      <c r="DI19" s="637"/>
      <c r="DJ19" s="637"/>
      <c r="DK19" s="637"/>
      <c r="DL19" s="637"/>
      <c r="DM19" s="637"/>
      <c r="DN19" s="637"/>
      <c r="DO19" s="637"/>
      <c r="DP19" s="638"/>
      <c r="DQ19" s="645" t="s">
        <v>112</v>
      </c>
      <c r="DR19" s="637"/>
      <c r="DS19" s="637"/>
      <c r="DT19" s="637"/>
      <c r="DU19" s="637"/>
      <c r="DV19" s="637"/>
      <c r="DW19" s="637"/>
      <c r="DX19" s="637"/>
      <c r="DY19" s="637"/>
      <c r="DZ19" s="637"/>
      <c r="EA19" s="637"/>
      <c r="EB19" s="637"/>
      <c r="EC19" s="646"/>
    </row>
    <row r="20" spans="2:133" ht="11.25" customHeight="1" x14ac:dyDescent="0.25">
      <c r="B20" s="649" t="s">
        <v>263</v>
      </c>
      <c r="C20" s="650"/>
      <c r="D20" s="650"/>
      <c r="E20" s="650"/>
      <c r="F20" s="650"/>
      <c r="G20" s="650"/>
      <c r="H20" s="650"/>
      <c r="I20" s="650"/>
      <c r="J20" s="650"/>
      <c r="K20" s="650"/>
      <c r="L20" s="650"/>
      <c r="M20" s="650"/>
      <c r="N20" s="650"/>
      <c r="O20" s="650"/>
      <c r="P20" s="650"/>
      <c r="Q20" s="651"/>
      <c r="R20" s="636">
        <v>471</v>
      </c>
      <c r="S20" s="637"/>
      <c r="T20" s="637"/>
      <c r="U20" s="637"/>
      <c r="V20" s="637"/>
      <c r="W20" s="637"/>
      <c r="X20" s="637"/>
      <c r="Y20" s="638"/>
      <c r="Z20" s="639">
        <v>0</v>
      </c>
      <c r="AA20" s="639"/>
      <c r="AB20" s="639"/>
      <c r="AC20" s="639"/>
      <c r="AD20" s="640">
        <v>471</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t="s">
        <v>112</v>
      </c>
      <c r="BH20" s="637"/>
      <c r="BI20" s="637"/>
      <c r="BJ20" s="637"/>
      <c r="BK20" s="637"/>
      <c r="BL20" s="637"/>
      <c r="BM20" s="637"/>
      <c r="BN20" s="638"/>
      <c r="BO20" s="639" t="s">
        <v>112</v>
      </c>
      <c r="BP20" s="639"/>
      <c r="BQ20" s="639"/>
      <c r="BR20" s="639"/>
      <c r="BS20" s="640" t="s">
        <v>112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6949415</v>
      </c>
      <c r="CS20" s="637"/>
      <c r="CT20" s="637"/>
      <c r="CU20" s="637"/>
      <c r="CV20" s="637"/>
      <c r="CW20" s="637"/>
      <c r="CX20" s="637"/>
      <c r="CY20" s="638"/>
      <c r="CZ20" s="639">
        <v>100</v>
      </c>
      <c r="DA20" s="639"/>
      <c r="DB20" s="639"/>
      <c r="DC20" s="639"/>
      <c r="DD20" s="645">
        <v>2053309</v>
      </c>
      <c r="DE20" s="637"/>
      <c r="DF20" s="637"/>
      <c r="DG20" s="637"/>
      <c r="DH20" s="637"/>
      <c r="DI20" s="637"/>
      <c r="DJ20" s="637"/>
      <c r="DK20" s="637"/>
      <c r="DL20" s="637"/>
      <c r="DM20" s="637"/>
      <c r="DN20" s="637"/>
      <c r="DO20" s="637"/>
      <c r="DP20" s="638"/>
      <c r="DQ20" s="645">
        <v>6009297</v>
      </c>
      <c r="DR20" s="637"/>
      <c r="DS20" s="637"/>
      <c r="DT20" s="637"/>
      <c r="DU20" s="637"/>
      <c r="DV20" s="637"/>
      <c r="DW20" s="637"/>
      <c r="DX20" s="637"/>
      <c r="DY20" s="637"/>
      <c r="DZ20" s="637"/>
      <c r="EA20" s="637"/>
      <c r="EB20" s="637"/>
      <c r="EC20" s="646"/>
    </row>
    <row r="21" spans="2:133" ht="11.25" customHeight="1" x14ac:dyDescent="0.25">
      <c r="B21" s="633" t="s">
        <v>266</v>
      </c>
      <c r="C21" s="634"/>
      <c r="D21" s="634"/>
      <c r="E21" s="634"/>
      <c r="F21" s="634"/>
      <c r="G21" s="634"/>
      <c r="H21" s="634"/>
      <c r="I21" s="634"/>
      <c r="J21" s="634"/>
      <c r="K21" s="634"/>
      <c r="L21" s="634"/>
      <c r="M21" s="634"/>
      <c r="N21" s="634"/>
      <c r="O21" s="634"/>
      <c r="P21" s="634"/>
      <c r="Q21" s="635"/>
      <c r="R21" s="636">
        <v>18576</v>
      </c>
      <c r="S21" s="637"/>
      <c r="T21" s="637"/>
      <c r="U21" s="637"/>
      <c r="V21" s="637"/>
      <c r="W21" s="637"/>
      <c r="X21" s="637"/>
      <c r="Y21" s="638"/>
      <c r="Z21" s="639">
        <v>0.3</v>
      </c>
      <c r="AA21" s="639"/>
      <c r="AB21" s="639"/>
      <c r="AC21" s="639"/>
      <c r="AD21" s="640" t="s">
        <v>112</v>
      </c>
      <c r="AE21" s="640"/>
      <c r="AF21" s="640"/>
      <c r="AG21" s="640"/>
      <c r="AH21" s="640"/>
      <c r="AI21" s="640"/>
      <c r="AJ21" s="640"/>
      <c r="AK21" s="640"/>
      <c r="AL21" s="641" t="s">
        <v>112</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112</v>
      </c>
      <c r="BH21" s="637"/>
      <c r="BI21" s="637"/>
      <c r="BJ21" s="637"/>
      <c r="BK21" s="637"/>
      <c r="BL21" s="637"/>
      <c r="BM21" s="637"/>
      <c r="BN21" s="638"/>
      <c r="BO21" s="639" t="s">
        <v>112</v>
      </c>
      <c r="BP21" s="639"/>
      <c r="BQ21" s="639"/>
      <c r="BR21" s="639"/>
      <c r="BS21" s="640" t="s">
        <v>112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268</v>
      </c>
      <c r="C22" s="634"/>
      <c r="D22" s="634"/>
      <c r="E22" s="634"/>
      <c r="F22" s="634"/>
      <c r="G22" s="634"/>
      <c r="H22" s="634"/>
      <c r="I22" s="634"/>
      <c r="J22" s="634"/>
      <c r="K22" s="634"/>
      <c r="L22" s="634"/>
      <c r="M22" s="634"/>
      <c r="N22" s="634"/>
      <c r="O22" s="634"/>
      <c r="P22" s="634"/>
      <c r="Q22" s="635"/>
      <c r="R22" s="636" t="s">
        <v>112</v>
      </c>
      <c r="S22" s="637"/>
      <c r="T22" s="637"/>
      <c r="U22" s="637"/>
      <c r="V22" s="637"/>
      <c r="W22" s="637"/>
      <c r="X22" s="637"/>
      <c r="Y22" s="638"/>
      <c r="Z22" s="639" t="s">
        <v>112</v>
      </c>
      <c r="AA22" s="639"/>
      <c r="AB22" s="639"/>
      <c r="AC22" s="639"/>
      <c r="AD22" s="640" t="s">
        <v>112</v>
      </c>
      <c r="AE22" s="640"/>
      <c r="AF22" s="640"/>
      <c r="AG22" s="640"/>
      <c r="AH22" s="640"/>
      <c r="AI22" s="640"/>
      <c r="AJ22" s="640"/>
      <c r="AK22" s="640"/>
      <c r="AL22" s="641" t="s">
        <v>112</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112</v>
      </c>
      <c r="BH22" s="637"/>
      <c r="BI22" s="637"/>
      <c r="BJ22" s="637"/>
      <c r="BK22" s="637"/>
      <c r="BL22" s="637"/>
      <c r="BM22" s="637"/>
      <c r="BN22" s="638"/>
      <c r="BO22" s="639" t="s">
        <v>112</v>
      </c>
      <c r="BP22" s="639"/>
      <c r="BQ22" s="639"/>
      <c r="BR22" s="639"/>
      <c r="BS22" s="640" t="s">
        <v>112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271</v>
      </c>
      <c r="C23" s="634"/>
      <c r="D23" s="634"/>
      <c r="E23" s="634"/>
      <c r="F23" s="634"/>
      <c r="G23" s="634"/>
      <c r="H23" s="634"/>
      <c r="I23" s="634"/>
      <c r="J23" s="634"/>
      <c r="K23" s="634"/>
      <c r="L23" s="634"/>
      <c r="M23" s="634"/>
      <c r="N23" s="634"/>
      <c r="O23" s="634"/>
      <c r="P23" s="634"/>
      <c r="Q23" s="635"/>
      <c r="R23" s="636">
        <v>18573</v>
      </c>
      <c r="S23" s="637"/>
      <c r="T23" s="637"/>
      <c r="U23" s="637"/>
      <c r="V23" s="637"/>
      <c r="W23" s="637"/>
      <c r="X23" s="637"/>
      <c r="Y23" s="638"/>
      <c r="Z23" s="639">
        <v>0.3</v>
      </c>
      <c r="AA23" s="639"/>
      <c r="AB23" s="639"/>
      <c r="AC23" s="639"/>
      <c r="AD23" s="640" t="s">
        <v>112</v>
      </c>
      <c r="AE23" s="640"/>
      <c r="AF23" s="640"/>
      <c r="AG23" s="640"/>
      <c r="AH23" s="640"/>
      <c r="AI23" s="640"/>
      <c r="AJ23" s="640"/>
      <c r="AK23" s="640"/>
      <c r="AL23" s="641" t="s">
        <v>112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112</v>
      </c>
      <c r="BH23" s="637"/>
      <c r="BI23" s="637"/>
      <c r="BJ23" s="637"/>
      <c r="BK23" s="637"/>
      <c r="BL23" s="637"/>
      <c r="BM23" s="637"/>
      <c r="BN23" s="638"/>
      <c r="BO23" s="639" t="s">
        <v>112</v>
      </c>
      <c r="BP23" s="639"/>
      <c r="BQ23" s="639"/>
      <c r="BR23" s="639"/>
      <c r="BS23" s="640" t="s">
        <v>112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5">
      <c r="B24" s="633" t="s">
        <v>278</v>
      </c>
      <c r="C24" s="634"/>
      <c r="D24" s="634"/>
      <c r="E24" s="634"/>
      <c r="F24" s="634"/>
      <c r="G24" s="634"/>
      <c r="H24" s="634"/>
      <c r="I24" s="634"/>
      <c r="J24" s="634"/>
      <c r="K24" s="634"/>
      <c r="L24" s="634"/>
      <c r="M24" s="634"/>
      <c r="N24" s="634"/>
      <c r="O24" s="634"/>
      <c r="P24" s="634"/>
      <c r="Q24" s="635"/>
      <c r="R24" s="636">
        <v>3</v>
      </c>
      <c r="S24" s="637"/>
      <c r="T24" s="637"/>
      <c r="U24" s="637"/>
      <c r="V24" s="637"/>
      <c r="W24" s="637"/>
      <c r="X24" s="637"/>
      <c r="Y24" s="638"/>
      <c r="Z24" s="639">
        <v>0</v>
      </c>
      <c r="AA24" s="639"/>
      <c r="AB24" s="639"/>
      <c r="AC24" s="639"/>
      <c r="AD24" s="640" t="s">
        <v>112</v>
      </c>
      <c r="AE24" s="640"/>
      <c r="AF24" s="640"/>
      <c r="AG24" s="640"/>
      <c r="AH24" s="640"/>
      <c r="AI24" s="640"/>
      <c r="AJ24" s="640"/>
      <c r="AK24" s="640"/>
      <c r="AL24" s="641" t="s">
        <v>112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112</v>
      </c>
      <c r="BH24" s="637"/>
      <c r="BI24" s="637"/>
      <c r="BJ24" s="637"/>
      <c r="BK24" s="637"/>
      <c r="BL24" s="637"/>
      <c r="BM24" s="637"/>
      <c r="BN24" s="638"/>
      <c r="BO24" s="639" t="s">
        <v>112</v>
      </c>
      <c r="BP24" s="639"/>
      <c r="BQ24" s="639"/>
      <c r="BR24" s="639"/>
      <c r="BS24" s="640" t="s">
        <v>112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1122592</v>
      </c>
      <c r="CS24" s="626"/>
      <c r="CT24" s="626"/>
      <c r="CU24" s="626"/>
      <c r="CV24" s="626"/>
      <c r="CW24" s="626"/>
      <c r="CX24" s="626"/>
      <c r="CY24" s="627"/>
      <c r="CZ24" s="630">
        <v>16.2</v>
      </c>
      <c r="DA24" s="631"/>
      <c r="DB24" s="631"/>
      <c r="DC24" s="647"/>
      <c r="DD24" s="671">
        <v>910222</v>
      </c>
      <c r="DE24" s="626"/>
      <c r="DF24" s="626"/>
      <c r="DG24" s="626"/>
      <c r="DH24" s="626"/>
      <c r="DI24" s="626"/>
      <c r="DJ24" s="626"/>
      <c r="DK24" s="627"/>
      <c r="DL24" s="671">
        <v>897864</v>
      </c>
      <c r="DM24" s="626"/>
      <c r="DN24" s="626"/>
      <c r="DO24" s="626"/>
      <c r="DP24" s="626"/>
      <c r="DQ24" s="626"/>
      <c r="DR24" s="626"/>
      <c r="DS24" s="626"/>
      <c r="DT24" s="626"/>
      <c r="DU24" s="626"/>
      <c r="DV24" s="627"/>
      <c r="DW24" s="630">
        <v>26.3</v>
      </c>
      <c r="DX24" s="631"/>
      <c r="DY24" s="631"/>
      <c r="DZ24" s="631"/>
      <c r="EA24" s="631"/>
      <c r="EB24" s="631"/>
      <c r="EC24" s="632"/>
    </row>
    <row r="25" spans="2:133" ht="11.25" customHeight="1" x14ac:dyDescent="0.25">
      <c r="B25" s="633" t="s">
        <v>281</v>
      </c>
      <c r="C25" s="634"/>
      <c r="D25" s="634"/>
      <c r="E25" s="634"/>
      <c r="F25" s="634"/>
      <c r="G25" s="634"/>
      <c r="H25" s="634"/>
      <c r="I25" s="634"/>
      <c r="J25" s="634"/>
      <c r="K25" s="634"/>
      <c r="L25" s="634"/>
      <c r="M25" s="634"/>
      <c r="N25" s="634"/>
      <c r="O25" s="634"/>
      <c r="P25" s="634"/>
      <c r="Q25" s="635"/>
      <c r="R25" s="636">
        <v>3380776</v>
      </c>
      <c r="S25" s="637"/>
      <c r="T25" s="637"/>
      <c r="U25" s="637"/>
      <c r="V25" s="637"/>
      <c r="W25" s="637"/>
      <c r="X25" s="637"/>
      <c r="Y25" s="638"/>
      <c r="Z25" s="639">
        <v>45.5</v>
      </c>
      <c r="AA25" s="639"/>
      <c r="AB25" s="639"/>
      <c r="AC25" s="639"/>
      <c r="AD25" s="640">
        <v>3362200</v>
      </c>
      <c r="AE25" s="640"/>
      <c r="AF25" s="640"/>
      <c r="AG25" s="640"/>
      <c r="AH25" s="640"/>
      <c r="AI25" s="640"/>
      <c r="AJ25" s="640"/>
      <c r="AK25" s="640"/>
      <c r="AL25" s="641">
        <v>98.6</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112</v>
      </c>
      <c r="BH25" s="637"/>
      <c r="BI25" s="637"/>
      <c r="BJ25" s="637"/>
      <c r="BK25" s="637"/>
      <c r="BL25" s="637"/>
      <c r="BM25" s="637"/>
      <c r="BN25" s="638"/>
      <c r="BO25" s="639" t="s">
        <v>112</v>
      </c>
      <c r="BP25" s="639"/>
      <c r="BQ25" s="639"/>
      <c r="BR25" s="639"/>
      <c r="BS25" s="640" t="s">
        <v>112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844175</v>
      </c>
      <c r="CS25" s="668"/>
      <c r="CT25" s="668"/>
      <c r="CU25" s="668"/>
      <c r="CV25" s="668"/>
      <c r="CW25" s="668"/>
      <c r="CX25" s="668"/>
      <c r="CY25" s="669"/>
      <c r="CZ25" s="641">
        <v>12.1</v>
      </c>
      <c r="DA25" s="666"/>
      <c r="DB25" s="666"/>
      <c r="DC25" s="670"/>
      <c r="DD25" s="645">
        <v>811136</v>
      </c>
      <c r="DE25" s="668"/>
      <c r="DF25" s="668"/>
      <c r="DG25" s="668"/>
      <c r="DH25" s="668"/>
      <c r="DI25" s="668"/>
      <c r="DJ25" s="668"/>
      <c r="DK25" s="669"/>
      <c r="DL25" s="645">
        <v>811023</v>
      </c>
      <c r="DM25" s="668"/>
      <c r="DN25" s="668"/>
      <c r="DO25" s="668"/>
      <c r="DP25" s="668"/>
      <c r="DQ25" s="668"/>
      <c r="DR25" s="668"/>
      <c r="DS25" s="668"/>
      <c r="DT25" s="668"/>
      <c r="DU25" s="668"/>
      <c r="DV25" s="669"/>
      <c r="DW25" s="641">
        <v>23.8</v>
      </c>
      <c r="DX25" s="666"/>
      <c r="DY25" s="666"/>
      <c r="DZ25" s="666"/>
      <c r="EA25" s="666"/>
      <c r="EB25" s="666"/>
      <c r="EC25" s="667"/>
    </row>
    <row r="26" spans="2:133" ht="11.25" customHeight="1" x14ac:dyDescent="0.25">
      <c r="B26" s="633" t="s">
        <v>284</v>
      </c>
      <c r="C26" s="634"/>
      <c r="D26" s="634"/>
      <c r="E26" s="634"/>
      <c r="F26" s="634"/>
      <c r="G26" s="634"/>
      <c r="H26" s="634"/>
      <c r="I26" s="634"/>
      <c r="J26" s="634"/>
      <c r="K26" s="634"/>
      <c r="L26" s="634"/>
      <c r="M26" s="634"/>
      <c r="N26" s="634"/>
      <c r="O26" s="634"/>
      <c r="P26" s="634"/>
      <c r="Q26" s="635"/>
      <c r="R26" s="636" t="s">
        <v>112</v>
      </c>
      <c r="S26" s="637"/>
      <c r="T26" s="637"/>
      <c r="U26" s="637"/>
      <c r="V26" s="637"/>
      <c r="W26" s="637"/>
      <c r="X26" s="637"/>
      <c r="Y26" s="638"/>
      <c r="Z26" s="639" t="s">
        <v>112</v>
      </c>
      <c r="AA26" s="639"/>
      <c r="AB26" s="639"/>
      <c r="AC26" s="639"/>
      <c r="AD26" s="640" t="s">
        <v>112</v>
      </c>
      <c r="AE26" s="640"/>
      <c r="AF26" s="640"/>
      <c r="AG26" s="640"/>
      <c r="AH26" s="640"/>
      <c r="AI26" s="640"/>
      <c r="AJ26" s="640"/>
      <c r="AK26" s="640"/>
      <c r="AL26" s="641" t="s">
        <v>112</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112</v>
      </c>
      <c r="BH26" s="637"/>
      <c r="BI26" s="637"/>
      <c r="BJ26" s="637"/>
      <c r="BK26" s="637"/>
      <c r="BL26" s="637"/>
      <c r="BM26" s="637"/>
      <c r="BN26" s="638"/>
      <c r="BO26" s="639" t="s">
        <v>112</v>
      </c>
      <c r="BP26" s="639"/>
      <c r="BQ26" s="639"/>
      <c r="BR26" s="639"/>
      <c r="BS26" s="640" t="s">
        <v>112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525918</v>
      </c>
      <c r="CS26" s="637"/>
      <c r="CT26" s="637"/>
      <c r="CU26" s="637"/>
      <c r="CV26" s="637"/>
      <c r="CW26" s="637"/>
      <c r="CX26" s="637"/>
      <c r="CY26" s="638"/>
      <c r="CZ26" s="641">
        <v>7.6</v>
      </c>
      <c r="DA26" s="666"/>
      <c r="DB26" s="666"/>
      <c r="DC26" s="670"/>
      <c r="DD26" s="645">
        <v>502558</v>
      </c>
      <c r="DE26" s="637"/>
      <c r="DF26" s="637"/>
      <c r="DG26" s="637"/>
      <c r="DH26" s="637"/>
      <c r="DI26" s="637"/>
      <c r="DJ26" s="637"/>
      <c r="DK26" s="638"/>
      <c r="DL26" s="645" t="s">
        <v>112</v>
      </c>
      <c r="DM26" s="637"/>
      <c r="DN26" s="637"/>
      <c r="DO26" s="637"/>
      <c r="DP26" s="637"/>
      <c r="DQ26" s="637"/>
      <c r="DR26" s="637"/>
      <c r="DS26" s="637"/>
      <c r="DT26" s="637"/>
      <c r="DU26" s="637"/>
      <c r="DV26" s="638"/>
      <c r="DW26" s="641" t="s">
        <v>112</v>
      </c>
      <c r="DX26" s="666"/>
      <c r="DY26" s="666"/>
      <c r="DZ26" s="666"/>
      <c r="EA26" s="666"/>
      <c r="EB26" s="666"/>
      <c r="EC26" s="667"/>
    </row>
    <row r="27" spans="2:133" ht="11.25" customHeight="1" x14ac:dyDescent="0.25">
      <c r="B27" s="633" t="s">
        <v>287</v>
      </c>
      <c r="C27" s="634"/>
      <c r="D27" s="634"/>
      <c r="E27" s="634"/>
      <c r="F27" s="634"/>
      <c r="G27" s="634"/>
      <c r="H27" s="634"/>
      <c r="I27" s="634"/>
      <c r="J27" s="634"/>
      <c r="K27" s="634"/>
      <c r="L27" s="634"/>
      <c r="M27" s="634"/>
      <c r="N27" s="634"/>
      <c r="O27" s="634"/>
      <c r="P27" s="634"/>
      <c r="Q27" s="635"/>
      <c r="R27" s="636">
        <v>13021</v>
      </c>
      <c r="S27" s="637"/>
      <c r="T27" s="637"/>
      <c r="U27" s="637"/>
      <c r="V27" s="637"/>
      <c r="W27" s="637"/>
      <c r="X27" s="637"/>
      <c r="Y27" s="638"/>
      <c r="Z27" s="639">
        <v>0.2</v>
      </c>
      <c r="AA27" s="639"/>
      <c r="AB27" s="639"/>
      <c r="AC27" s="639"/>
      <c r="AD27" s="640" t="s">
        <v>112</v>
      </c>
      <c r="AE27" s="640"/>
      <c r="AF27" s="640"/>
      <c r="AG27" s="640"/>
      <c r="AH27" s="640"/>
      <c r="AI27" s="640"/>
      <c r="AJ27" s="640"/>
      <c r="AK27" s="640"/>
      <c r="AL27" s="641" t="s">
        <v>112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3196708</v>
      </c>
      <c r="BH27" s="637"/>
      <c r="BI27" s="637"/>
      <c r="BJ27" s="637"/>
      <c r="BK27" s="637"/>
      <c r="BL27" s="637"/>
      <c r="BM27" s="637"/>
      <c r="BN27" s="638"/>
      <c r="BO27" s="639">
        <v>100</v>
      </c>
      <c r="BP27" s="639"/>
      <c r="BQ27" s="639"/>
      <c r="BR27" s="639"/>
      <c r="BS27" s="640" t="s">
        <v>112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275417</v>
      </c>
      <c r="CS27" s="668"/>
      <c r="CT27" s="668"/>
      <c r="CU27" s="668"/>
      <c r="CV27" s="668"/>
      <c r="CW27" s="668"/>
      <c r="CX27" s="668"/>
      <c r="CY27" s="669"/>
      <c r="CZ27" s="641">
        <v>4</v>
      </c>
      <c r="DA27" s="666"/>
      <c r="DB27" s="666"/>
      <c r="DC27" s="670"/>
      <c r="DD27" s="645">
        <v>99086</v>
      </c>
      <c r="DE27" s="668"/>
      <c r="DF27" s="668"/>
      <c r="DG27" s="668"/>
      <c r="DH27" s="668"/>
      <c r="DI27" s="668"/>
      <c r="DJ27" s="668"/>
      <c r="DK27" s="669"/>
      <c r="DL27" s="645">
        <v>86841</v>
      </c>
      <c r="DM27" s="668"/>
      <c r="DN27" s="668"/>
      <c r="DO27" s="668"/>
      <c r="DP27" s="668"/>
      <c r="DQ27" s="668"/>
      <c r="DR27" s="668"/>
      <c r="DS27" s="668"/>
      <c r="DT27" s="668"/>
      <c r="DU27" s="668"/>
      <c r="DV27" s="669"/>
      <c r="DW27" s="641">
        <v>2.5</v>
      </c>
      <c r="DX27" s="666"/>
      <c r="DY27" s="666"/>
      <c r="DZ27" s="666"/>
      <c r="EA27" s="666"/>
      <c r="EB27" s="666"/>
      <c r="EC27" s="667"/>
    </row>
    <row r="28" spans="2:133" ht="11.25" customHeight="1" x14ac:dyDescent="0.25">
      <c r="B28" s="633" t="s">
        <v>290</v>
      </c>
      <c r="C28" s="634"/>
      <c r="D28" s="634"/>
      <c r="E28" s="634"/>
      <c r="F28" s="634"/>
      <c r="G28" s="634"/>
      <c r="H28" s="634"/>
      <c r="I28" s="634"/>
      <c r="J28" s="634"/>
      <c r="K28" s="634"/>
      <c r="L28" s="634"/>
      <c r="M28" s="634"/>
      <c r="N28" s="634"/>
      <c r="O28" s="634"/>
      <c r="P28" s="634"/>
      <c r="Q28" s="635"/>
      <c r="R28" s="636">
        <v>40131</v>
      </c>
      <c r="S28" s="637"/>
      <c r="T28" s="637"/>
      <c r="U28" s="637"/>
      <c r="V28" s="637"/>
      <c r="W28" s="637"/>
      <c r="X28" s="637"/>
      <c r="Y28" s="638"/>
      <c r="Z28" s="639">
        <v>0.5</v>
      </c>
      <c r="AA28" s="639"/>
      <c r="AB28" s="639"/>
      <c r="AC28" s="639"/>
      <c r="AD28" s="640">
        <v>3417</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3000</v>
      </c>
      <c r="CS28" s="637"/>
      <c r="CT28" s="637"/>
      <c r="CU28" s="637"/>
      <c r="CV28" s="637"/>
      <c r="CW28" s="637"/>
      <c r="CX28" s="637"/>
      <c r="CY28" s="638"/>
      <c r="CZ28" s="641">
        <v>0</v>
      </c>
      <c r="DA28" s="666"/>
      <c r="DB28" s="666"/>
      <c r="DC28" s="670"/>
      <c r="DD28" s="645" t="s">
        <v>112</v>
      </c>
      <c r="DE28" s="637"/>
      <c r="DF28" s="637"/>
      <c r="DG28" s="637"/>
      <c r="DH28" s="637"/>
      <c r="DI28" s="637"/>
      <c r="DJ28" s="637"/>
      <c r="DK28" s="638"/>
      <c r="DL28" s="645" t="s">
        <v>112</v>
      </c>
      <c r="DM28" s="637"/>
      <c r="DN28" s="637"/>
      <c r="DO28" s="637"/>
      <c r="DP28" s="637"/>
      <c r="DQ28" s="637"/>
      <c r="DR28" s="637"/>
      <c r="DS28" s="637"/>
      <c r="DT28" s="637"/>
      <c r="DU28" s="637"/>
      <c r="DV28" s="638"/>
      <c r="DW28" s="641" t="s">
        <v>112</v>
      </c>
      <c r="DX28" s="666"/>
      <c r="DY28" s="666"/>
      <c r="DZ28" s="666"/>
      <c r="EA28" s="666"/>
      <c r="EB28" s="666"/>
      <c r="EC28" s="667"/>
    </row>
    <row r="29" spans="2:133" ht="11.25" customHeight="1" x14ac:dyDescent="0.25">
      <c r="B29" s="633" t="s">
        <v>292</v>
      </c>
      <c r="C29" s="634"/>
      <c r="D29" s="634"/>
      <c r="E29" s="634"/>
      <c r="F29" s="634"/>
      <c r="G29" s="634"/>
      <c r="H29" s="634"/>
      <c r="I29" s="634"/>
      <c r="J29" s="634"/>
      <c r="K29" s="634"/>
      <c r="L29" s="634"/>
      <c r="M29" s="634"/>
      <c r="N29" s="634"/>
      <c r="O29" s="634"/>
      <c r="P29" s="634"/>
      <c r="Q29" s="635"/>
      <c r="R29" s="636">
        <v>1985</v>
      </c>
      <c r="S29" s="637"/>
      <c r="T29" s="637"/>
      <c r="U29" s="637"/>
      <c r="V29" s="637"/>
      <c r="W29" s="637"/>
      <c r="X29" s="637"/>
      <c r="Y29" s="638"/>
      <c r="Z29" s="639">
        <v>0</v>
      </c>
      <c r="AA29" s="639"/>
      <c r="AB29" s="639"/>
      <c r="AC29" s="639"/>
      <c r="AD29" s="640" t="s">
        <v>112</v>
      </c>
      <c r="AE29" s="640"/>
      <c r="AF29" s="640"/>
      <c r="AG29" s="640"/>
      <c r="AH29" s="640"/>
      <c r="AI29" s="640"/>
      <c r="AJ29" s="640"/>
      <c r="AK29" s="640"/>
      <c r="AL29" s="641" t="s">
        <v>112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3000</v>
      </c>
      <c r="CS29" s="668"/>
      <c r="CT29" s="668"/>
      <c r="CU29" s="668"/>
      <c r="CV29" s="668"/>
      <c r="CW29" s="668"/>
      <c r="CX29" s="668"/>
      <c r="CY29" s="669"/>
      <c r="CZ29" s="641">
        <v>0</v>
      </c>
      <c r="DA29" s="666"/>
      <c r="DB29" s="666"/>
      <c r="DC29" s="670"/>
      <c r="DD29" s="645" t="s">
        <v>112</v>
      </c>
      <c r="DE29" s="668"/>
      <c r="DF29" s="668"/>
      <c r="DG29" s="668"/>
      <c r="DH29" s="668"/>
      <c r="DI29" s="668"/>
      <c r="DJ29" s="668"/>
      <c r="DK29" s="669"/>
      <c r="DL29" s="645" t="s">
        <v>112</v>
      </c>
      <c r="DM29" s="668"/>
      <c r="DN29" s="668"/>
      <c r="DO29" s="668"/>
      <c r="DP29" s="668"/>
      <c r="DQ29" s="668"/>
      <c r="DR29" s="668"/>
      <c r="DS29" s="668"/>
      <c r="DT29" s="668"/>
      <c r="DU29" s="668"/>
      <c r="DV29" s="669"/>
      <c r="DW29" s="641" t="s">
        <v>112</v>
      </c>
      <c r="DX29" s="666"/>
      <c r="DY29" s="666"/>
      <c r="DZ29" s="666"/>
      <c r="EA29" s="666"/>
      <c r="EB29" s="666"/>
      <c r="EC29" s="667"/>
    </row>
    <row r="30" spans="2:133" ht="11.25" customHeight="1" x14ac:dyDescent="0.25">
      <c r="B30" s="633" t="s">
        <v>294</v>
      </c>
      <c r="C30" s="634"/>
      <c r="D30" s="634"/>
      <c r="E30" s="634"/>
      <c r="F30" s="634"/>
      <c r="G30" s="634"/>
      <c r="H30" s="634"/>
      <c r="I30" s="634"/>
      <c r="J30" s="634"/>
      <c r="K30" s="634"/>
      <c r="L30" s="634"/>
      <c r="M30" s="634"/>
      <c r="N30" s="634"/>
      <c r="O30" s="634"/>
      <c r="P30" s="634"/>
      <c r="Q30" s="635"/>
      <c r="R30" s="636">
        <v>1251884</v>
      </c>
      <c r="S30" s="637"/>
      <c r="T30" s="637"/>
      <c r="U30" s="637"/>
      <c r="V30" s="637"/>
      <c r="W30" s="637"/>
      <c r="X30" s="637"/>
      <c r="Y30" s="638"/>
      <c r="Z30" s="639">
        <v>16.899999999999999</v>
      </c>
      <c r="AA30" s="639"/>
      <c r="AB30" s="639"/>
      <c r="AC30" s="639"/>
      <c r="AD30" s="640" t="s">
        <v>112</v>
      </c>
      <c r="AE30" s="640"/>
      <c r="AF30" s="640"/>
      <c r="AG30" s="640"/>
      <c r="AH30" s="640"/>
      <c r="AI30" s="640"/>
      <c r="AJ30" s="640"/>
      <c r="AK30" s="640"/>
      <c r="AL30" s="641" t="s">
        <v>112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3000</v>
      </c>
      <c r="CS30" s="637"/>
      <c r="CT30" s="637"/>
      <c r="CU30" s="637"/>
      <c r="CV30" s="637"/>
      <c r="CW30" s="637"/>
      <c r="CX30" s="637"/>
      <c r="CY30" s="638"/>
      <c r="CZ30" s="641">
        <v>0</v>
      </c>
      <c r="DA30" s="666"/>
      <c r="DB30" s="666"/>
      <c r="DC30" s="670"/>
      <c r="DD30" s="645" t="s">
        <v>112</v>
      </c>
      <c r="DE30" s="637"/>
      <c r="DF30" s="637"/>
      <c r="DG30" s="637"/>
      <c r="DH30" s="637"/>
      <c r="DI30" s="637"/>
      <c r="DJ30" s="637"/>
      <c r="DK30" s="638"/>
      <c r="DL30" s="645" t="s">
        <v>112</v>
      </c>
      <c r="DM30" s="637"/>
      <c r="DN30" s="637"/>
      <c r="DO30" s="637"/>
      <c r="DP30" s="637"/>
      <c r="DQ30" s="637"/>
      <c r="DR30" s="637"/>
      <c r="DS30" s="637"/>
      <c r="DT30" s="637"/>
      <c r="DU30" s="637"/>
      <c r="DV30" s="638"/>
      <c r="DW30" s="641" t="s">
        <v>112</v>
      </c>
      <c r="DX30" s="666"/>
      <c r="DY30" s="666"/>
      <c r="DZ30" s="666"/>
      <c r="EA30" s="666"/>
      <c r="EB30" s="666"/>
      <c r="EC30" s="667"/>
    </row>
    <row r="31" spans="2:133" ht="11.25" customHeight="1" x14ac:dyDescent="0.25">
      <c r="B31" s="649" t="s">
        <v>298</v>
      </c>
      <c r="C31" s="650"/>
      <c r="D31" s="650"/>
      <c r="E31" s="650"/>
      <c r="F31" s="650"/>
      <c r="G31" s="650"/>
      <c r="H31" s="650"/>
      <c r="I31" s="650"/>
      <c r="J31" s="650"/>
      <c r="K31" s="650"/>
      <c r="L31" s="650"/>
      <c r="M31" s="650"/>
      <c r="N31" s="650"/>
      <c r="O31" s="650"/>
      <c r="P31" s="650"/>
      <c r="Q31" s="651"/>
      <c r="R31" s="636" t="s">
        <v>112</v>
      </c>
      <c r="S31" s="637"/>
      <c r="T31" s="637"/>
      <c r="U31" s="637"/>
      <c r="V31" s="637"/>
      <c r="W31" s="637"/>
      <c r="X31" s="637"/>
      <c r="Y31" s="638"/>
      <c r="Z31" s="639" t="s">
        <v>112</v>
      </c>
      <c r="AA31" s="639"/>
      <c r="AB31" s="639"/>
      <c r="AC31" s="639"/>
      <c r="AD31" s="640" t="s">
        <v>112</v>
      </c>
      <c r="AE31" s="640"/>
      <c r="AF31" s="640"/>
      <c r="AG31" s="640"/>
      <c r="AH31" s="640"/>
      <c r="AI31" s="640"/>
      <c r="AJ31" s="640"/>
      <c r="AK31" s="640"/>
      <c r="AL31" s="641" t="s">
        <v>112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99.9</v>
      </c>
      <c r="BH31" s="680"/>
      <c r="BI31" s="680"/>
      <c r="BJ31" s="680"/>
      <c r="BK31" s="680"/>
      <c r="BL31" s="680"/>
      <c r="BM31" s="631">
        <v>99.6</v>
      </c>
      <c r="BN31" s="680"/>
      <c r="BO31" s="680"/>
      <c r="BP31" s="680"/>
      <c r="BQ31" s="681"/>
      <c r="BR31" s="692">
        <v>99.9</v>
      </c>
      <c r="BS31" s="680"/>
      <c r="BT31" s="680"/>
      <c r="BU31" s="680"/>
      <c r="BV31" s="680"/>
      <c r="BW31" s="680"/>
      <c r="BX31" s="631">
        <v>99.6</v>
      </c>
      <c r="BY31" s="680"/>
      <c r="BZ31" s="680"/>
      <c r="CA31" s="680"/>
      <c r="CB31" s="681"/>
      <c r="CD31" s="674"/>
      <c r="CE31" s="675"/>
      <c r="CF31" s="633" t="s">
        <v>301</v>
      </c>
      <c r="CG31" s="634"/>
      <c r="CH31" s="634"/>
      <c r="CI31" s="634"/>
      <c r="CJ31" s="634"/>
      <c r="CK31" s="634"/>
      <c r="CL31" s="634"/>
      <c r="CM31" s="634"/>
      <c r="CN31" s="634"/>
      <c r="CO31" s="634"/>
      <c r="CP31" s="634"/>
      <c r="CQ31" s="635"/>
      <c r="CR31" s="636" t="s">
        <v>112</v>
      </c>
      <c r="CS31" s="668"/>
      <c r="CT31" s="668"/>
      <c r="CU31" s="668"/>
      <c r="CV31" s="668"/>
      <c r="CW31" s="668"/>
      <c r="CX31" s="668"/>
      <c r="CY31" s="669"/>
      <c r="CZ31" s="641" t="s">
        <v>112</v>
      </c>
      <c r="DA31" s="666"/>
      <c r="DB31" s="666"/>
      <c r="DC31" s="670"/>
      <c r="DD31" s="645" t="s">
        <v>112</v>
      </c>
      <c r="DE31" s="668"/>
      <c r="DF31" s="668"/>
      <c r="DG31" s="668"/>
      <c r="DH31" s="668"/>
      <c r="DI31" s="668"/>
      <c r="DJ31" s="668"/>
      <c r="DK31" s="669"/>
      <c r="DL31" s="645" t="s">
        <v>112</v>
      </c>
      <c r="DM31" s="668"/>
      <c r="DN31" s="668"/>
      <c r="DO31" s="668"/>
      <c r="DP31" s="668"/>
      <c r="DQ31" s="668"/>
      <c r="DR31" s="668"/>
      <c r="DS31" s="668"/>
      <c r="DT31" s="668"/>
      <c r="DU31" s="668"/>
      <c r="DV31" s="669"/>
      <c r="DW31" s="641" t="s">
        <v>112</v>
      </c>
      <c r="DX31" s="666"/>
      <c r="DY31" s="666"/>
      <c r="DZ31" s="666"/>
      <c r="EA31" s="666"/>
      <c r="EB31" s="666"/>
      <c r="EC31" s="667"/>
    </row>
    <row r="32" spans="2:133" ht="11.25" customHeight="1" x14ac:dyDescent="0.25">
      <c r="B32" s="633" t="s">
        <v>302</v>
      </c>
      <c r="C32" s="634"/>
      <c r="D32" s="634"/>
      <c r="E32" s="634"/>
      <c r="F32" s="634"/>
      <c r="G32" s="634"/>
      <c r="H32" s="634"/>
      <c r="I32" s="634"/>
      <c r="J32" s="634"/>
      <c r="K32" s="634"/>
      <c r="L32" s="634"/>
      <c r="M32" s="634"/>
      <c r="N32" s="634"/>
      <c r="O32" s="634"/>
      <c r="P32" s="634"/>
      <c r="Q32" s="635"/>
      <c r="R32" s="636">
        <v>590942</v>
      </c>
      <c r="S32" s="637"/>
      <c r="T32" s="637"/>
      <c r="U32" s="637"/>
      <c r="V32" s="637"/>
      <c r="W32" s="637"/>
      <c r="X32" s="637"/>
      <c r="Y32" s="638"/>
      <c r="Z32" s="639">
        <v>8</v>
      </c>
      <c r="AA32" s="639"/>
      <c r="AB32" s="639"/>
      <c r="AC32" s="639"/>
      <c r="AD32" s="640" t="s">
        <v>112</v>
      </c>
      <c r="AE32" s="640"/>
      <c r="AF32" s="640"/>
      <c r="AG32" s="640"/>
      <c r="AH32" s="640"/>
      <c r="AI32" s="640"/>
      <c r="AJ32" s="640"/>
      <c r="AK32" s="640"/>
      <c r="AL32" s="641" t="s">
        <v>112</v>
      </c>
      <c r="AM32" s="642"/>
      <c r="AN32" s="642"/>
      <c r="AO32" s="643"/>
      <c r="AP32" s="684"/>
      <c r="AQ32" s="685"/>
      <c r="AR32" s="685"/>
      <c r="AS32" s="685"/>
      <c r="AT32" s="689"/>
      <c r="AU32" s="208" t="s">
        <v>303</v>
      </c>
      <c r="AX32" s="633" t="s">
        <v>304</v>
      </c>
      <c r="AY32" s="634"/>
      <c r="AZ32" s="634"/>
      <c r="BA32" s="634"/>
      <c r="BB32" s="634"/>
      <c r="BC32" s="634"/>
      <c r="BD32" s="634"/>
      <c r="BE32" s="634"/>
      <c r="BF32" s="635"/>
      <c r="BG32" s="693">
        <v>99.9</v>
      </c>
      <c r="BH32" s="668"/>
      <c r="BI32" s="668"/>
      <c r="BJ32" s="668"/>
      <c r="BK32" s="668"/>
      <c r="BL32" s="668"/>
      <c r="BM32" s="642">
        <v>99.4</v>
      </c>
      <c r="BN32" s="668"/>
      <c r="BO32" s="668"/>
      <c r="BP32" s="668"/>
      <c r="BQ32" s="691"/>
      <c r="BR32" s="693">
        <v>99.8</v>
      </c>
      <c r="BS32" s="668"/>
      <c r="BT32" s="668"/>
      <c r="BU32" s="668"/>
      <c r="BV32" s="668"/>
      <c r="BW32" s="668"/>
      <c r="BX32" s="642">
        <v>98.9</v>
      </c>
      <c r="BY32" s="668"/>
      <c r="BZ32" s="668"/>
      <c r="CA32" s="668"/>
      <c r="CB32" s="691"/>
      <c r="CD32" s="676"/>
      <c r="CE32" s="677"/>
      <c r="CF32" s="633" t="s">
        <v>305</v>
      </c>
      <c r="CG32" s="634"/>
      <c r="CH32" s="634"/>
      <c r="CI32" s="634"/>
      <c r="CJ32" s="634"/>
      <c r="CK32" s="634"/>
      <c r="CL32" s="634"/>
      <c r="CM32" s="634"/>
      <c r="CN32" s="634"/>
      <c r="CO32" s="634"/>
      <c r="CP32" s="634"/>
      <c r="CQ32" s="635"/>
      <c r="CR32" s="636" t="s">
        <v>112</v>
      </c>
      <c r="CS32" s="637"/>
      <c r="CT32" s="637"/>
      <c r="CU32" s="637"/>
      <c r="CV32" s="637"/>
      <c r="CW32" s="637"/>
      <c r="CX32" s="637"/>
      <c r="CY32" s="638"/>
      <c r="CZ32" s="641" t="s">
        <v>112</v>
      </c>
      <c r="DA32" s="666"/>
      <c r="DB32" s="666"/>
      <c r="DC32" s="670"/>
      <c r="DD32" s="645" t="s">
        <v>112</v>
      </c>
      <c r="DE32" s="637"/>
      <c r="DF32" s="637"/>
      <c r="DG32" s="637"/>
      <c r="DH32" s="637"/>
      <c r="DI32" s="637"/>
      <c r="DJ32" s="637"/>
      <c r="DK32" s="638"/>
      <c r="DL32" s="645" t="s">
        <v>112</v>
      </c>
      <c r="DM32" s="637"/>
      <c r="DN32" s="637"/>
      <c r="DO32" s="637"/>
      <c r="DP32" s="637"/>
      <c r="DQ32" s="637"/>
      <c r="DR32" s="637"/>
      <c r="DS32" s="637"/>
      <c r="DT32" s="637"/>
      <c r="DU32" s="637"/>
      <c r="DV32" s="638"/>
      <c r="DW32" s="641" t="s">
        <v>112</v>
      </c>
      <c r="DX32" s="666"/>
      <c r="DY32" s="666"/>
      <c r="DZ32" s="666"/>
      <c r="EA32" s="666"/>
      <c r="EB32" s="666"/>
      <c r="EC32" s="667"/>
    </row>
    <row r="33" spans="2:133" ht="11.25" customHeight="1" x14ac:dyDescent="0.25">
      <c r="B33" s="633" t="s">
        <v>306</v>
      </c>
      <c r="C33" s="634"/>
      <c r="D33" s="634"/>
      <c r="E33" s="634"/>
      <c r="F33" s="634"/>
      <c r="G33" s="634"/>
      <c r="H33" s="634"/>
      <c r="I33" s="634"/>
      <c r="J33" s="634"/>
      <c r="K33" s="634"/>
      <c r="L33" s="634"/>
      <c r="M33" s="634"/>
      <c r="N33" s="634"/>
      <c r="O33" s="634"/>
      <c r="P33" s="634"/>
      <c r="Q33" s="635"/>
      <c r="R33" s="636">
        <v>44888</v>
      </c>
      <c r="S33" s="637"/>
      <c r="T33" s="637"/>
      <c r="U33" s="637"/>
      <c r="V33" s="637"/>
      <c r="W33" s="637"/>
      <c r="X33" s="637"/>
      <c r="Y33" s="638"/>
      <c r="Z33" s="639">
        <v>0.6</v>
      </c>
      <c r="AA33" s="639"/>
      <c r="AB33" s="639"/>
      <c r="AC33" s="639"/>
      <c r="AD33" s="640">
        <v>26699</v>
      </c>
      <c r="AE33" s="640"/>
      <c r="AF33" s="640"/>
      <c r="AG33" s="640"/>
      <c r="AH33" s="640"/>
      <c r="AI33" s="640"/>
      <c r="AJ33" s="640"/>
      <c r="AK33" s="640"/>
      <c r="AL33" s="641">
        <v>0.8</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99.9</v>
      </c>
      <c r="BH33" s="695"/>
      <c r="BI33" s="695"/>
      <c r="BJ33" s="695"/>
      <c r="BK33" s="695"/>
      <c r="BL33" s="695"/>
      <c r="BM33" s="696">
        <v>99.6</v>
      </c>
      <c r="BN33" s="695"/>
      <c r="BO33" s="695"/>
      <c r="BP33" s="695"/>
      <c r="BQ33" s="697"/>
      <c r="BR33" s="694">
        <v>99.9</v>
      </c>
      <c r="BS33" s="695"/>
      <c r="BT33" s="695"/>
      <c r="BU33" s="695"/>
      <c r="BV33" s="695"/>
      <c r="BW33" s="695"/>
      <c r="BX33" s="696">
        <v>99.7</v>
      </c>
      <c r="BY33" s="695"/>
      <c r="BZ33" s="695"/>
      <c r="CA33" s="695"/>
      <c r="CB33" s="697"/>
      <c r="CD33" s="633" t="s">
        <v>308</v>
      </c>
      <c r="CE33" s="634"/>
      <c r="CF33" s="634"/>
      <c r="CG33" s="634"/>
      <c r="CH33" s="634"/>
      <c r="CI33" s="634"/>
      <c r="CJ33" s="634"/>
      <c r="CK33" s="634"/>
      <c r="CL33" s="634"/>
      <c r="CM33" s="634"/>
      <c r="CN33" s="634"/>
      <c r="CO33" s="634"/>
      <c r="CP33" s="634"/>
      <c r="CQ33" s="635"/>
      <c r="CR33" s="636">
        <v>3722080</v>
      </c>
      <c r="CS33" s="668"/>
      <c r="CT33" s="668"/>
      <c r="CU33" s="668"/>
      <c r="CV33" s="668"/>
      <c r="CW33" s="668"/>
      <c r="CX33" s="668"/>
      <c r="CY33" s="669"/>
      <c r="CZ33" s="641">
        <v>53.6</v>
      </c>
      <c r="DA33" s="666"/>
      <c r="DB33" s="666"/>
      <c r="DC33" s="670"/>
      <c r="DD33" s="645">
        <v>3152104</v>
      </c>
      <c r="DE33" s="668"/>
      <c r="DF33" s="668"/>
      <c r="DG33" s="668"/>
      <c r="DH33" s="668"/>
      <c r="DI33" s="668"/>
      <c r="DJ33" s="668"/>
      <c r="DK33" s="669"/>
      <c r="DL33" s="645">
        <v>1531245</v>
      </c>
      <c r="DM33" s="668"/>
      <c r="DN33" s="668"/>
      <c r="DO33" s="668"/>
      <c r="DP33" s="668"/>
      <c r="DQ33" s="668"/>
      <c r="DR33" s="668"/>
      <c r="DS33" s="668"/>
      <c r="DT33" s="668"/>
      <c r="DU33" s="668"/>
      <c r="DV33" s="669"/>
      <c r="DW33" s="641">
        <v>44.9</v>
      </c>
      <c r="DX33" s="666"/>
      <c r="DY33" s="666"/>
      <c r="DZ33" s="666"/>
      <c r="EA33" s="666"/>
      <c r="EB33" s="666"/>
      <c r="EC33" s="667"/>
    </row>
    <row r="34" spans="2:133" ht="11.25" customHeight="1" x14ac:dyDescent="0.25">
      <c r="B34" s="633" t="s">
        <v>309</v>
      </c>
      <c r="C34" s="634"/>
      <c r="D34" s="634"/>
      <c r="E34" s="634"/>
      <c r="F34" s="634"/>
      <c r="G34" s="634"/>
      <c r="H34" s="634"/>
      <c r="I34" s="634"/>
      <c r="J34" s="634"/>
      <c r="K34" s="634"/>
      <c r="L34" s="634"/>
      <c r="M34" s="634"/>
      <c r="N34" s="634"/>
      <c r="O34" s="634"/>
      <c r="P34" s="634"/>
      <c r="Q34" s="635"/>
      <c r="R34" s="636">
        <v>1230</v>
      </c>
      <c r="S34" s="637"/>
      <c r="T34" s="637"/>
      <c r="U34" s="637"/>
      <c r="V34" s="637"/>
      <c r="W34" s="637"/>
      <c r="X34" s="637"/>
      <c r="Y34" s="638"/>
      <c r="Z34" s="639">
        <v>0</v>
      </c>
      <c r="AA34" s="639"/>
      <c r="AB34" s="639"/>
      <c r="AC34" s="639"/>
      <c r="AD34" s="640" t="s">
        <v>112</v>
      </c>
      <c r="AE34" s="640"/>
      <c r="AF34" s="640"/>
      <c r="AG34" s="640"/>
      <c r="AH34" s="640"/>
      <c r="AI34" s="640"/>
      <c r="AJ34" s="640"/>
      <c r="AK34" s="640"/>
      <c r="AL34" s="641" t="s">
        <v>112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1476822</v>
      </c>
      <c r="CS34" s="637"/>
      <c r="CT34" s="637"/>
      <c r="CU34" s="637"/>
      <c r="CV34" s="637"/>
      <c r="CW34" s="637"/>
      <c r="CX34" s="637"/>
      <c r="CY34" s="638"/>
      <c r="CZ34" s="641">
        <v>21.3</v>
      </c>
      <c r="DA34" s="666"/>
      <c r="DB34" s="666"/>
      <c r="DC34" s="670"/>
      <c r="DD34" s="645">
        <v>1267214</v>
      </c>
      <c r="DE34" s="637"/>
      <c r="DF34" s="637"/>
      <c r="DG34" s="637"/>
      <c r="DH34" s="637"/>
      <c r="DI34" s="637"/>
      <c r="DJ34" s="637"/>
      <c r="DK34" s="638"/>
      <c r="DL34" s="645">
        <v>1143702</v>
      </c>
      <c r="DM34" s="637"/>
      <c r="DN34" s="637"/>
      <c r="DO34" s="637"/>
      <c r="DP34" s="637"/>
      <c r="DQ34" s="637"/>
      <c r="DR34" s="637"/>
      <c r="DS34" s="637"/>
      <c r="DT34" s="637"/>
      <c r="DU34" s="637"/>
      <c r="DV34" s="638"/>
      <c r="DW34" s="641">
        <v>33.5</v>
      </c>
      <c r="DX34" s="666"/>
      <c r="DY34" s="666"/>
      <c r="DZ34" s="666"/>
      <c r="EA34" s="666"/>
      <c r="EB34" s="666"/>
      <c r="EC34" s="667"/>
    </row>
    <row r="35" spans="2:133" ht="11.25" customHeight="1" x14ac:dyDescent="0.25">
      <c r="B35" s="633" t="s">
        <v>311</v>
      </c>
      <c r="C35" s="634"/>
      <c r="D35" s="634"/>
      <c r="E35" s="634"/>
      <c r="F35" s="634"/>
      <c r="G35" s="634"/>
      <c r="H35" s="634"/>
      <c r="I35" s="634"/>
      <c r="J35" s="634"/>
      <c r="K35" s="634"/>
      <c r="L35" s="634"/>
      <c r="M35" s="634"/>
      <c r="N35" s="634"/>
      <c r="O35" s="634"/>
      <c r="P35" s="634"/>
      <c r="Q35" s="635"/>
      <c r="R35" s="636">
        <v>1458204</v>
      </c>
      <c r="S35" s="637"/>
      <c r="T35" s="637"/>
      <c r="U35" s="637"/>
      <c r="V35" s="637"/>
      <c r="W35" s="637"/>
      <c r="X35" s="637"/>
      <c r="Y35" s="638"/>
      <c r="Z35" s="639">
        <v>19.600000000000001</v>
      </c>
      <c r="AA35" s="639"/>
      <c r="AB35" s="639"/>
      <c r="AC35" s="639"/>
      <c r="AD35" s="640" t="s">
        <v>112</v>
      </c>
      <c r="AE35" s="640"/>
      <c r="AF35" s="640"/>
      <c r="AG35" s="640"/>
      <c r="AH35" s="640"/>
      <c r="AI35" s="640"/>
      <c r="AJ35" s="640"/>
      <c r="AK35" s="640"/>
      <c r="AL35" s="641" t="s">
        <v>112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84031</v>
      </c>
      <c r="CS35" s="668"/>
      <c r="CT35" s="668"/>
      <c r="CU35" s="668"/>
      <c r="CV35" s="668"/>
      <c r="CW35" s="668"/>
      <c r="CX35" s="668"/>
      <c r="CY35" s="669"/>
      <c r="CZ35" s="641">
        <v>1.2</v>
      </c>
      <c r="DA35" s="666"/>
      <c r="DB35" s="666"/>
      <c r="DC35" s="670"/>
      <c r="DD35" s="645">
        <v>57718</v>
      </c>
      <c r="DE35" s="668"/>
      <c r="DF35" s="668"/>
      <c r="DG35" s="668"/>
      <c r="DH35" s="668"/>
      <c r="DI35" s="668"/>
      <c r="DJ35" s="668"/>
      <c r="DK35" s="669"/>
      <c r="DL35" s="645">
        <v>45273</v>
      </c>
      <c r="DM35" s="668"/>
      <c r="DN35" s="668"/>
      <c r="DO35" s="668"/>
      <c r="DP35" s="668"/>
      <c r="DQ35" s="668"/>
      <c r="DR35" s="668"/>
      <c r="DS35" s="668"/>
      <c r="DT35" s="668"/>
      <c r="DU35" s="668"/>
      <c r="DV35" s="669"/>
      <c r="DW35" s="641">
        <v>1.3</v>
      </c>
      <c r="DX35" s="666"/>
      <c r="DY35" s="666"/>
      <c r="DZ35" s="666"/>
      <c r="EA35" s="666"/>
      <c r="EB35" s="666"/>
      <c r="EC35" s="667"/>
    </row>
    <row r="36" spans="2:133" ht="11.25" customHeight="1" x14ac:dyDescent="0.25">
      <c r="B36" s="633" t="s">
        <v>315</v>
      </c>
      <c r="C36" s="634"/>
      <c r="D36" s="634"/>
      <c r="E36" s="634"/>
      <c r="F36" s="634"/>
      <c r="G36" s="634"/>
      <c r="H36" s="634"/>
      <c r="I36" s="634"/>
      <c r="J36" s="634"/>
      <c r="K36" s="634"/>
      <c r="L36" s="634"/>
      <c r="M36" s="634"/>
      <c r="N36" s="634"/>
      <c r="O36" s="634"/>
      <c r="P36" s="634"/>
      <c r="Q36" s="635"/>
      <c r="R36" s="636">
        <v>378408</v>
      </c>
      <c r="S36" s="637"/>
      <c r="T36" s="637"/>
      <c r="U36" s="637"/>
      <c r="V36" s="637"/>
      <c r="W36" s="637"/>
      <c r="X36" s="637"/>
      <c r="Y36" s="638"/>
      <c r="Z36" s="639">
        <v>5.0999999999999996</v>
      </c>
      <c r="AA36" s="639"/>
      <c r="AB36" s="639"/>
      <c r="AC36" s="639"/>
      <c r="AD36" s="640" t="s">
        <v>112</v>
      </c>
      <c r="AE36" s="640"/>
      <c r="AF36" s="640"/>
      <c r="AG36" s="640"/>
      <c r="AH36" s="640"/>
      <c r="AI36" s="640"/>
      <c r="AJ36" s="640"/>
      <c r="AK36" s="640"/>
      <c r="AL36" s="641" t="s">
        <v>112</v>
      </c>
      <c r="AM36" s="642"/>
      <c r="AN36" s="642"/>
      <c r="AO36" s="643"/>
      <c r="AP36" s="216"/>
      <c r="AQ36" s="702" t="s">
        <v>316</v>
      </c>
      <c r="AR36" s="703"/>
      <c r="AS36" s="703"/>
      <c r="AT36" s="703"/>
      <c r="AU36" s="703"/>
      <c r="AV36" s="703"/>
      <c r="AW36" s="703"/>
      <c r="AX36" s="703"/>
      <c r="AY36" s="704"/>
      <c r="AZ36" s="625">
        <v>335158</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8629</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333141</v>
      </c>
      <c r="CS36" s="637"/>
      <c r="CT36" s="637"/>
      <c r="CU36" s="637"/>
      <c r="CV36" s="637"/>
      <c r="CW36" s="637"/>
      <c r="CX36" s="637"/>
      <c r="CY36" s="638"/>
      <c r="CZ36" s="641">
        <v>4.8</v>
      </c>
      <c r="DA36" s="666"/>
      <c r="DB36" s="666"/>
      <c r="DC36" s="670"/>
      <c r="DD36" s="645">
        <v>264319</v>
      </c>
      <c r="DE36" s="637"/>
      <c r="DF36" s="637"/>
      <c r="DG36" s="637"/>
      <c r="DH36" s="637"/>
      <c r="DI36" s="637"/>
      <c r="DJ36" s="637"/>
      <c r="DK36" s="638"/>
      <c r="DL36" s="645">
        <v>142188</v>
      </c>
      <c r="DM36" s="637"/>
      <c r="DN36" s="637"/>
      <c r="DO36" s="637"/>
      <c r="DP36" s="637"/>
      <c r="DQ36" s="637"/>
      <c r="DR36" s="637"/>
      <c r="DS36" s="637"/>
      <c r="DT36" s="637"/>
      <c r="DU36" s="637"/>
      <c r="DV36" s="638"/>
      <c r="DW36" s="641">
        <v>4.2</v>
      </c>
      <c r="DX36" s="666"/>
      <c r="DY36" s="666"/>
      <c r="DZ36" s="666"/>
      <c r="EA36" s="666"/>
      <c r="EB36" s="666"/>
      <c r="EC36" s="667"/>
    </row>
    <row r="37" spans="2:133" ht="11.25" customHeight="1" x14ac:dyDescent="0.25">
      <c r="B37" s="633" t="s">
        <v>319</v>
      </c>
      <c r="C37" s="634"/>
      <c r="D37" s="634"/>
      <c r="E37" s="634"/>
      <c r="F37" s="634"/>
      <c r="G37" s="634"/>
      <c r="H37" s="634"/>
      <c r="I37" s="634"/>
      <c r="J37" s="634"/>
      <c r="K37" s="634"/>
      <c r="L37" s="634"/>
      <c r="M37" s="634"/>
      <c r="N37" s="634"/>
      <c r="O37" s="634"/>
      <c r="P37" s="634"/>
      <c r="Q37" s="635"/>
      <c r="R37" s="636">
        <v>260405</v>
      </c>
      <c r="S37" s="637"/>
      <c r="T37" s="637"/>
      <c r="U37" s="637"/>
      <c r="V37" s="637"/>
      <c r="W37" s="637"/>
      <c r="X37" s="637"/>
      <c r="Y37" s="638"/>
      <c r="Z37" s="639">
        <v>3.5</v>
      </c>
      <c r="AA37" s="639"/>
      <c r="AB37" s="639"/>
      <c r="AC37" s="639"/>
      <c r="AD37" s="640">
        <v>18108</v>
      </c>
      <c r="AE37" s="640"/>
      <c r="AF37" s="640"/>
      <c r="AG37" s="640"/>
      <c r="AH37" s="640"/>
      <c r="AI37" s="640"/>
      <c r="AJ37" s="640"/>
      <c r="AK37" s="640"/>
      <c r="AL37" s="641">
        <v>0.5</v>
      </c>
      <c r="AM37" s="642"/>
      <c r="AN37" s="642"/>
      <c r="AO37" s="643"/>
      <c r="AQ37" s="699" t="s">
        <v>320</v>
      </c>
      <c r="AR37" s="700"/>
      <c r="AS37" s="700"/>
      <c r="AT37" s="700"/>
      <c r="AU37" s="700"/>
      <c r="AV37" s="700"/>
      <c r="AW37" s="700"/>
      <c r="AX37" s="700"/>
      <c r="AY37" s="701"/>
      <c r="AZ37" s="636">
        <v>135399</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3770</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11559</v>
      </c>
      <c r="CS37" s="668"/>
      <c r="CT37" s="668"/>
      <c r="CU37" s="668"/>
      <c r="CV37" s="668"/>
      <c r="CW37" s="668"/>
      <c r="CX37" s="668"/>
      <c r="CY37" s="669"/>
      <c r="CZ37" s="641">
        <v>0.2</v>
      </c>
      <c r="DA37" s="666"/>
      <c r="DB37" s="666"/>
      <c r="DC37" s="670"/>
      <c r="DD37" s="645">
        <v>11559</v>
      </c>
      <c r="DE37" s="668"/>
      <c r="DF37" s="668"/>
      <c r="DG37" s="668"/>
      <c r="DH37" s="668"/>
      <c r="DI37" s="668"/>
      <c r="DJ37" s="668"/>
      <c r="DK37" s="669"/>
      <c r="DL37" s="645">
        <v>11559</v>
      </c>
      <c r="DM37" s="668"/>
      <c r="DN37" s="668"/>
      <c r="DO37" s="668"/>
      <c r="DP37" s="668"/>
      <c r="DQ37" s="668"/>
      <c r="DR37" s="668"/>
      <c r="DS37" s="668"/>
      <c r="DT37" s="668"/>
      <c r="DU37" s="668"/>
      <c r="DV37" s="669"/>
      <c r="DW37" s="641">
        <v>0.3</v>
      </c>
      <c r="DX37" s="666"/>
      <c r="DY37" s="666"/>
      <c r="DZ37" s="666"/>
      <c r="EA37" s="666"/>
      <c r="EB37" s="666"/>
      <c r="EC37" s="667"/>
    </row>
    <row r="38" spans="2:133" ht="11.25" customHeight="1" x14ac:dyDescent="0.25">
      <c r="B38" s="633" t="s">
        <v>323</v>
      </c>
      <c r="C38" s="634"/>
      <c r="D38" s="634"/>
      <c r="E38" s="634"/>
      <c r="F38" s="634"/>
      <c r="G38" s="634"/>
      <c r="H38" s="634"/>
      <c r="I38" s="634"/>
      <c r="J38" s="634"/>
      <c r="K38" s="634"/>
      <c r="L38" s="634"/>
      <c r="M38" s="634"/>
      <c r="N38" s="634"/>
      <c r="O38" s="634"/>
      <c r="P38" s="634"/>
      <c r="Q38" s="635"/>
      <c r="R38" s="636">
        <v>3000</v>
      </c>
      <c r="S38" s="637"/>
      <c r="T38" s="637"/>
      <c r="U38" s="637"/>
      <c r="V38" s="637"/>
      <c r="W38" s="637"/>
      <c r="X38" s="637"/>
      <c r="Y38" s="638"/>
      <c r="Z38" s="639">
        <v>0</v>
      </c>
      <c r="AA38" s="639"/>
      <c r="AB38" s="639"/>
      <c r="AC38" s="639"/>
      <c r="AD38" s="640" t="s">
        <v>112</v>
      </c>
      <c r="AE38" s="640"/>
      <c r="AF38" s="640"/>
      <c r="AG38" s="640"/>
      <c r="AH38" s="640"/>
      <c r="AI38" s="640"/>
      <c r="AJ38" s="640"/>
      <c r="AK38" s="640"/>
      <c r="AL38" s="641" t="s">
        <v>112</v>
      </c>
      <c r="AM38" s="642"/>
      <c r="AN38" s="642"/>
      <c r="AO38" s="643"/>
      <c r="AQ38" s="699" t="s">
        <v>324</v>
      </c>
      <c r="AR38" s="700"/>
      <c r="AS38" s="700"/>
      <c r="AT38" s="700"/>
      <c r="AU38" s="700"/>
      <c r="AV38" s="700"/>
      <c r="AW38" s="700"/>
      <c r="AX38" s="700"/>
      <c r="AY38" s="701"/>
      <c r="AZ38" s="636" t="s">
        <v>112</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542</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335158</v>
      </c>
      <c r="CS38" s="637"/>
      <c r="CT38" s="637"/>
      <c r="CU38" s="637"/>
      <c r="CV38" s="637"/>
      <c r="CW38" s="637"/>
      <c r="CX38" s="637"/>
      <c r="CY38" s="638"/>
      <c r="CZ38" s="641">
        <v>4.8</v>
      </c>
      <c r="DA38" s="666"/>
      <c r="DB38" s="666"/>
      <c r="DC38" s="670"/>
      <c r="DD38" s="645">
        <v>303239</v>
      </c>
      <c r="DE38" s="637"/>
      <c r="DF38" s="637"/>
      <c r="DG38" s="637"/>
      <c r="DH38" s="637"/>
      <c r="DI38" s="637"/>
      <c r="DJ38" s="637"/>
      <c r="DK38" s="638"/>
      <c r="DL38" s="645">
        <v>200082</v>
      </c>
      <c r="DM38" s="637"/>
      <c r="DN38" s="637"/>
      <c r="DO38" s="637"/>
      <c r="DP38" s="637"/>
      <c r="DQ38" s="637"/>
      <c r="DR38" s="637"/>
      <c r="DS38" s="637"/>
      <c r="DT38" s="637"/>
      <c r="DU38" s="637"/>
      <c r="DV38" s="638"/>
      <c r="DW38" s="641">
        <v>5.9</v>
      </c>
      <c r="DX38" s="666"/>
      <c r="DY38" s="666"/>
      <c r="DZ38" s="666"/>
      <c r="EA38" s="666"/>
      <c r="EB38" s="666"/>
      <c r="EC38" s="667"/>
    </row>
    <row r="39" spans="2:133" ht="11.25" customHeight="1" x14ac:dyDescent="0.25">
      <c r="B39" s="633" t="s">
        <v>327</v>
      </c>
      <c r="C39" s="634"/>
      <c r="D39" s="634"/>
      <c r="E39" s="634"/>
      <c r="F39" s="634"/>
      <c r="G39" s="634"/>
      <c r="H39" s="634"/>
      <c r="I39" s="634"/>
      <c r="J39" s="634"/>
      <c r="K39" s="634"/>
      <c r="L39" s="634"/>
      <c r="M39" s="634"/>
      <c r="N39" s="634"/>
      <c r="O39" s="634"/>
      <c r="P39" s="634"/>
      <c r="Q39" s="635"/>
      <c r="R39" s="636" t="s">
        <v>112</v>
      </c>
      <c r="S39" s="637"/>
      <c r="T39" s="637"/>
      <c r="U39" s="637"/>
      <c r="V39" s="637"/>
      <c r="W39" s="637"/>
      <c r="X39" s="637"/>
      <c r="Y39" s="638"/>
      <c r="Z39" s="639" t="s">
        <v>112</v>
      </c>
      <c r="AA39" s="639"/>
      <c r="AB39" s="639"/>
      <c r="AC39" s="639"/>
      <c r="AD39" s="640" t="s">
        <v>112</v>
      </c>
      <c r="AE39" s="640"/>
      <c r="AF39" s="640"/>
      <c r="AG39" s="640"/>
      <c r="AH39" s="640"/>
      <c r="AI39" s="640"/>
      <c r="AJ39" s="640"/>
      <c r="AK39" s="640"/>
      <c r="AL39" s="641" t="s">
        <v>112</v>
      </c>
      <c r="AM39" s="642"/>
      <c r="AN39" s="642"/>
      <c r="AO39" s="643"/>
      <c r="AQ39" s="699" t="s">
        <v>328</v>
      </c>
      <c r="AR39" s="700"/>
      <c r="AS39" s="700"/>
      <c r="AT39" s="700"/>
      <c r="AU39" s="700"/>
      <c r="AV39" s="700"/>
      <c r="AW39" s="700"/>
      <c r="AX39" s="700"/>
      <c r="AY39" s="701"/>
      <c r="AZ39" s="636" t="s">
        <v>112</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821</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1288964</v>
      </c>
      <c r="CS39" s="668"/>
      <c r="CT39" s="668"/>
      <c r="CU39" s="668"/>
      <c r="CV39" s="668"/>
      <c r="CW39" s="668"/>
      <c r="CX39" s="668"/>
      <c r="CY39" s="669"/>
      <c r="CZ39" s="641">
        <v>18.5</v>
      </c>
      <c r="DA39" s="666"/>
      <c r="DB39" s="666"/>
      <c r="DC39" s="670"/>
      <c r="DD39" s="645">
        <v>1259614</v>
      </c>
      <c r="DE39" s="668"/>
      <c r="DF39" s="668"/>
      <c r="DG39" s="668"/>
      <c r="DH39" s="668"/>
      <c r="DI39" s="668"/>
      <c r="DJ39" s="668"/>
      <c r="DK39" s="669"/>
      <c r="DL39" s="645" t="s">
        <v>112</v>
      </c>
      <c r="DM39" s="668"/>
      <c r="DN39" s="668"/>
      <c r="DO39" s="668"/>
      <c r="DP39" s="668"/>
      <c r="DQ39" s="668"/>
      <c r="DR39" s="668"/>
      <c r="DS39" s="668"/>
      <c r="DT39" s="668"/>
      <c r="DU39" s="668"/>
      <c r="DV39" s="669"/>
      <c r="DW39" s="641" t="s">
        <v>112</v>
      </c>
      <c r="DX39" s="666"/>
      <c r="DY39" s="666"/>
      <c r="DZ39" s="666"/>
      <c r="EA39" s="666"/>
      <c r="EB39" s="666"/>
      <c r="EC39" s="667"/>
    </row>
    <row r="40" spans="2:133" ht="11.25" customHeight="1" x14ac:dyDescent="0.25">
      <c r="B40" s="633" t="s">
        <v>331</v>
      </c>
      <c r="C40" s="634"/>
      <c r="D40" s="634"/>
      <c r="E40" s="634"/>
      <c r="F40" s="634"/>
      <c r="G40" s="634"/>
      <c r="H40" s="634"/>
      <c r="I40" s="634"/>
      <c r="J40" s="634"/>
      <c r="K40" s="634"/>
      <c r="L40" s="634"/>
      <c r="M40" s="634"/>
      <c r="N40" s="634"/>
      <c r="O40" s="634"/>
      <c r="P40" s="634"/>
      <c r="Q40" s="635"/>
      <c r="R40" s="636" t="s">
        <v>112</v>
      </c>
      <c r="S40" s="637"/>
      <c r="T40" s="637"/>
      <c r="U40" s="637"/>
      <c r="V40" s="637"/>
      <c r="W40" s="637"/>
      <c r="X40" s="637"/>
      <c r="Y40" s="638"/>
      <c r="Z40" s="639" t="s">
        <v>112</v>
      </c>
      <c r="AA40" s="639"/>
      <c r="AB40" s="639"/>
      <c r="AC40" s="639"/>
      <c r="AD40" s="640" t="s">
        <v>112</v>
      </c>
      <c r="AE40" s="640"/>
      <c r="AF40" s="640"/>
      <c r="AG40" s="640"/>
      <c r="AH40" s="640"/>
      <c r="AI40" s="640"/>
      <c r="AJ40" s="640"/>
      <c r="AK40" s="640"/>
      <c r="AL40" s="641" t="s">
        <v>112</v>
      </c>
      <c r="AM40" s="642"/>
      <c r="AN40" s="642"/>
      <c r="AO40" s="643"/>
      <c r="AQ40" s="699" t="s">
        <v>332</v>
      </c>
      <c r="AR40" s="700"/>
      <c r="AS40" s="700"/>
      <c r="AT40" s="700"/>
      <c r="AU40" s="700"/>
      <c r="AV40" s="700"/>
      <c r="AW40" s="700"/>
      <c r="AX40" s="700"/>
      <c r="AY40" s="701"/>
      <c r="AZ40" s="636" t="s">
        <v>112</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87</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203964</v>
      </c>
      <c r="CS40" s="637"/>
      <c r="CT40" s="637"/>
      <c r="CU40" s="637"/>
      <c r="CV40" s="637"/>
      <c r="CW40" s="637"/>
      <c r="CX40" s="637"/>
      <c r="CY40" s="638"/>
      <c r="CZ40" s="641">
        <v>2.9</v>
      </c>
      <c r="DA40" s="666"/>
      <c r="DB40" s="666"/>
      <c r="DC40" s="670"/>
      <c r="DD40" s="645" t="s">
        <v>112</v>
      </c>
      <c r="DE40" s="637"/>
      <c r="DF40" s="637"/>
      <c r="DG40" s="637"/>
      <c r="DH40" s="637"/>
      <c r="DI40" s="637"/>
      <c r="DJ40" s="637"/>
      <c r="DK40" s="638"/>
      <c r="DL40" s="645" t="s">
        <v>112</v>
      </c>
      <c r="DM40" s="637"/>
      <c r="DN40" s="637"/>
      <c r="DO40" s="637"/>
      <c r="DP40" s="637"/>
      <c r="DQ40" s="637"/>
      <c r="DR40" s="637"/>
      <c r="DS40" s="637"/>
      <c r="DT40" s="637"/>
      <c r="DU40" s="637"/>
      <c r="DV40" s="638"/>
      <c r="DW40" s="641" t="s">
        <v>112</v>
      </c>
      <c r="DX40" s="666"/>
      <c r="DY40" s="666"/>
      <c r="DZ40" s="666"/>
      <c r="EA40" s="666"/>
      <c r="EB40" s="666"/>
      <c r="EC40" s="667"/>
    </row>
    <row r="41" spans="2:133" ht="11.25" customHeight="1" x14ac:dyDescent="0.25">
      <c r="B41" s="657" t="s">
        <v>336</v>
      </c>
      <c r="C41" s="658"/>
      <c r="D41" s="658"/>
      <c r="E41" s="658"/>
      <c r="F41" s="658"/>
      <c r="G41" s="658"/>
      <c r="H41" s="658"/>
      <c r="I41" s="658"/>
      <c r="J41" s="658"/>
      <c r="K41" s="658"/>
      <c r="L41" s="658"/>
      <c r="M41" s="658"/>
      <c r="N41" s="658"/>
      <c r="O41" s="658"/>
      <c r="P41" s="658"/>
      <c r="Q41" s="659"/>
      <c r="R41" s="708">
        <v>7424874</v>
      </c>
      <c r="S41" s="709"/>
      <c r="T41" s="709"/>
      <c r="U41" s="709"/>
      <c r="V41" s="709"/>
      <c r="W41" s="709"/>
      <c r="X41" s="709"/>
      <c r="Y41" s="713"/>
      <c r="Z41" s="714">
        <v>100</v>
      </c>
      <c r="AA41" s="714"/>
      <c r="AB41" s="714"/>
      <c r="AC41" s="714"/>
      <c r="AD41" s="715">
        <v>3410424</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50978</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112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112</v>
      </c>
      <c r="CS41" s="668"/>
      <c r="CT41" s="668"/>
      <c r="CU41" s="668"/>
      <c r="CV41" s="668"/>
      <c r="CW41" s="668"/>
      <c r="CX41" s="668"/>
      <c r="CY41" s="669"/>
      <c r="CZ41" s="641" t="s">
        <v>112</v>
      </c>
      <c r="DA41" s="666"/>
      <c r="DB41" s="666"/>
      <c r="DC41" s="670"/>
      <c r="DD41" s="645" t="s">
        <v>112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340</v>
      </c>
      <c r="AR42" s="706"/>
      <c r="AS42" s="706"/>
      <c r="AT42" s="706"/>
      <c r="AU42" s="706"/>
      <c r="AV42" s="706"/>
      <c r="AW42" s="706"/>
      <c r="AX42" s="706"/>
      <c r="AY42" s="707"/>
      <c r="AZ42" s="708">
        <v>148781</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380</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2104743</v>
      </c>
      <c r="CS42" s="668"/>
      <c r="CT42" s="668"/>
      <c r="CU42" s="668"/>
      <c r="CV42" s="668"/>
      <c r="CW42" s="668"/>
      <c r="CX42" s="668"/>
      <c r="CY42" s="669"/>
      <c r="CZ42" s="641">
        <v>30.3</v>
      </c>
      <c r="DA42" s="666"/>
      <c r="DB42" s="666"/>
      <c r="DC42" s="670"/>
      <c r="DD42" s="645">
        <v>1946971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343</v>
      </c>
      <c r="CD43" s="633" t="s">
        <v>344</v>
      </c>
      <c r="CE43" s="634"/>
      <c r="CF43" s="634"/>
      <c r="CG43" s="634"/>
      <c r="CH43" s="634"/>
      <c r="CI43" s="634"/>
      <c r="CJ43" s="634"/>
      <c r="CK43" s="634"/>
      <c r="CL43" s="634"/>
      <c r="CM43" s="634"/>
      <c r="CN43" s="634"/>
      <c r="CO43" s="634"/>
      <c r="CP43" s="634"/>
      <c r="CQ43" s="635"/>
      <c r="CR43" s="636" t="s">
        <v>112</v>
      </c>
      <c r="CS43" s="668"/>
      <c r="CT43" s="668"/>
      <c r="CU43" s="668"/>
      <c r="CV43" s="668"/>
      <c r="CW43" s="668"/>
      <c r="CX43" s="668"/>
      <c r="CY43" s="669"/>
      <c r="CZ43" s="641" t="s">
        <v>112</v>
      </c>
      <c r="DA43" s="666"/>
      <c r="DB43" s="666"/>
      <c r="DC43" s="670"/>
      <c r="DD43" s="645" t="s">
        <v>112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2053309</v>
      </c>
      <c r="CS44" s="637"/>
      <c r="CT44" s="637"/>
      <c r="CU44" s="637"/>
      <c r="CV44" s="637"/>
      <c r="CW44" s="637"/>
      <c r="CX44" s="637"/>
      <c r="CY44" s="638"/>
      <c r="CZ44" s="641">
        <v>29.5</v>
      </c>
      <c r="DA44" s="642"/>
      <c r="DB44" s="642"/>
      <c r="DC44" s="648"/>
      <c r="DD44" s="645">
        <v>1895537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205120</v>
      </c>
      <c r="CS45" s="668"/>
      <c r="CT45" s="668"/>
      <c r="CU45" s="668"/>
      <c r="CV45" s="668"/>
      <c r="CW45" s="668"/>
      <c r="CX45" s="668"/>
      <c r="CY45" s="669"/>
      <c r="CZ45" s="641">
        <v>3</v>
      </c>
      <c r="DA45" s="666"/>
      <c r="DB45" s="666"/>
      <c r="DC45" s="670"/>
      <c r="DD45" s="645">
        <v>147820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349</v>
      </c>
      <c r="CG46" s="634"/>
      <c r="CH46" s="634"/>
      <c r="CI46" s="634"/>
      <c r="CJ46" s="634"/>
      <c r="CK46" s="634"/>
      <c r="CL46" s="634"/>
      <c r="CM46" s="634"/>
      <c r="CN46" s="634"/>
      <c r="CO46" s="634"/>
      <c r="CP46" s="634"/>
      <c r="CQ46" s="635"/>
      <c r="CR46" s="636">
        <v>1828732</v>
      </c>
      <c r="CS46" s="637"/>
      <c r="CT46" s="637"/>
      <c r="CU46" s="637"/>
      <c r="CV46" s="637"/>
      <c r="CW46" s="637"/>
      <c r="CX46" s="637"/>
      <c r="CY46" s="638"/>
      <c r="CZ46" s="641">
        <v>26.3</v>
      </c>
      <c r="DA46" s="642"/>
      <c r="DB46" s="642"/>
      <c r="DC46" s="648"/>
      <c r="DD46" s="645">
        <v>1728260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350</v>
      </c>
      <c r="CG47" s="634"/>
      <c r="CH47" s="634"/>
      <c r="CI47" s="634"/>
      <c r="CJ47" s="634"/>
      <c r="CK47" s="634"/>
      <c r="CL47" s="634"/>
      <c r="CM47" s="634"/>
      <c r="CN47" s="634"/>
      <c r="CO47" s="634"/>
      <c r="CP47" s="634"/>
      <c r="CQ47" s="635"/>
      <c r="CR47" s="636">
        <v>51434</v>
      </c>
      <c r="CS47" s="668"/>
      <c r="CT47" s="668"/>
      <c r="CU47" s="668"/>
      <c r="CV47" s="668"/>
      <c r="CW47" s="668"/>
      <c r="CX47" s="668"/>
      <c r="CY47" s="669"/>
      <c r="CZ47" s="641">
        <v>0.7</v>
      </c>
      <c r="DA47" s="666"/>
      <c r="DB47" s="666"/>
      <c r="DC47" s="670"/>
      <c r="DD47" s="645">
        <v>51434</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351</v>
      </c>
      <c r="CG48" s="634"/>
      <c r="CH48" s="634"/>
      <c r="CI48" s="634"/>
      <c r="CJ48" s="634"/>
      <c r="CK48" s="634"/>
      <c r="CL48" s="634"/>
      <c r="CM48" s="634"/>
      <c r="CN48" s="634"/>
      <c r="CO48" s="634"/>
      <c r="CP48" s="634"/>
      <c r="CQ48" s="635"/>
      <c r="CR48" s="636" t="s">
        <v>112</v>
      </c>
      <c r="CS48" s="637"/>
      <c r="CT48" s="637"/>
      <c r="CU48" s="637"/>
      <c r="CV48" s="637"/>
      <c r="CW48" s="637"/>
      <c r="CX48" s="637"/>
      <c r="CY48" s="638"/>
      <c r="CZ48" s="641" t="s">
        <v>112</v>
      </c>
      <c r="DA48" s="642"/>
      <c r="DB48" s="642"/>
      <c r="DC48" s="648"/>
      <c r="DD48" s="645" t="s">
        <v>112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352</v>
      </c>
      <c r="CE49" s="658"/>
      <c r="CF49" s="658"/>
      <c r="CG49" s="658"/>
      <c r="CH49" s="658"/>
      <c r="CI49" s="658"/>
      <c r="CJ49" s="658"/>
      <c r="CK49" s="658"/>
      <c r="CL49" s="658"/>
      <c r="CM49" s="658"/>
      <c r="CN49" s="658"/>
      <c r="CO49" s="658"/>
      <c r="CP49" s="658"/>
      <c r="CQ49" s="659"/>
      <c r="CR49" s="708">
        <v>6949415</v>
      </c>
      <c r="CS49" s="695"/>
      <c r="CT49" s="695"/>
      <c r="CU49" s="695"/>
      <c r="CV49" s="695"/>
      <c r="CW49" s="695"/>
      <c r="CX49" s="695"/>
      <c r="CY49" s="724"/>
      <c r="CZ49" s="716">
        <v>100</v>
      </c>
      <c r="DA49" s="725"/>
      <c r="DB49" s="725"/>
      <c r="DC49" s="726"/>
      <c r="DD49" s="727">
        <v>6009297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MN7su6/BdK+18OkY3PWT3yj6Amnfdpok9qX6SKDVIIuBNKVpjDdaSvtH09d8ZTX1HrhQ8Vh8S3NmrszjPNK6A==" saltValue="E4mviZFxU1ByeE+zloTa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5">
      <c r="A7" s="230">
        <v>1</v>
      </c>
      <c r="B7" s="762" t="s">
        <v>375</v>
      </c>
      <c r="C7" s="763"/>
      <c r="D7" s="763"/>
      <c r="E7" s="763"/>
      <c r="F7" s="763"/>
      <c r="G7" s="763"/>
      <c r="H7" s="763"/>
      <c r="I7" s="763"/>
      <c r="J7" s="763"/>
      <c r="K7" s="763"/>
      <c r="L7" s="763"/>
      <c r="M7" s="763"/>
      <c r="N7" s="763"/>
      <c r="O7" s="763"/>
      <c r="P7" s="764"/>
      <c r="Q7" s="765">
        <v>7425</v>
      </c>
      <c r="R7" s="766"/>
      <c r="S7" s="766"/>
      <c r="T7" s="766"/>
      <c r="U7" s="766"/>
      <c r="V7" s="766">
        <v>6949</v>
      </c>
      <c r="W7" s="766"/>
      <c r="X7" s="766"/>
      <c r="Y7" s="766"/>
      <c r="Z7" s="766"/>
      <c r="AA7" s="766">
        <v>475</v>
      </c>
      <c r="AB7" s="766"/>
      <c r="AC7" s="766"/>
      <c r="AD7" s="766"/>
      <c r="AE7" s="767"/>
      <c r="AF7" s="768">
        <v>301</v>
      </c>
      <c r="AG7" s="769"/>
      <c r="AH7" s="769"/>
      <c r="AI7" s="769"/>
      <c r="AJ7" s="770"/>
      <c r="AK7" s="771">
        <v>1698</v>
      </c>
      <c r="AL7" s="772"/>
      <c r="AM7" s="772"/>
      <c r="AN7" s="772"/>
      <c r="AO7" s="772"/>
      <c r="AP7" s="772" t="s">
        <v>541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3">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3">
      <c r="A23" s="234" t="s">
        <v>377</v>
      </c>
      <c r="B23" s="802" t="s">
        <v>378</v>
      </c>
      <c r="C23" s="803"/>
      <c r="D23" s="803"/>
      <c r="E23" s="803"/>
      <c r="F23" s="803"/>
      <c r="G23" s="803"/>
      <c r="H23" s="803"/>
      <c r="I23" s="803"/>
      <c r="J23" s="803"/>
      <c r="K23" s="803"/>
      <c r="L23" s="803"/>
      <c r="M23" s="803"/>
      <c r="N23" s="803"/>
      <c r="O23" s="803"/>
      <c r="P23" s="804"/>
      <c r="Q23" s="805">
        <v>7425</v>
      </c>
      <c r="R23" s="806"/>
      <c r="S23" s="806"/>
      <c r="T23" s="806"/>
      <c r="U23" s="806"/>
      <c r="V23" s="806">
        <v>6949</v>
      </c>
      <c r="W23" s="806"/>
      <c r="X23" s="806"/>
      <c r="Y23" s="806"/>
      <c r="Z23" s="806"/>
      <c r="AA23" s="806">
        <v>475</v>
      </c>
      <c r="AB23" s="806"/>
      <c r="AC23" s="806"/>
      <c r="AD23" s="806"/>
      <c r="AE23" s="807"/>
      <c r="AF23" s="808">
        <v>301</v>
      </c>
      <c r="AG23" s="806"/>
      <c r="AH23" s="806"/>
      <c r="AI23" s="806"/>
      <c r="AJ23" s="809"/>
      <c r="AK23" s="810"/>
      <c r="AL23" s="811"/>
      <c r="AM23" s="811"/>
      <c r="AN23" s="811"/>
      <c r="AO23" s="811"/>
      <c r="AP23" s="806"/>
      <c r="AQ23" s="806"/>
      <c r="AR23" s="806"/>
      <c r="AS23" s="806"/>
      <c r="AT23" s="806"/>
      <c r="AU23" s="822"/>
      <c r="AV23" s="822"/>
      <c r="AW23" s="822"/>
      <c r="AX23" s="822"/>
      <c r="AY23" s="823"/>
      <c r="AZ23" s="824" t="s">
        <v>112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3">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6">
        <v>1</v>
      </c>
      <c r="B28" s="762" t="s">
        <v>389</v>
      </c>
      <c r="C28" s="763"/>
      <c r="D28" s="763"/>
      <c r="E28" s="763"/>
      <c r="F28" s="763"/>
      <c r="G28" s="763"/>
      <c r="H28" s="763"/>
      <c r="I28" s="763"/>
      <c r="J28" s="763"/>
      <c r="K28" s="763"/>
      <c r="L28" s="763"/>
      <c r="M28" s="763"/>
      <c r="N28" s="763"/>
      <c r="O28" s="763"/>
      <c r="P28" s="764"/>
      <c r="Q28" s="835">
        <v>450</v>
      </c>
      <c r="R28" s="836"/>
      <c r="S28" s="836"/>
      <c r="T28" s="836"/>
      <c r="U28" s="836"/>
      <c r="V28" s="836">
        <v>441</v>
      </c>
      <c r="W28" s="836"/>
      <c r="X28" s="836"/>
      <c r="Y28" s="836"/>
      <c r="Z28" s="836"/>
      <c r="AA28" s="836">
        <v>9</v>
      </c>
      <c r="AB28" s="836"/>
      <c r="AC28" s="836"/>
      <c r="AD28" s="836"/>
      <c r="AE28" s="837"/>
      <c r="AF28" s="838">
        <v>9</v>
      </c>
      <c r="AG28" s="836"/>
      <c r="AH28" s="836"/>
      <c r="AI28" s="836"/>
      <c r="AJ28" s="839"/>
      <c r="AK28" s="840">
        <v>51</v>
      </c>
      <c r="AL28" s="841"/>
      <c r="AM28" s="841"/>
      <c r="AN28" s="841"/>
      <c r="AO28" s="841"/>
      <c r="AP28" s="841">
        <v>0</v>
      </c>
      <c r="AQ28" s="841"/>
      <c r="AR28" s="841"/>
      <c r="AS28" s="841"/>
      <c r="AT28" s="841"/>
      <c r="AU28" s="841">
        <v>0</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6">
        <v>2</v>
      </c>
      <c r="B29" s="793" t="s">
        <v>390</v>
      </c>
      <c r="C29" s="794"/>
      <c r="D29" s="794"/>
      <c r="E29" s="794"/>
      <c r="F29" s="794"/>
      <c r="G29" s="794"/>
      <c r="H29" s="794"/>
      <c r="I29" s="794"/>
      <c r="J29" s="794"/>
      <c r="K29" s="794"/>
      <c r="L29" s="794"/>
      <c r="M29" s="794"/>
      <c r="N29" s="794"/>
      <c r="O29" s="794"/>
      <c r="P29" s="795"/>
      <c r="Q29" s="796">
        <v>54</v>
      </c>
      <c r="R29" s="797"/>
      <c r="S29" s="797"/>
      <c r="T29" s="797"/>
      <c r="U29" s="797"/>
      <c r="V29" s="797">
        <v>51</v>
      </c>
      <c r="W29" s="797"/>
      <c r="X29" s="797"/>
      <c r="Y29" s="797"/>
      <c r="Z29" s="797"/>
      <c r="AA29" s="797">
        <v>3</v>
      </c>
      <c r="AB29" s="797"/>
      <c r="AC29" s="797"/>
      <c r="AD29" s="797"/>
      <c r="AE29" s="798"/>
      <c r="AF29" s="799">
        <v>3</v>
      </c>
      <c r="AG29" s="800"/>
      <c r="AH29" s="800"/>
      <c r="AI29" s="800"/>
      <c r="AJ29" s="801"/>
      <c r="AK29" s="847">
        <v>11</v>
      </c>
      <c r="AL29" s="843"/>
      <c r="AM29" s="843"/>
      <c r="AN29" s="843"/>
      <c r="AO29" s="843"/>
      <c r="AP29" s="843">
        <v>0</v>
      </c>
      <c r="AQ29" s="843"/>
      <c r="AR29" s="843"/>
      <c r="AS29" s="843"/>
      <c r="AT29" s="843"/>
      <c r="AU29" s="843">
        <v>0</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6">
        <v>3</v>
      </c>
      <c r="B30" s="793" t="s">
        <v>391</v>
      </c>
      <c r="C30" s="794"/>
      <c r="D30" s="794"/>
      <c r="E30" s="794"/>
      <c r="F30" s="794"/>
      <c r="G30" s="794"/>
      <c r="H30" s="794"/>
      <c r="I30" s="794"/>
      <c r="J30" s="794"/>
      <c r="K30" s="794"/>
      <c r="L30" s="794"/>
      <c r="M30" s="794"/>
      <c r="N30" s="794"/>
      <c r="O30" s="794"/>
      <c r="P30" s="795"/>
      <c r="Q30" s="796">
        <v>584</v>
      </c>
      <c r="R30" s="797"/>
      <c r="S30" s="797"/>
      <c r="T30" s="797"/>
      <c r="U30" s="797"/>
      <c r="V30" s="797">
        <v>542</v>
      </c>
      <c r="W30" s="797"/>
      <c r="X30" s="797"/>
      <c r="Y30" s="797"/>
      <c r="Z30" s="797"/>
      <c r="AA30" s="797">
        <v>42</v>
      </c>
      <c r="AB30" s="797"/>
      <c r="AC30" s="797"/>
      <c r="AD30" s="797"/>
      <c r="AE30" s="798"/>
      <c r="AF30" s="799">
        <v>42</v>
      </c>
      <c r="AG30" s="800"/>
      <c r="AH30" s="800"/>
      <c r="AI30" s="800"/>
      <c r="AJ30" s="801"/>
      <c r="AK30" s="847">
        <v>99</v>
      </c>
      <c r="AL30" s="843"/>
      <c r="AM30" s="843"/>
      <c r="AN30" s="843"/>
      <c r="AO30" s="843"/>
      <c r="AP30" s="843">
        <v>0</v>
      </c>
      <c r="AQ30" s="843"/>
      <c r="AR30" s="843"/>
      <c r="AS30" s="843"/>
      <c r="AT30" s="843"/>
      <c r="AU30" s="843">
        <v>0</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6">
        <v>4</v>
      </c>
      <c r="B31" s="793" t="s">
        <v>392</v>
      </c>
      <c r="C31" s="794"/>
      <c r="D31" s="794"/>
      <c r="E31" s="794"/>
      <c r="F31" s="794"/>
      <c r="G31" s="794"/>
      <c r="H31" s="794"/>
      <c r="I31" s="794"/>
      <c r="J31" s="794"/>
      <c r="K31" s="794"/>
      <c r="L31" s="794"/>
      <c r="M31" s="794"/>
      <c r="N31" s="794"/>
      <c r="O31" s="794"/>
      <c r="P31" s="795"/>
      <c r="Q31" s="796">
        <v>214</v>
      </c>
      <c r="R31" s="797"/>
      <c r="S31" s="797"/>
      <c r="T31" s="797"/>
      <c r="U31" s="797"/>
      <c r="V31" s="797">
        <v>206</v>
      </c>
      <c r="W31" s="797"/>
      <c r="X31" s="797"/>
      <c r="Y31" s="797"/>
      <c r="Z31" s="797"/>
      <c r="AA31" s="797">
        <v>8</v>
      </c>
      <c r="AB31" s="797"/>
      <c r="AC31" s="797"/>
      <c r="AD31" s="797"/>
      <c r="AE31" s="798"/>
      <c r="AF31" s="799">
        <v>0</v>
      </c>
      <c r="AG31" s="800"/>
      <c r="AH31" s="800"/>
      <c r="AI31" s="800"/>
      <c r="AJ31" s="801"/>
      <c r="AK31" s="847">
        <v>135</v>
      </c>
      <c r="AL31" s="843"/>
      <c r="AM31" s="843"/>
      <c r="AN31" s="843"/>
      <c r="AO31" s="843"/>
      <c r="AP31" s="843">
        <v>77</v>
      </c>
      <c r="AQ31" s="843"/>
      <c r="AR31" s="843"/>
      <c r="AS31" s="843"/>
      <c r="AT31" s="843"/>
      <c r="AU31" s="843">
        <v>77</v>
      </c>
      <c r="AV31" s="843"/>
      <c r="AW31" s="843"/>
      <c r="AX31" s="843"/>
      <c r="AY31" s="843"/>
      <c r="AZ31" s="844"/>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4"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54</v>
      </c>
      <c r="AG63" s="857"/>
      <c r="AH63" s="857"/>
      <c r="AI63" s="857"/>
      <c r="AJ63" s="858"/>
      <c r="AK63" s="859"/>
      <c r="AL63" s="854"/>
      <c r="AM63" s="854"/>
      <c r="AN63" s="854"/>
      <c r="AO63" s="854"/>
      <c r="AP63" s="857">
        <v>77</v>
      </c>
      <c r="AQ63" s="857"/>
      <c r="AR63" s="857"/>
      <c r="AS63" s="857"/>
      <c r="AT63" s="857"/>
      <c r="AU63" s="857">
        <v>77</v>
      </c>
      <c r="AV63" s="857"/>
      <c r="AW63" s="857"/>
      <c r="AX63" s="857"/>
      <c r="AY63" s="857"/>
      <c r="AZ63" s="861"/>
      <c r="BA63" s="861"/>
      <c r="BB63" s="861"/>
      <c r="BC63" s="861"/>
      <c r="BD63" s="861"/>
      <c r="BE63" s="862"/>
      <c r="BF63" s="862"/>
      <c r="BG63" s="862"/>
      <c r="BH63" s="862"/>
      <c r="BI63" s="863"/>
      <c r="BJ63" s="864" t="s">
        <v>112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49.5" customHeight="1" thickTop="1" x14ac:dyDescent="0.25">
      <c r="A68" s="230">
        <v>1</v>
      </c>
      <c r="B68" s="882" t="s">
        <v>542</v>
      </c>
      <c r="C68" s="883"/>
      <c r="D68" s="883"/>
      <c r="E68" s="883"/>
      <c r="F68" s="883"/>
      <c r="G68" s="883"/>
      <c r="H68" s="883"/>
      <c r="I68" s="883"/>
      <c r="J68" s="883"/>
      <c r="K68" s="883"/>
      <c r="L68" s="883"/>
      <c r="M68" s="883"/>
      <c r="N68" s="883"/>
      <c r="O68" s="883"/>
      <c r="P68" s="884"/>
      <c r="Q68" s="885">
        <v>722</v>
      </c>
      <c r="R68" s="879"/>
      <c r="S68" s="879"/>
      <c r="T68" s="879"/>
      <c r="U68" s="879"/>
      <c r="V68" s="879">
        <v>641</v>
      </c>
      <c r="W68" s="879"/>
      <c r="X68" s="879"/>
      <c r="Y68" s="879"/>
      <c r="Z68" s="879"/>
      <c r="AA68" s="879">
        <v>81</v>
      </c>
      <c r="AB68" s="879"/>
      <c r="AC68" s="879"/>
      <c r="AD68" s="879"/>
      <c r="AE68" s="879"/>
      <c r="AF68" s="879">
        <v>81</v>
      </c>
      <c r="AG68" s="879"/>
      <c r="AH68" s="879"/>
      <c r="AI68" s="879"/>
      <c r="AJ68" s="879"/>
      <c r="AK68" s="879">
        <v>128</v>
      </c>
      <c r="AL68" s="879"/>
      <c r="AM68" s="879"/>
      <c r="AN68" s="879"/>
      <c r="AO68" s="879"/>
      <c r="AP68" s="879" t="s">
        <v>484</v>
      </c>
      <c r="AQ68" s="879"/>
      <c r="AR68" s="879"/>
      <c r="AS68" s="879"/>
      <c r="AT68" s="879"/>
      <c r="AU68" s="879"/>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49.5" customHeight="1" x14ac:dyDescent="0.25">
      <c r="A69" s="232">
        <v>2</v>
      </c>
      <c r="B69" s="886" t="s">
        <v>543</v>
      </c>
      <c r="C69" s="887"/>
      <c r="D69" s="887"/>
      <c r="E69" s="887"/>
      <c r="F69" s="887"/>
      <c r="G69" s="887"/>
      <c r="H69" s="887"/>
      <c r="I69" s="887"/>
      <c r="J69" s="887"/>
      <c r="K69" s="887"/>
      <c r="L69" s="887"/>
      <c r="M69" s="887"/>
      <c r="N69" s="887"/>
      <c r="O69" s="887"/>
      <c r="P69" s="888"/>
      <c r="Q69" s="889">
        <v>5892</v>
      </c>
      <c r="R69" s="843"/>
      <c r="S69" s="843"/>
      <c r="T69" s="843"/>
      <c r="U69" s="843"/>
      <c r="V69" s="843">
        <v>5654</v>
      </c>
      <c r="W69" s="843"/>
      <c r="X69" s="843"/>
      <c r="Y69" s="843"/>
      <c r="Z69" s="843"/>
      <c r="AA69" s="843">
        <v>238</v>
      </c>
      <c r="AB69" s="843"/>
      <c r="AC69" s="843"/>
      <c r="AD69" s="843"/>
      <c r="AE69" s="843"/>
      <c r="AF69" s="843">
        <v>238</v>
      </c>
      <c r="AG69" s="843"/>
      <c r="AH69" s="843"/>
      <c r="AI69" s="843"/>
      <c r="AJ69" s="843"/>
      <c r="AK69" s="843" t="s">
        <v>484</v>
      </c>
      <c r="AL69" s="843"/>
      <c r="AM69" s="843"/>
      <c r="AN69" s="843"/>
      <c r="AO69" s="843"/>
      <c r="AP69" s="843" t="s">
        <v>484</v>
      </c>
      <c r="AQ69" s="843"/>
      <c r="AR69" s="843"/>
      <c r="AS69" s="843"/>
      <c r="AT69" s="843"/>
      <c r="AU69" s="843"/>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49.5" customHeight="1" x14ac:dyDescent="0.25">
      <c r="A70" s="232">
        <v>3</v>
      </c>
      <c r="B70" s="886" t="s">
        <v>544</v>
      </c>
      <c r="C70" s="887"/>
      <c r="D70" s="887"/>
      <c r="E70" s="887"/>
      <c r="F70" s="887"/>
      <c r="G70" s="887"/>
      <c r="H70" s="887"/>
      <c r="I70" s="887"/>
      <c r="J70" s="887"/>
      <c r="K70" s="887"/>
      <c r="L70" s="887"/>
      <c r="M70" s="887"/>
      <c r="N70" s="887"/>
      <c r="O70" s="887"/>
      <c r="P70" s="888"/>
      <c r="Q70" s="889">
        <v>1726</v>
      </c>
      <c r="R70" s="843"/>
      <c r="S70" s="843"/>
      <c r="T70" s="843"/>
      <c r="U70" s="843"/>
      <c r="V70" s="843">
        <v>1722</v>
      </c>
      <c r="W70" s="843"/>
      <c r="X70" s="843"/>
      <c r="Y70" s="843"/>
      <c r="Z70" s="843"/>
      <c r="AA70" s="843">
        <v>3</v>
      </c>
      <c r="AB70" s="843"/>
      <c r="AC70" s="843"/>
      <c r="AD70" s="843"/>
      <c r="AE70" s="843"/>
      <c r="AF70" s="843">
        <v>3</v>
      </c>
      <c r="AG70" s="843"/>
      <c r="AH70" s="843"/>
      <c r="AI70" s="843"/>
      <c r="AJ70" s="843"/>
      <c r="AK70" s="843">
        <v>38</v>
      </c>
      <c r="AL70" s="843"/>
      <c r="AM70" s="843"/>
      <c r="AN70" s="843"/>
      <c r="AO70" s="843"/>
      <c r="AP70" s="843" t="s">
        <v>484</v>
      </c>
      <c r="AQ70" s="843"/>
      <c r="AR70" s="843"/>
      <c r="AS70" s="843"/>
      <c r="AT70" s="843"/>
      <c r="AU70" s="843"/>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49.5" customHeight="1" x14ac:dyDescent="0.25">
      <c r="A71" s="232">
        <v>4</v>
      </c>
      <c r="B71" s="886" t="s">
        <v>545</v>
      </c>
      <c r="C71" s="887"/>
      <c r="D71" s="887"/>
      <c r="E71" s="887"/>
      <c r="F71" s="887"/>
      <c r="G71" s="887"/>
      <c r="H71" s="887"/>
      <c r="I71" s="887"/>
      <c r="J71" s="887"/>
      <c r="K71" s="887"/>
      <c r="L71" s="887"/>
      <c r="M71" s="887"/>
      <c r="N71" s="887"/>
      <c r="O71" s="887"/>
      <c r="P71" s="888"/>
      <c r="Q71" s="889">
        <v>3</v>
      </c>
      <c r="R71" s="843"/>
      <c r="S71" s="843"/>
      <c r="T71" s="843"/>
      <c r="U71" s="843"/>
      <c r="V71" s="843">
        <v>3</v>
      </c>
      <c r="W71" s="843"/>
      <c r="X71" s="843"/>
      <c r="Y71" s="843"/>
      <c r="Z71" s="843"/>
      <c r="AA71" s="843">
        <v>0</v>
      </c>
      <c r="AB71" s="843"/>
      <c r="AC71" s="843"/>
      <c r="AD71" s="843"/>
      <c r="AE71" s="843"/>
      <c r="AF71" s="843">
        <v>0</v>
      </c>
      <c r="AG71" s="843"/>
      <c r="AH71" s="843"/>
      <c r="AI71" s="843"/>
      <c r="AJ71" s="843"/>
      <c r="AK71" s="843" t="s">
        <v>484</v>
      </c>
      <c r="AL71" s="843"/>
      <c r="AM71" s="843"/>
      <c r="AN71" s="843"/>
      <c r="AO71" s="843"/>
      <c r="AP71" s="843" t="s">
        <v>484</v>
      </c>
      <c r="AQ71" s="843"/>
      <c r="AR71" s="843"/>
      <c r="AS71" s="843"/>
      <c r="AT71" s="843"/>
      <c r="AU71" s="843"/>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49.5" customHeight="1" x14ac:dyDescent="0.25">
      <c r="A72" s="232">
        <v>5</v>
      </c>
      <c r="B72" s="886" t="s">
        <v>546</v>
      </c>
      <c r="C72" s="887"/>
      <c r="D72" s="887"/>
      <c r="E72" s="887"/>
      <c r="F72" s="887"/>
      <c r="G72" s="887"/>
      <c r="H72" s="887"/>
      <c r="I72" s="887"/>
      <c r="J72" s="887"/>
      <c r="K72" s="887"/>
      <c r="L72" s="887"/>
      <c r="M72" s="887"/>
      <c r="N72" s="887"/>
      <c r="O72" s="887"/>
      <c r="P72" s="888"/>
      <c r="Q72" s="889">
        <v>12</v>
      </c>
      <c r="R72" s="843"/>
      <c r="S72" s="843"/>
      <c r="T72" s="843"/>
      <c r="U72" s="843"/>
      <c r="V72" s="843">
        <v>11</v>
      </c>
      <c r="W72" s="843"/>
      <c r="X72" s="843"/>
      <c r="Y72" s="843"/>
      <c r="Z72" s="843"/>
      <c r="AA72" s="843">
        <v>1</v>
      </c>
      <c r="AB72" s="843"/>
      <c r="AC72" s="843"/>
      <c r="AD72" s="843"/>
      <c r="AE72" s="843"/>
      <c r="AF72" s="843">
        <v>1</v>
      </c>
      <c r="AG72" s="843"/>
      <c r="AH72" s="843"/>
      <c r="AI72" s="843"/>
      <c r="AJ72" s="843"/>
      <c r="AK72" s="843" t="s">
        <v>484</v>
      </c>
      <c r="AL72" s="843"/>
      <c r="AM72" s="843"/>
      <c r="AN72" s="843"/>
      <c r="AO72" s="843"/>
      <c r="AP72" s="843" t="s">
        <v>484</v>
      </c>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49.5" customHeight="1" x14ac:dyDescent="0.25">
      <c r="A73" s="232">
        <v>6</v>
      </c>
      <c r="B73" s="886" t="s">
        <v>547</v>
      </c>
      <c r="C73" s="887"/>
      <c r="D73" s="887"/>
      <c r="E73" s="887"/>
      <c r="F73" s="887"/>
      <c r="G73" s="887"/>
      <c r="H73" s="887"/>
      <c r="I73" s="887"/>
      <c r="J73" s="887"/>
      <c r="K73" s="887"/>
      <c r="L73" s="887"/>
      <c r="M73" s="887"/>
      <c r="N73" s="887"/>
      <c r="O73" s="887"/>
      <c r="P73" s="888"/>
      <c r="Q73" s="889">
        <v>846</v>
      </c>
      <c r="R73" s="843"/>
      <c r="S73" s="843"/>
      <c r="T73" s="843"/>
      <c r="U73" s="843"/>
      <c r="V73" s="843">
        <v>789</v>
      </c>
      <c r="W73" s="843"/>
      <c r="X73" s="843"/>
      <c r="Y73" s="843"/>
      <c r="Z73" s="843"/>
      <c r="AA73" s="843">
        <v>57</v>
      </c>
      <c r="AB73" s="843"/>
      <c r="AC73" s="843"/>
      <c r="AD73" s="843"/>
      <c r="AE73" s="843"/>
      <c r="AF73" s="843">
        <v>57</v>
      </c>
      <c r="AG73" s="843"/>
      <c r="AH73" s="843"/>
      <c r="AI73" s="843"/>
      <c r="AJ73" s="843"/>
      <c r="AK73" s="843">
        <v>374</v>
      </c>
      <c r="AL73" s="843"/>
      <c r="AM73" s="843"/>
      <c r="AN73" s="843"/>
      <c r="AO73" s="843"/>
      <c r="AP73" s="843" t="s">
        <v>484</v>
      </c>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49.5" customHeight="1" x14ac:dyDescent="0.25">
      <c r="A74" s="232">
        <v>7</v>
      </c>
      <c r="B74" s="886" t="s">
        <v>548</v>
      </c>
      <c r="C74" s="887"/>
      <c r="D74" s="887"/>
      <c r="E74" s="887"/>
      <c r="F74" s="887"/>
      <c r="G74" s="887"/>
      <c r="H74" s="887"/>
      <c r="I74" s="887"/>
      <c r="J74" s="887"/>
      <c r="K74" s="887"/>
      <c r="L74" s="887"/>
      <c r="M74" s="887"/>
      <c r="N74" s="887"/>
      <c r="O74" s="887"/>
      <c r="P74" s="888"/>
      <c r="Q74" s="889">
        <v>1238</v>
      </c>
      <c r="R74" s="843"/>
      <c r="S74" s="843"/>
      <c r="T74" s="843"/>
      <c r="U74" s="843"/>
      <c r="V74" s="843">
        <v>1143</v>
      </c>
      <c r="W74" s="843"/>
      <c r="X74" s="843"/>
      <c r="Y74" s="843"/>
      <c r="Z74" s="843"/>
      <c r="AA74" s="843">
        <v>95</v>
      </c>
      <c r="AB74" s="843"/>
      <c r="AC74" s="843"/>
      <c r="AD74" s="843"/>
      <c r="AE74" s="843"/>
      <c r="AF74" s="843">
        <v>95</v>
      </c>
      <c r="AG74" s="843"/>
      <c r="AH74" s="843"/>
      <c r="AI74" s="843"/>
      <c r="AJ74" s="843"/>
      <c r="AK74" s="843" t="s">
        <v>484</v>
      </c>
      <c r="AL74" s="843"/>
      <c r="AM74" s="843"/>
      <c r="AN74" s="843"/>
      <c r="AO74" s="843"/>
      <c r="AP74" s="843" t="s">
        <v>484</v>
      </c>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49.5" customHeight="1" x14ac:dyDescent="0.25">
      <c r="A75" s="232">
        <v>8</v>
      </c>
      <c r="B75" s="886" t="s">
        <v>549</v>
      </c>
      <c r="C75" s="887"/>
      <c r="D75" s="887"/>
      <c r="E75" s="887"/>
      <c r="F75" s="887"/>
      <c r="G75" s="887"/>
      <c r="H75" s="887"/>
      <c r="I75" s="887"/>
      <c r="J75" s="887"/>
      <c r="K75" s="887"/>
      <c r="L75" s="887"/>
      <c r="M75" s="887"/>
      <c r="N75" s="887"/>
      <c r="O75" s="887"/>
      <c r="P75" s="888"/>
      <c r="Q75" s="890">
        <v>286479</v>
      </c>
      <c r="R75" s="891"/>
      <c r="S75" s="891"/>
      <c r="T75" s="891"/>
      <c r="U75" s="847"/>
      <c r="V75" s="892">
        <v>283821</v>
      </c>
      <c r="W75" s="891"/>
      <c r="X75" s="891"/>
      <c r="Y75" s="891"/>
      <c r="Z75" s="847"/>
      <c r="AA75" s="892">
        <v>2657</v>
      </c>
      <c r="AB75" s="891"/>
      <c r="AC75" s="891"/>
      <c r="AD75" s="891"/>
      <c r="AE75" s="847"/>
      <c r="AF75" s="892">
        <v>2657</v>
      </c>
      <c r="AG75" s="891"/>
      <c r="AH75" s="891"/>
      <c r="AI75" s="891"/>
      <c r="AJ75" s="847"/>
      <c r="AK75" s="892">
        <v>1846</v>
      </c>
      <c r="AL75" s="891"/>
      <c r="AM75" s="891"/>
      <c r="AN75" s="891"/>
      <c r="AO75" s="847"/>
      <c r="AP75" s="892" t="s">
        <v>484</v>
      </c>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2">
        <v>9</v>
      </c>
      <c r="B76" s="893"/>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2">
        <v>10</v>
      </c>
      <c r="B77" s="893"/>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2">
        <v>11</v>
      </c>
      <c r="B78" s="893"/>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2">
        <v>12</v>
      </c>
      <c r="B79" s="893"/>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2">
        <v>13</v>
      </c>
      <c r="B80" s="893"/>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2">
        <v>14</v>
      </c>
      <c r="B81" s="893"/>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2">
        <v>15</v>
      </c>
      <c r="B82" s="893"/>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2">
        <v>16</v>
      </c>
      <c r="B83" s="893"/>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2">
        <v>17</v>
      </c>
      <c r="B84" s="893"/>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2">
        <v>18</v>
      </c>
      <c r="B85" s="893"/>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2">
        <v>19</v>
      </c>
      <c r="B86" s="893"/>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8">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4"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3132</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400</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c r="CS102" s="865"/>
      <c r="CT102" s="865"/>
      <c r="CU102" s="865"/>
      <c r="CV102" s="905"/>
      <c r="CW102" s="904"/>
      <c r="CX102" s="865"/>
      <c r="CY102" s="865"/>
      <c r="CZ102" s="865"/>
      <c r="DA102" s="905"/>
      <c r="DB102" s="904"/>
      <c r="DC102" s="865"/>
      <c r="DD102" s="865"/>
      <c r="DE102" s="865"/>
      <c r="DF102" s="905"/>
      <c r="DG102" s="904"/>
      <c r="DH102" s="865"/>
      <c r="DI102" s="865"/>
      <c r="DJ102" s="865"/>
      <c r="DK102" s="905"/>
      <c r="DL102" s="904"/>
      <c r="DM102" s="865"/>
      <c r="DN102" s="865"/>
      <c r="DO102" s="865"/>
      <c r="DP102" s="905"/>
      <c r="DQ102" s="904"/>
      <c r="DR102" s="865"/>
      <c r="DS102" s="865"/>
      <c r="DT102" s="865"/>
      <c r="DU102" s="905"/>
      <c r="DV102" s="802"/>
      <c r="DW102" s="803"/>
      <c r="DX102" s="803"/>
      <c r="DY102" s="803"/>
      <c r="DZ102" s="928"/>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9" t="s">
        <v>401</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0" t="s">
        <v>402</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1" t="s">
        <v>405</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406</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5">
      <c r="A109" s="926" t="s">
        <v>407</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408</v>
      </c>
      <c r="AB109" s="907"/>
      <c r="AC109" s="907"/>
      <c r="AD109" s="907"/>
      <c r="AE109" s="908"/>
      <c r="AF109" s="906" t="s">
        <v>409</v>
      </c>
      <c r="AG109" s="907"/>
      <c r="AH109" s="907"/>
      <c r="AI109" s="907"/>
      <c r="AJ109" s="908"/>
      <c r="AK109" s="906" t="s">
        <v>295</v>
      </c>
      <c r="AL109" s="907"/>
      <c r="AM109" s="907"/>
      <c r="AN109" s="907"/>
      <c r="AO109" s="908"/>
      <c r="AP109" s="906" t="s">
        <v>410</v>
      </c>
      <c r="AQ109" s="907"/>
      <c r="AR109" s="907"/>
      <c r="AS109" s="907"/>
      <c r="AT109" s="909"/>
      <c r="AU109" s="926" t="s">
        <v>407</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408</v>
      </c>
      <c r="BR109" s="907"/>
      <c r="BS109" s="907"/>
      <c r="BT109" s="907"/>
      <c r="BU109" s="908"/>
      <c r="BV109" s="906" t="s">
        <v>409</v>
      </c>
      <c r="BW109" s="907"/>
      <c r="BX109" s="907"/>
      <c r="BY109" s="907"/>
      <c r="BZ109" s="908"/>
      <c r="CA109" s="906" t="s">
        <v>295</v>
      </c>
      <c r="CB109" s="907"/>
      <c r="CC109" s="907"/>
      <c r="CD109" s="907"/>
      <c r="CE109" s="908"/>
      <c r="CF109" s="927" t="s">
        <v>410</v>
      </c>
      <c r="CG109" s="927"/>
      <c r="CH109" s="927"/>
      <c r="CI109" s="927"/>
      <c r="CJ109" s="927"/>
      <c r="CK109" s="906" t="s">
        <v>411</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408</v>
      </c>
      <c r="DH109" s="907"/>
      <c r="DI109" s="907"/>
      <c r="DJ109" s="907"/>
      <c r="DK109" s="908"/>
      <c r="DL109" s="906" t="s">
        <v>409</v>
      </c>
      <c r="DM109" s="907"/>
      <c r="DN109" s="907"/>
      <c r="DO109" s="907"/>
      <c r="DP109" s="908"/>
      <c r="DQ109" s="906" t="s">
        <v>295</v>
      </c>
      <c r="DR109" s="907"/>
      <c r="DS109" s="907"/>
      <c r="DT109" s="907"/>
      <c r="DU109" s="908"/>
      <c r="DV109" s="906" t="s">
        <v>410</v>
      </c>
      <c r="DW109" s="907"/>
      <c r="DX109" s="907"/>
      <c r="DY109" s="907"/>
      <c r="DZ109" s="909"/>
    </row>
    <row r="110" spans="1:131" s="224" customFormat="1" ht="26.25" customHeight="1" x14ac:dyDescent="0.25">
      <c r="A110" s="910" t="s">
        <v>412</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t="s">
        <v>112</v>
      </c>
      <c r="AB110" s="914"/>
      <c r="AC110" s="914"/>
      <c r="AD110" s="914"/>
      <c r="AE110" s="915"/>
      <c r="AF110" s="916" t="s">
        <v>112</v>
      </c>
      <c r="AG110" s="914"/>
      <c r="AH110" s="914"/>
      <c r="AI110" s="914"/>
      <c r="AJ110" s="915"/>
      <c r="AK110" s="916" t="s">
        <v>112</v>
      </c>
      <c r="AL110" s="914"/>
      <c r="AM110" s="914"/>
      <c r="AN110" s="914"/>
      <c r="AO110" s="915"/>
      <c r="AP110" s="917" t="s">
        <v>112</v>
      </c>
      <c r="AQ110" s="918"/>
      <c r="AR110" s="918"/>
      <c r="AS110" s="918"/>
      <c r="AT110" s="919"/>
      <c r="AU110" s="920" t="s">
        <v>69</v>
      </c>
      <c r="AV110" s="921"/>
      <c r="AW110" s="921"/>
      <c r="AX110" s="921"/>
      <c r="AY110" s="921"/>
      <c r="AZ110" s="943" t="s">
        <v>413</v>
      </c>
      <c r="BA110" s="911"/>
      <c r="BB110" s="911"/>
      <c r="BC110" s="911"/>
      <c r="BD110" s="911"/>
      <c r="BE110" s="911"/>
      <c r="BF110" s="911"/>
      <c r="BG110" s="911"/>
      <c r="BH110" s="911"/>
      <c r="BI110" s="911"/>
      <c r="BJ110" s="911"/>
      <c r="BK110" s="911"/>
      <c r="BL110" s="911"/>
      <c r="BM110" s="911"/>
      <c r="BN110" s="911"/>
      <c r="BO110" s="911"/>
      <c r="BP110" s="912"/>
      <c r="BQ110" s="944" t="s">
        <v>112</v>
      </c>
      <c r="BR110" s="945"/>
      <c r="BS110" s="945"/>
      <c r="BT110" s="945"/>
      <c r="BU110" s="945"/>
      <c r="BV110" s="945" t="s">
        <v>112</v>
      </c>
      <c r="BW110" s="945"/>
      <c r="BX110" s="945"/>
      <c r="BY110" s="945"/>
      <c r="BZ110" s="945"/>
      <c r="CA110" s="945" t="s">
        <v>112</v>
      </c>
      <c r="CB110" s="945"/>
      <c r="CC110" s="945"/>
      <c r="CD110" s="945"/>
      <c r="CE110" s="945"/>
      <c r="CF110" s="958" t="s">
        <v>112</v>
      </c>
      <c r="CG110" s="959"/>
      <c r="CH110" s="959"/>
      <c r="CI110" s="959"/>
      <c r="CJ110" s="959"/>
      <c r="CK110" s="960" t="s">
        <v>414</v>
      </c>
      <c r="CL110" s="961"/>
      <c r="CM110" s="943" t="s">
        <v>415</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112</v>
      </c>
      <c r="DH110" s="945"/>
      <c r="DI110" s="945"/>
      <c r="DJ110" s="945"/>
      <c r="DK110" s="945"/>
      <c r="DL110" s="945" t="s">
        <v>112</v>
      </c>
      <c r="DM110" s="945"/>
      <c r="DN110" s="945"/>
      <c r="DO110" s="945"/>
      <c r="DP110" s="945"/>
      <c r="DQ110" s="945" t="s">
        <v>112</v>
      </c>
      <c r="DR110" s="945"/>
      <c r="DS110" s="945"/>
      <c r="DT110" s="945"/>
      <c r="DU110" s="945"/>
      <c r="DV110" s="946" t="s">
        <v>112</v>
      </c>
      <c r="DW110" s="946"/>
      <c r="DX110" s="946"/>
      <c r="DY110" s="946"/>
      <c r="DZ110" s="947"/>
    </row>
    <row r="111" spans="1:131" s="224" customFormat="1" ht="26.25" customHeight="1" x14ac:dyDescent="0.25">
      <c r="A111" s="948" t="s">
        <v>416</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112</v>
      </c>
      <c r="AB111" s="952"/>
      <c r="AC111" s="952"/>
      <c r="AD111" s="952"/>
      <c r="AE111" s="953"/>
      <c r="AF111" s="954" t="s">
        <v>112</v>
      </c>
      <c r="AG111" s="952"/>
      <c r="AH111" s="952"/>
      <c r="AI111" s="952"/>
      <c r="AJ111" s="953"/>
      <c r="AK111" s="954" t="s">
        <v>112</v>
      </c>
      <c r="AL111" s="952"/>
      <c r="AM111" s="952"/>
      <c r="AN111" s="952"/>
      <c r="AO111" s="953"/>
      <c r="AP111" s="955" t="s">
        <v>112</v>
      </c>
      <c r="AQ111" s="956"/>
      <c r="AR111" s="956"/>
      <c r="AS111" s="956"/>
      <c r="AT111" s="957"/>
      <c r="AU111" s="922"/>
      <c r="AV111" s="923"/>
      <c r="AW111" s="923"/>
      <c r="AX111" s="923"/>
      <c r="AY111" s="923"/>
      <c r="AZ111" s="936" t="s">
        <v>417</v>
      </c>
      <c r="BA111" s="937"/>
      <c r="BB111" s="937"/>
      <c r="BC111" s="937"/>
      <c r="BD111" s="937"/>
      <c r="BE111" s="937"/>
      <c r="BF111" s="937"/>
      <c r="BG111" s="937"/>
      <c r="BH111" s="937"/>
      <c r="BI111" s="937"/>
      <c r="BJ111" s="937"/>
      <c r="BK111" s="937"/>
      <c r="BL111" s="937"/>
      <c r="BM111" s="937"/>
      <c r="BN111" s="937"/>
      <c r="BO111" s="937"/>
      <c r="BP111" s="938"/>
      <c r="BQ111" s="939">
        <v>21557</v>
      </c>
      <c r="BR111" s="940"/>
      <c r="BS111" s="940"/>
      <c r="BT111" s="940"/>
      <c r="BU111" s="940"/>
      <c r="BV111" s="940">
        <v>18993</v>
      </c>
      <c r="BW111" s="940"/>
      <c r="BX111" s="940"/>
      <c r="BY111" s="940"/>
      <c r="BZ111" s="940"/>
      <c r="CA111" s="940">
        <v>37114</v>
      </c>
      <c r="CB111" s="940"/>
      <c r="CC111" s="940"/>
      <c r="CD111" s="940"/>
      <c r="CE111" s="940"/>
      <c r="CF111" s="934">
        <v>1.1000000000000001</v>
      </c>
      <c r="CG111" s="935"/>
      <c r="CH111" s="935"/>
      <c r="CI111" s="935"/>
      <c r="CJ111" s="935"/>
      <c r="CK111" s="962"/>
      <c r="CL111" s="963"/>
      <c r="CM111" s="936" t="s">
        <v>418</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112</v>
      </c>
      <c r="DH111" s="940"/>
      <c r="DI111" s="940"/>
      <c r="DJ111" s="940"/>
      <c r="DK111" s="940"/>
      <c r="DL111" s="940" t="s">
        <v>112</v>
      </c>
      <c r="DM111" s="940"/>
      <c r="DN111" s="940"/>
      <c r="DO111" s="940"/>
      <c r="DP111" s="940"/>
      <c r="DQ111" s="940" t="s">
        <v>112</v>
      </c>
      <c r="DR111" s="940"/>
      <c r="DS111" s="940"/>
      <c r="DT111" s="940"/>
      <c r="DU111" s="940"/>
      <c r="DV111" s="941" t="s">
        <v>112</v>
      </c>
      <c r="DW111" s="941"/>
      <c r="DX111" s="941"/>
      <c r="DY111" s="941"/>
      <c r="DZ111" s="942"/>
    </row>
    <row r="112" spans="1:131" s="224" customFormat="1" ht="26.25" customHeight="1" x14ac:dyDescent="0.25">
      <c r="A112" s="966" t="s">
        <v>419</v>
      </c>
      <c r="B112" s="967"/>
      <c r="C112" s="937" t="s">
        <v>420</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112</v>
      </c>
      <c r="AB112" s="973"/>
      <c r="AC112" s="973"/>
      <c r="AD112" s="973"/>
      <c r="AE112" s="974"/>
      <c r="AF112" s="975" t="s">
        <v>112</v>
      </c>
      <c r="AG112" s="973"/>
      <c r="AH112" s="973"/>
      <c r="AI112" s="973"/>
      <c r="AJ112" s="974"/>
      <c r="AK112" s="975" t="s">
        <v>112</v>
      </c>
      <c r="AL112" s="973"/>
      <c r="AM112" s="973"/>
      <c r="AN112" s="973"/>
      <c r="AO112" s="974"/>
      <c r="AP112" s="976" t="s">
        <v>112</v>
      </c>
      <c r="AQ112" s="977"/>
      <c r="AR112" s="977"/>
      <c r="AS112" s="977"/>
      <c r="AT112" s="978"/>
      <c r="AU112" s="922"/>
      <c r="AV112" s="923"/>
      <c r="AW112" s="923"/>
      <c r="AX112" s="923"/>
      <c r="AY112" s="923"/>
      <c r="AZ112" s="936" t="s">
        <v>421</v>
      </c>
      <c r="BA112" s="937"/>
      <c r="BB112" s="937"/>
      <c r="BC112" s="937"/>
      <c r="BD112" s="937"/>
      <c r="BE112" s="937"/>
      <c r="BF112" s="937"/>
      <c r="BG112" s="937"/>
      <c r="BH112" s="937"/>
      <c r="BI112" s="937"/>
      <c r="BJ112" s="937"/>
      <c r="BK112" s="937"/>
      <c r="BL112" s="937"/>
      <c r="BM112" s="937"/>
      <c r="BN112" s="937"/>
      <c r="BO112" s="937"/>
      <c r="BP112" s="938"/>
      <c r="BQ112" s="939">
        <v>146611</v>
      </c>
      <c r="BR112" s="940"/>
      <c r="BS112" s="940"/>
      <c r="BT112" s="940"/>
      <c r="BU112" s="940"/>
      <c r="BV112" s="940">
        <v>110088</v>
      </c>
      <c r="BW112" s="940"/>
      <c r="BX112" s="940"/>
      <c r="BY112" s="940"/>
      <c r="BZ112" s="940"/>
      <c r="CA112" s="940">
        <v>77033</v>
      </c>
      <c r="CB112" s="940"/>
      <c r="CC112" s="940"/>
      <c r="CD112" s="940"/>
      <c r="CE112" s="940"/>
      <c r="CF112" s="934">
        <v>2.4</v>
      </c>
      <c r="CG112" s="935"/>
      <c r="CH112" s="935"/>
      <c r="CI112" s="935"/>
      <c r="CJ112" s="935"/>
      <c r="CK112" s="962"/>
      <c r="CL112" s="963"/>
      <c r="CM112" s="936" t="s">
        <v>422</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112</v>
      </c>
      <c r="DH112" s="940"/>
      <c r="DI112" s="940"/>
      <c r="DJ112" s="940"/>
      <c r="DK112" s="940"/>
      <c r="DL112" s="940" t="s">
        <v>112</v>
      </c>
      <c r="DM112" s="940"/>
      <c r="DN112" s="940"/>
      <c r="DO112" s="940"/>
      <c r="DP112" s="940"/>
      <c r="DQ112" s="940" t="s">
        <v>112</v>
      </c>
      <c r="DR112" s="940"/>
      <c r="DS112" s="940"/>
      <c r="DT112" s="940"/>
      <c r="DU112" s="940"/>
      <c r="DV112" s="941" t="s">
        <v>112</v>
      </c>
      <c r="DW112" s="941"/>
      <c r="DX112" s="941"/>
      <c r="DY112" s="941"/>
      <c r="DZ112" s="942"/>
    </row>
    <row r="113" spans="1:130" s="224" customFormat="1" ht="26.25" customHeight="1" x14ac:dyDescent="0.25">
      <c r="A113" s="968"/>
      <c r="B113" s="969"/>
      <c r="C113" s="937" t="s">
        <v>423</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40314</v>
      </c>
      <c r="AB113" s="952"/>
      <c r="AC113" s="952"/>
      <c r="AD113" s="952"/>
      <c r="AE113" s="953"/>
      <c r="AF113" s="954">
        <v>40314</v>
      </c>
      <c r="AG113" s="952"/>
      <c r="AH113" s="952"/>
      <c r="AI113" s="952"/>
      <c r="AJ113" s="953"/>
      <c r="AK113" s="954">
        <v>35697</v>
      </c>
      <c r="AL113" s="952"/>
      <c r="AM113" s="952"/>
      <c r="AN113" s="952"/>
      <c r="AO113" s="953"/>
      <c r="AP113" s="955">
        <v>1.1000000000000001</v>
      </c>
      <c r="AQ113" s="956"/>
      <c r="AR113" s="956"/>
      <c r="AS113" s="956"/>
      <c r="AT113" s="957"/>
      <c r="AU113" s="922"/>
      <c r="AV113" s="923"/>
      <c r="AW113" s="923"/>
      <c r="AX113" s="923"/>
      <c r="AY113" s="923"/>
      <c r="AZ113" s="936" t="s">
        <v>424</v>
      </c>
      <c r="BA113" s="937"/>
      <c r="BB113" s="937"/>
      <c r="BC113" s="937"/>
      <c r="BD113" s="937"/>
      <c r="BE113" s="937"/>
      <c r="BF113" s="937"/>
      <c r="BG113" s="937"/>
      <c r="BH113" s="937"/>
      <c r="BI113" s="937"/>
      <c r="BJ113" s="937"/>
      <c r="BK113" s="937"/>
      <c r="BL113" s="937"/>
      <c r="BM113" s="937"/>
      <c r="BN113" s="937"/>
      <c r="BO113" s="937"/>
      <c r="BP113" s="938"/>
      <c r="BQ113" s="939" t="s">
        <v>112</v>
      </c>
      <c r="BR113" s="940"/>
      <c r="BS113" s="940"/>
      <c r="BT113" s="940"/>
      <c r="BU113" s="940"/>
      <c r="BV113" s="940" t="s">
        <v>112</v>
      </c>
      <c r="BW113" s="940"/>
      <c r="BX113" s="940"/>
      <c r="BY113" s="940"/>
      <c r="BZ113" s="940"/>
      <c r="CA113" s="940" t="s">
        <v>112</v>
      </c>
      <c r="CB113" s="940"/>
      <c r="CC113" s="940"/>
      <c r="CD113" s="940"/>
      <c r="CE113" s="940"/>
      <c r="CF113" s="934" t="s">
        <v>112</v>
      </c>
      <c r="CG113" s="935"/>
      <c r="CH113" s="935"/>
      <c r="CI113" s="935"/>
      <c r="CJ113" s="935"/>
      <c r="CK113" s="962"/>
      <c r="CL113" s="963"/>
      <c r="CM113" s="936" t="s">
        <v>425</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112</v>
      </c>
      <c r="DH113" s="973"/>
      <c r="DI113" s="973"/>
      <c r="DJ113" s="973"/>
      <c r="DK113" s="974"/>
      <c r="DL113" s="975" t="s">
        <v>112</v>
      </c>
      <c r="DM113" s="973"/>
      <c r="DN113" s="973"/>
      <c r="DO113" s="973"/>
      <c r="DP113" s="974"/>
      <c r="DQ113" s="975" t="s">
        <v>112</v>
      </c>
      <c r="DR113" s="973"/>
      <c r="DS113" s="973"/>
      <c r="DT113" s="973"/>
      <c r="DU113" s="974"/>
      <c r="DV113" s="976" t="s">
        <v>112</v>
      </c>
      <c r="DW113" s="977"/>
      <c r="DX113" s="977"/>
      <c r="DY113" s="977"/>
      <c r="DZ113" s="978"/>
    </row>
    <row r="114" spans="1:130" s="224" customFormat="1" ht="26.25" customHeight="1" x14ac:dyDescent="0.25">
      <c r="A114" s="968"/>
      <c r="B114" s="969"/>
      <c r="C114" s="937" t="s">
        <v>426</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t="s">
        <v>112</v>
      </c>
      <c r="AB114" s="973"/>
      <c r="AC114" s="973"/>
      <c r="AD114" s="973"/>
      <c r="AE114" s="974"/>
      <c r="AF114" s="975" t="s">
        <v>112</v>
      </c>
      <c r="AG114" s="973"/>
      <c r="AH114" s="973"/>
      <c r="AI114" s="973"/>
      <c r="AJ114" s="974"/>
      <c r="AK114" s="975" t="s">
        <v>112</v>
      </c>
      <c r="AL114" s="973"/>
      <c r="AM114" s="973"/>
      <c r="AN114" s="973"/>
      <c r="AO114" s="974"/>
      <c r="AP114" s="976" t="s">
        <v>112</v>
      </c>
      <c r="AQ114" s="977"/>
      <c r="AR114" s="977"/>
      <c r="AS114" s="977"/>
      <c r="AT114" s="978"/>
      <c r="AU114" s="922"/>
      <c r="AV114" s="923"/>
      <c r="AW114" s="923"/>
      <c r="AX114" s="923"/>
      <c r="AY114" s="923"/>
      <c r="AZ114" s="936" t="s">
        <v>427</v>
      </c>
      <c r="BA114" s="937"/>
      <c r="BB114" s="937"/>
      <c r="BC114" s="937"/>
      <c r="BD114" s="937"/>
      <c r="BE114" s="937"/>
      <c r="BF114" s="937"/>
      <c r="BG114" s="937"/>
      <c r="BH114" s="937"/>
      <c r="BI114" s="937"/>
      <c r="BJ114" s="937"/>
      <c r="BK114" s="937"/>
      <c r="BL114" s="937"/>
      <c r="BM114" s="937"/>
      <c r="BN114" s="937"/>
      <c r="BO114" s="937"/>
      <c r="BP114" s="938"/>
      <c r="BQ114" s="939">
        <v>538952</v>
      </c>
      <c r="BR114" s="940"/>
      <c r="BS114" s="940"/>
      <c r="BT114" s="940"/>
      <c r="BU114" s="940"/>
      <c r="BV114" s="940">
        <v>611724</v>
      </c>
      <c r="BW114" s="940"/>
      <c r="BX114" s="940"/>
      <c r="BY114" s="940"/>
      <c r="BZ114" s="940"/>
      <c r="CA114" s="940">
        <v>521071</v>
      </c>
      <c r="CB114" s="940"/>
      <c r="CC114" s="940"/>
      <c r="CD114" s="940"/>
      <c r="CE114" s="940"/>
      <c r="CF114" s="934">
        <v>15.9</v>
      </c>
      <c r="CG114" s="935"/>
      <c r="CH114" s="935"/>
      <c r="CI114" s="935"/>
      <c r="CJ114" s="935"/>
      <c r="CK114" s="962"/>
      <c r="CL114" s="963"/>
      <c r="CM114" s="936" t="s">
        <v>428</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112</v>
      </c>
      <c r="DH114" s="973"/>
      <c r="DI114" s="973"/>
      <c r="DJ114" s="973"/>
      <c r="DK114" s="974"/>
      <c r="DL114" s="975" t="s">
        <v>112</v>
      </c>
      <c r="DM114" s="973"/>
      <c r="DN114" s="973"/>
      <c r="DO114" s="973"/>
      <c r="DP114" s="974"/>
      <c r="DQ114" s="975" t="s">
        <v>112</v>
      </c>
      <c r="DR114" s="973"/>
      <c r="DS114" s="973"/>
      <c r="DT114" s="973"/>
      <c r="DU114" s="974"/>
      <c r="DV114" s="976" t="s">
        <v>112</v>
      </c>
      <c r="DW114" s="977"/>
      <c r="DX114" s="977"/>
      <c r="DY114" s="977"/>
      <c r="DZ114" s="978"/>
    </row>
    <row r="115" spans="1:130" s="224" customFormat="1" ht="26.25" customHeight="1" x14ac:dyDescent="0.25">
      <c r="A115" s="968"/>
      <c r="B115" s="969"/>
      <c r="C115" s="937" t="s">
        <v>429</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t="s">
        <v>112</v>
      </c>
      <c r="AB115" s="952"/>
      <c r="AC115" s="952"/>
      <c r="AD115" s="952"/>
      <c r="AE115" s="953"/>
      <c r="AF115" s="954" t="s">
        <v>112</v>
      </c>
      <c r="AG115" s="952"/>
      <c r="AH115" s="952"/>
      <c r="AI115" s="952"/>
      <c r="AJ115" s="953"/>
      <c r="AK115" s="954" t="s">
        <v>112</v>
      </c>
      <c r="AL115" s="952"/>
      <c r="AM115" s="952"/>
      <c r="AN115" s="952"/>
      <c r="AO115" s="953"/>
      <c r="AP115" s="955" t="s">
        <v>112</v>
      </c>
      <c r="AQ115" s="956"/>
      <c r="AR115" s="956"/>
      <c r="AS115" s="956"/>
      <c r="AT115" s="957"/>
      <c r="AU115" s="922"/>
      <c r="AV115" s="923"/>
      <c r="AW115" s="923"/>
      <c r="AX115" s="923"/>
      <c r="AY115" s="923"/>
      <c r="AZ115" s="936" t="s">
        <v>430</v>
      </c>
      <c r="BA115" s="937"/>
      <c r="BB115" s="937"/>
      <c r="BC115" s="937"/>
      <c r="BD115" s="937"/>
      <c r="BE115" s="937"/>
      <c r="BF115" s="937"/>
      <c r="BG115" s="937"/>
      <c r="BH115" s="937"/>
      <c r="BI115" s="937"/>
      <c r="BJ115" s="937"/>
      <c r="BK115" s="937"/>
      <c r="BL115" s="937"/>
      <c r="BM115" s="937"/>
      <c r="BN115" s="937"/>
      <c r="BO115" s="937"/>
      <c r="BP115" s="938"/>
      <c r="BQ115" s="939" t="s">
        <v>112</v>
      </c>
      <c r="BR115" s="940"/>
      <c r="BS115" s="940"/>
      <c r="BT115" s="940"/>
      <c r="BU115" s="940"/>
      <c r="BV115" s="940" t="s">
        <v>112</v>
      </c>
      <c r="BW115" s="940"/>
      <c r="BX115" s="940"/>
      <c r="BY115" s="940"/>
      <c r="BZ115" s="940"/>
      <c r="CA115" s="940" t="s">
        <v>112</v>
      </c>
      <c r="CB115" s="940"/>
      <c r="CC115" s="940"/>
      <c r="CD115" s="940"/>
      <c r="CE115" s="940"/>
      <c r="CF115" s="934" t="s">
        <v>112</v>
      </c>
      <c r="CG115" s="935"/>
      <c r="CH115" s="935"/>
      <c r="CI115" s="935"/>
      <c r="CJ115" s="935"/>
      <c r="CK115" s="962"/>
      <c r="CL115" s="963"/>
      <c r="CM115" s="936" t="s">
        <v>431</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112</v>
      </c>
      <c r="DH115" s="973"/>
      <c r="DI115" s="973"/>
      <c r="DJ115" s="973"/>
      <c r="DK115" s="974"/>
      <c r="DL115" s="975" t="s">
        <v>112</v>
      </c>
      <c r="DM115" s="973"/>
      <c r="DN115" s="973"/>
      <c r="DO115" s="973"/>
      <c r="DP115" s="974"/>
      <c r="DQ115" s="975" t="s">
        <v>112</v>
      </c>
      <c r="DR115" s="973"/>
      <c r="DS115" s="973"/>
      <c r="DT115" s="973"/>
      <c r="DU115" s="974"/>
      <c r="DV115" s="976" t="s">
        <v>112</v>
      </c>
      <c r="DW115" s="977"/>
      <c r="DX115" s="977"/>
      <c r="DY115" s="977"/>
      <c r="DZ115" s="978"/>
    </row>
    <row r="116" spans="1:130" s="224" customFormat="1" ht="26.25" customHeight="1" x14ac:dyDescent="0.25">
      <c r="A116" s="970"/>
      <c r="B116" s="971"/>
      <c r="C116" s="979" t="s">
        <v>432</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112</v>
      </c>
      <c r="AB116" s="973"/>
      <c r="AC116" s="973"/>
      <c r="AD116" s="973"/>
      <c r="AE116" s="974"/>
      <c r="AF116" s="975" t="s">
        <v>112</v>
      </c>
      <c r="AG116" s="973"/>
      <c r="AH116" s="973"/>
      <c r="AI116" s="973"/>
      <c r="AJ116" s="974"/>
      <c r="AK116" s="975" t="s">
        <v>112</v>
      </c>
      <c r="AL116" s="973"/>
      <c r="AM116" s="973"/>
      <c r="AN116" s="973"/>
      <c r="AO116" s="974"/>
      <c r="AP116" s="976" t="s">
        <v>112</v>
      </c>
      <c r="AQ116" s="977"/>
      <c r="AR116" s="977"/>
      <c r="AS116" s="977"/>
      <c r="AT116" s="978"/>
      <c r="AU116" s="922"/>
      <c r="AV116" s="923"/>
      <c r="AW116" s="923"/>
      <c r="AX116" s="923"/>
      <c r="AY116" s="923"/>
      <c r="AZ116" s="981" t="s">
        <v>433</v>
      </c>
      <c r="BA116" s="982"/>
      <c r="BB116" s="982"/>
      <c r="BC116" s="982"/>
      <c r="BD116" s="982"/>
      <c r="BE116" s="982"/>
      <c r="BF116" s="982"/>
      <c r="BG116" s="982"/>
      <c r="BH116" s="982"/>
      <c r="BI116" s="982"/>
      <c r="BJ116" s="982"/>
      <c r="BK116" s="982"/>
      <c r="BL116" s="982"/>
      <c r="BM116" s="982"/>
      <c r="BN116" s="982"/>
      <c r="BO116" s="982"/>
      <c r="BP116" s="983"/>
      <c r="BQ116" s="939" t="s">
        <v>112</v>
      </c>
      <c r="BR116" s="940"/>
      <c r="BS116" s="940"/>
      <c r="BT116" s="940"/>
      <c r="BU116" s="940"/>
      <c r="BV116" s="940" t="s">
        <v>112</v>
      </c>
      <c r="BW116" s="940"/>
      <c r="BX116" s="940"/>
      <c r="BY116" s="940"/>
      <c r="BZ116" s="940"/>
      <c r="CA116" s="940" t="s">
        <v>112</v>
      </c>
      <c r="CB116" s="940"/>
      <c r="CC116" s="940"/>
      <c r="CD116" s="940"/>
      <c r="CE116" s="940"/>
      <c r="CF116" s="934" t="s">
        <v>112</v>
      </c>
      <c r="CG116" s="935"/>
      <c r="CH116" s="935"/>
      <c r="CI116" s="935"/>
      <c r="CJ116" s="935"/>
      <c r="CK116" s="962"/>
      <c r="CL116" s="963"/>
      <c r="CM116" s="936" t="s">
        <v>434</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112</v>
      </c>
      <c r="DH116" s="973"/>
      <c r="DI116" s="973"/>
      <c r="DJ116" s="973"/>
      <c r="DK116" s="974"/>
      <c r="DL116" s="975" t="s">
        <v>112</v>
      </c>
      <c r="DM116" s="973"/>
      <c r="DN116" s="973"/>
      <c r="DO116" s="973"/>
      <c r="DP116" s="974"/>
      <c r="DQ116" s="975" t="s">
        <v>112</v>
      </c>
      <c r="DR116" s="973"/>
      <c r="DS116" s="973"/>
      <c r="DT116" s="973"/>
      <c r="DU116" s="974"/>
      <c r="DV116" s="976" t="s">
        <v>112</v>
      </c>
      <c r="DW116" s="977"/>
      <c r="DX116" s="977"/>
      <c r="DY116" s="977"/>
      <c r="DZ116" s="978"/>
    </row>
    <row r="117" spans="1:130" s="224" customFormat="1" ht="26.25" customHeight="1" x14ac:dyDescent="0.25">
      <c r="A117" s="926" t="s">
        <v>178</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435</v>
      </c>
      <c r="Z117" s="908"/>
      <c r="AA117" s="992">
        <v>40314</v>
      </c>
      <c r="AB117" s="993"/>
      <c r="AC117" s="993"/>
      <c r="AD117" s="993"/>
      <c r="AE117" s="994"/>
      <c r="AF117" s="995">
        <v>40314</v>
      </c>
      <c r="AG117" s="993"/>
      <c r="AH117" s="993"/>
      <c r="AI117" s="993"/>
      <c r="AJ117" s="994"/>
      <c r="AK117" s="995">
        <v>35697</v>
      </c>
      <c r="AL117" s="993"/>
      <c r="AM117" s="993"/>
      <c r="AN117" s="993"/>
      <c r="AO117" s="994"/>
      <c r="AP117" s="996"/>
      <c r="AQ117" s="997"/>
      <c r="AR117" s="997"/>
      <c r="AS117" s="997"/>
      <c r="AT117" s="998"/>
      <c r="AU117" s="922"/>
      <c r="AV117" s="923"/>
      <c r="AW117" s="923"/>
      <c r="AX117" s="923"/>
      <c r="AY117" s="923"/>
      <c r="AZ117" s="988" t="s">
        <v>436</v>
      </c>
      <c r="BA117" s="989"/>
      <c r="BB117" s="989"/>
      <c r="BC117" s="989"/>
      <c r="BD117" s="989"/>
      <c r="BE117" s="989"/>
      <c r="BF117" s="989"/>
      <c r="BG117" s="989"/>
      <c r="BH117" s="989"/>
      <c r="BI117" s="989"/>
      <c r="BJ117" s="989"/>
      <c r="BK117" s="989"/>
      <c r="BL117" s="989"/>
      <c r="BM117" s="989"/>
      <c r="BN117" s="989"/>
      <c r="BO117" s="989"/>
      <c r="BP117" s="990"/>
      <c r="BQ117" s="939" t="s">
        <v>112</v>
      </c>
      <c r="BR117" s="940"/>
      <c r="BS117" s="940"/>
      <c r="BT117" s="940"/>
      <c r="BU117" s="940"/>
      <c r="BV117" s="940" t="s">
        <v>112</v>
      </c>
      <c r="BW117" s="940"/>
      <c r="BX117" s="940"/>
      <c r="BY117" s="940"/>
      <c r="BZ117" s="940"/>
      <c r="CA117" s="940" t="s">
        <v>112</v>
      </c>
      <c r="CB117" s="940"/>
      <c r="CC117" s="940"/>
      <c r="CD117" s="940"/>
      <c r="CE117" s="940"/>
      <c r="CF117" s="934" t="s">
        <v>112</v>
      </c>
      <c r="CG117" s="935"/>
      <c r="CH117" s="935"/>
      <c r="CI117" s="935"/>
      <c r="CJ117" s="935"/>
      <c r="CK117" s="962"/>
      <c r="CL117" s="963"/>
      <c r="CM117" s="936" t="s">
        <v>437</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112</v>
      </c>
      <c r="DH117" s="973"/>
      <c r="DI117" s="973"/>
      <c r="DJ117" s="973"/>
      <c r="DK117" s="974"/>
      <c r="DL117" s="975" t="s">
        <v>112</v>
      </c>
      <c r="DM117" s="973"/>
      <c r="DN117" s="973"/>
      <c r="DO117" s="973"/>
      <c r="DP117" s="974"/>
      <c r="DQ117" s="975" t="s">
        <v>112</v>
      </c>
      <c r="DR117" s="973"/>
      <c r="DS117" s="973"/>
      <c r="DT117" s="973"/>
      <c r="DU117" s="974"/>
      <c r="DV117" s="976" t="s">
        <v>112</v>
      </c>
      <c r="DW117" s="977"/>
      <c r="DX117" s="977"/>
      <c r="DY117" s="977"/>
      <c r="DZ117" s="978"/>
    </row>
    <row r="118" spans="1:130" s="224" customFormat="1" ht="26.25" customHeight="1" x14ac:dyDescent="0.25">
      <c r="A118" s="926" t="s">
        <v>411</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408</v>
      </c>
      <c r="AB118" s="907"/>
      <c r="AC118" s="907"/>
      <c r="AD118" s="907"/>
      <c r="AE118" s="908"/>
      <c r="AF118" s="906" t="s">
        <v>409</v>
      </c>
      <c r="AG118" s="907"/>
      <c r="AH118" s="907"/>
      <c r="AI118" s="907"/>
      <c r="AJ118" s="908"/>
      <c r="AK118" s="906" t="s">
        <v>295</v>
      </c>
      <c r="AL118" s="907"/>
      <c r="AM118" s="907"/>
      <c r="AN118" s="907"/>
      <c r="AO118" s="908"/>
      <c r="AP118" s="984" t="s">
        <v>410</v>
      </c>
      <c r="AQ118" s="985"/>
      <c r="AR118" s="985"/>
      <c r="AS118" s="985"/>
      <c r="AT118" s="986"/>
      <c r="AU118" s="922"/>
      <c r="AV118" s="923"/>
      <c r="AW118" s="923"/>
      <c r="AX118" s="923"/>
      <c r="AY118" s="923"/>
      <c r="AZ118" s="987" t="s">
        <v>438</v>
      </c>
      <c r="BA118" s="979"/>
      <c r="BB118" s="979"/>
      <c r="BC118" s="979"/>
      <c r="BD118" s="979"/>
      <c r="BE118" s="979"/>
      <c r="BF118" s="979"/>
      <c r="BG118" s="979"/>
      <c r="BH118" s="979"/>
      <c r="BI118" s="979"/>
      <c r="BJ118" s="979"/>
      <c r="BK118" s="979"/>
      <c r="BL118" s="979"/>
      <c r="BM118" s="979"/>
      <c r="BN118" s="979"/>
      <c r="BO118" s="979"/>
      <c r="BP118" s="980"/>
      <c r="BQ118" s="1013" t="s">
        <v>112</v>
      </c>
      <c r="BR118" s="1014"/>
      <c r="BS118" s="1014"/>
      <c r="BT118" s="1014"/>
      <c r="BU118" s="1014"/>
      <c r="BV118" s="1014" t="s">
        <v>112</v>
      </c>
      <c r="BW118" s="1014"/>
      <c r="BX118" s="1014"/>
      <c r="BY118" s="1014"/>
      <c r="BZ118" s="1014"/>
      <c r="CA118" s="1014" t="s">
        <v>112</v>
      </c>
      <c r="CB118" s="1014"/>
      <c r="CC118" s="1014"/>
      <c r="CD118" s="1014"/>
      <c r="CE118" s="1014"/>
      <c r="CF118" s="934" t="s">
        <v>112</v>
      </c>
      <c r="CG118" s="935"/>
      <c r="CH118" s="935"/>
      <c r="CI118" s="935"/>
      <c r="CJ118" s="935"/>
      <c r="CK118" s="962"/>
      <c r="CL118" s="963"/>
      <c r="CM118" s="936" t="s">
        <v>439</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112</v>
      </c>
      <c r="DH118" s="973"/>
      <c r="DI118" s="973"/>
      <c r="DJ118" s="973"/>
      <c r="DK118" s="974"/>
      <c r="DL118" s="975" t="s">
        <v>112</v>
      </c>
      <c r="DM118" s="973"/>
      <c r="DN118" s="973"/>
      <c r="DO118" s="973"/>
      <c r="DP118" s="974"/>
      <c r="DQ118" s="975" t="s">
        <v>112</v>
      </c>
      <c r="DR118" s="973"/>
      <c r="DS118" s="973"/>
      <c r="DT118" s="973"/>
      <c r="DU118" s="974"/>
      <c r="DV118" s="976" t="s">
        <v>112</v>
      </c>
      <c r="DW118" s="977"/>
      <c r="DX118" s="977"/>
      <c r="DY118" s="977"/>
      <c r="DZ118" s="978"/>
    </row>
    <row r="119" spans="1:130" s="224" customFormat="1" ht="26.25" customHeight="1" x14ac:dyDescent="0.25">
      <c r="A119" s="1070" t="s">
        <v>414</v>
      </c>
      <c r="B119" s="961"/>
      <c r="C119" s="943" t="s">
        <v>415</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112</v>
      </c>
      <c r="AB119" s="914"/>
      <c r="AC119" s="914"/>
      <c r="AD119" s="914"/>
      <c r="AE119" s="915"/>
      <c r="AF119" s="916" t="s">
        <v>112</v>
      </c>
      <c r="AG119" s="914"/>
      <c r="AH119" s="914"/>
      <c r="AI119" s="914"/>
      <c r="AJ119" s="915"/>
      <c r="AK119" s="916" t="s">
        <v>112</v>
      </c>
      <c r="AL119" s="914"/>
      <c r="AM119" s="914"/>
      <c r="AN119" s="914"/>
      <c r="AO119" s="915"/>
      <c r="AP119" s="917" t="s">
        <v>112</v>
      </c>
      <c r="AQ119" s="918"/>
      <c r="AR119" s="918"/>
      <c r="AS119" s="918"/>
      <c r="AT119" s="919"/>
      <c r="AU119" s="924"/>
      <c r="AV119" s="925"/>
      <c r="AW119" s="925"/>
      <c r="AX119" s="925"/>
      <c r="AY119" s="925"/>
      <c r="AZ119" s="245" t="s">
        <v>178</v>
      </c>
      <c r="BA119" s="245"/>
      <c r="BB119" s="245"/>
      <c r="BC119" s="245"/>
      <c r="BD119" s="245"/>
      <c r="BE119" s="245"/>
      <c r="BF119" s="245"/>
      <c r="BG119" s="245"/>
      <c r="BH119" s="245"/>
      <c r="BI119" s="245"/>
      <c r="BJ119" s="245"/>
      <c r="BK119" s="245"/>
      <c r="BL119" s="245"/>
      <c r="BM119" s="245"/>
      <c r="BN119" s="245"/>
      <c r="BO119" s="991" t="s">
        <v>440</v>
      </c>
      <c r="BP119" s="1019"/>
      <c r="BQ119" s="1013">
        <v>707120</v>
      </c>
      <c r="BR119" s="1014"/>
      <c r="BS119" s="1014"/>
      <c r="BT119" s="1014"/>
      <c r="BU119" s="1014"/>
      <c r="BV119" s="1014">
        <v>740805</v>
      </c>
      <c r="BW119" s="1014"/>
      <c r="BX119" s="1014"/>
      <c r="BY119" s="1014"/>
      <c r="BZ119" s="1014"/>
      <c r="CA119" s="1014">
        <v>635218</v>
      </c>
      <c r="CB119" s="1014"/>
      <c r="CC119" s="1014"/>
      <c r="CD119" s="1014"/>
      <c r="CE119" s="1014"/>
      <c r="CF119" s="1015"/>
      <c r="CG119" s="1016"/>
      <c r="CH119" s="1016"/>
      <c r="CI119" s="1016"/>
      <c r="CJ119" s="1017"/>
      <c r="CK119" s="964"/>
      <c r="CL119" s="965"/>
      <c r="CM119" s="987" t="s">
        <v>441</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v>21557</v>
      </c>
      <c r="DH119" s="1000"/>
      <c r="DI119" s="1000"/>
      <c r="DJ119" s="1000"/>
      <c r="DK119" s="1001"/>
      <c r="DL119" s="999">
        <v>18993</v>
      </c>
      <c r="DM119" s="1000"/>
      <c r="DN119" s="1000"/>
      <c r="DO119" s="1000"/>
      <c r="DP119" s="1001"/>
      <c r="DQ119" s="999">
        <v>37114</v>
      </c>
      <c r="DR119" s="1000"/>
      <c r="DS119" s="1000"/>
      <c r="DT119" s="1000"/>
      <c r="DU119" s="1001"/>
      <c r="DV119" s="1002">
        <v>1.1000000000000001</v>
      </c>
      <c r="DW119" s="1003"/>
      <c r="DX119" s="1003"/>
      <c r="DY119" s="1003"/>
      <c r="DZ119" s="1004"/>
    </row>
    <row r="120" spans="1:130" s="224" customFormat="1" ht="26.25" customHeight="1" x14ac:dyDescent="0.25">
      <c r="A120" s="1071"/>
      <c r="B120" s="963"/>
      <c r="C120" s="936" t="s">
        <v>418</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112</v>
      </c>
      <c r="AB120" s="973"/>
      <c r="AC120" s="973"/>
      <c r="AD120" s="973"/>
      <c r="AE120" s="974"/>
      <c r="AF120" s="975" t="s">
        <v>112</v>
      </c>
      <c r="AG120" s="973"/>
      <c r="AH120" s="973"/>
      <c r="AI120" s="973"/>
      <c r="AJ120" s="974"/>
      <c r="AK120" s="975" t="s">
        <v>112</v>
      </c>
      <c r="AL120" s="973"/>
      <c r="AM120" s="973"/>
      <c r="AN120" s="973"/>
      <c r="AO120" s="974"/>
      <c r="AP120" s="976" t="s">
        <v>112</v>
      </c>
      <c r="AQ120" s="977"/>
      <c r="AR120" s="977"/>
      <c r="AS120" s="977"/>
      <c r="AT120" s="978"/>
      <c r="AU120" s="1005" t="s">
        <v>442</v>
      </c>
      <c r="AV120" s="1006"/>
      <c r="AW120" s="1006"/>
      <c r="AX120" s="1006"/>
      <c r="AY120" s="1007"/>
      <c r="AZ120" s="943" t="s">
        <v>443</v>
      </c>
      <c r="BA120" s="911"/>
      <c r="BB120" s="911"/>
      <c r="BC120" s="911"/>
      <c r="BD120" s="911"/>
      <c r="BE120" s="911"/>
      <c r="BF120" s="911"/>
      <c r="BG120" s="911"/>
      <c r="BH120" s="911"/>
      <c r="BI120" s="911"/>
      <c r="BJ120" s="911"/>
      <c r="BK120" s="911"/>
      <c r="BL120" s="911"/>
      <c r="BM120" s="911"/>
      <c r="BN120" s="911"/>
      <c r="BO120" s="911"/>
      <c r="BP120" s="912"/>
      <c r="BQ120" s="944">
        <v>6639194</v>
      </c>
      <c r="BR120" s="945"/>
      <c r="BS120" s="945"/>
      <c r="BT120" s="945"/>
      <c r="BU120" s="945"/>
      <c r="BV120" s="945">
        <v>7811379</v>
      </c>
      <c r="BW120" s="945"/>
      <c r="BX120" s="945"/>
      <c r="BY120" s="945"/>
      <c r="BZ120" s="945"/>
      <c r="CA120" s="945">
        <v>8743775</v>
      </c>
      <c r="CB120" s="945"/>
      <c r="CC120" s="945"/>
      <c r="CD120" s="945"/>
      <c r="CE120" s="945"/>
      <c r="CF120" s="958">
        <v>267.60000000000002</v>
      </c>
      <c r="CG120" s="959"/>
      <c r="CH120" s="959"/>
      <c r="CI120" s="959"/>
      <c r="CJ120" s="959"/>
      <c r="CK120" s="1020" t="s">
        <v>444</v>
      </c>
      <c r="CL120" s="1021"/>
      <c r="CM120" s="1021"/>
      <c r="CN120" s="1021"/>
      <c r="CO120" s="1022"/>
      <c r="CP120" s="1028" t="s">
        <v>392</v>
      </c>
      <c r="CQ120" s="1029"/>
      <c r="CR120" s="1029"/>
      <c r="CS120" s="1029"/>
      <c r="CT120" s="1029"/>
      <c r="CU120" s="1029"/>
      <c r="CV120" s="1029"/>
      <c r="CW120" s="1029"/>
      <c r="CX120" s="1029"/>
      <c r="CY120" s="1029"/>
      <c r="CZ120" s="1029"/>
      <c r="DA120" s="1029"/>
      <c r="DB120" s="1029"/>
      <c r="DC120" s="1029"/>
      <c r="DD120" s="1029"/>
      <c r="DE120" s="1029"/>
      <c r="DF120" s="1030"/>
      <c r="DG120" s="944">
        <v>146611</v>
      </c>
      <c r="DH120" s="945"/>
      <c r="DI120" s="945"/>
      <c r="DJ120" s="945"/>
      <c r="DK120" s="945"/>
      <c r="DL120" s="945">
        <v>110089</v>
      </c>
      <c r="DM120" s="945"/>
      <c r="DN120" s="945"/>
      <c r="DO120" s="945"/>
      <c r="DP120" s="945"/>
      <c r="DQ120" s="945">
        <v>77033000</v>
      </c>
      <c r="DR120" s="945"/>
      <c r="DS120" s="945"/>
      <c r="DT120" s="945"/>
      <c r="DU120" s="945"/>
      <c r="DV120" s="946">
        <v>2357.9</v>
      </c>
      <c r="DW120" s="946"/>
      <c r="DX120" s="946"/>
      <c r="DY120" s="946"/>
      <c r="DZ120" s="947"/>
    </row>
    <row r="121" spans="1:130" s="224" customFormat="1" ht="26.25" customHeight="1" x14ac:dyDescent="0.25">
      <c r="A121" s="1071"/>
      <c r="B121" s="963"/>
      <c r="C121" s="988" t="s">
        <v>445</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112</v>
      </c>
      <c r="AB121" s="973"/>
      <c r="AC121" s="973"/>
      <c r="AD121" s="973"/>
      <c r="AE121" s="974"/>
      <c r="AF121" s="975" t="s">
        <v>112</v>
      </c>
      <c r="AG121" s="973"/>
      <c r="AH121" s="973"/>
      <c r="AI121" s="973"/>
      <c r="AJ121" s="974"/>
      <c r="AK121" s="975" t="s">
        <v>112</v>
      </c>
      <c r="AL121" s="973"/>
      <c r="AM121" s="973"/>
      <c r="AN121" s="973"/>
      <c r="AO121" s="974"/>
      <c r="AP121" s="976" t="s">
        <v>112</v>
      </c>
      <c r="AQ121" s="977"/>
      <c r="AR121" s="977"/>
      <c r="AS121" s="977"/>
      <c r="AT121" s="978"/>
      <c r="AU121" s="1008"/>
      <c r="AV121" s="1009"/>
      <c r="AW121" s="1009"/>
      <c r="AX121" s="1009"/>
      <c r="AY121" s="1010"/>
      <c r="AZ121" s="936" t="s">
        <v>446</v>
      </c>
      <c r="BA121" s="937"/>
      <c r="BB121" s="937"/>
      <c r="BC121" s="937"/>
      <c r="BD121" s="937"/>
      <c r="BE121" s="937"/>
      <c r="BF121" s="937"/>
      <c r="BG121" s="937"/>
      <c r="BH121" s="937"/>
      <c r="BI121" s="937"/>
      <c r="BJ121" s="937"/>
      <c r="BK121" s="937"/>
      <c r="BL121" s="937"/>
      <c r="BM121" s="937"/>
      <c r="BN121" s="937"/>
      <c r="BO121" s="937"/>
      <c r="BP121" s="938"/>
      <c r="BQ121" s="939" t="s">
        <v>112</v>
      </c>
      <c r="BR121" s="940"/>
      <c r="BS121" s="940"/>
      <c r="BT121" s="940"/>
      <c r="BU121" s="940"/>
      <c r="BV121" s="940" t="s">
        <v>112</v>
      </c>
      <c r="BW121" s="940"/>
      <c r="BX121" s="940"/>
      <c r="BY121" s="940"/>
      <c r="BZ121" s="940"/>
      <c r="CA121" s="940" t="s">
        <v>112</v>
      </c>
      <c r="CB121" s="940"/>
      <c r="CC121" s="940"/>
      <c r="CD121" s="940"/>
      <c r="CE121" s="940"/>
      <c r="CF121" s="934" t="s">
        <v>112</v>
      </c>
      <c r="CG121" s="935"/>
      <c r="CH121" s="935"/>
      <c r="CI121" s="935"/>
      <c r="CJ121" s="935"/>
      <c r="CK121" s="1023"/>
      <c r="CL121" s="1024"/>
      <c r="CM121" s="1024"/>
      <c r="CN121" s="1024"/>
      <c r="CO121" s="1025"/>
      <c r="CP121" s="1033" t="s">
        <v>391</v>
      </c>
      <c r="CQ121" s="1034"/>
      <c r="CR121" s="1034"/>
      <c r="CS121" s="1034"/>
      <c r="CT121" s="1034"/>
      <c r="CU121" s="1034"/>
      <c r="CV121" s="1034"/>
      <c r="CW121" s="1034"/>
      <c r="CX121" s="1034"/>
      <c r="CY121" s="1034"/>
      <c r="CZ121" s="1034"/>
      <c r="DA121" s="1034"/>
      <c r="DB121" s="1034"/>
      <c r="DC121" s="1034"/>
      <c r="DD121" s="1034"/>
      <c r="DE121" s="1034"/>
      <c r="DF121" s="1035"/>
      <c r="DG121" s="939" t="s">
        <v>112</v>
      </c>
      <c r="DH121" s="940"/>
      <c r="DI121" s="940"/>
      <c r="DJ121" s="940"/>
      <c r="DK121" s="940"/>
      <c r="DL121" s="940" t="s">
        <v>112</v>
      </c>
      <c r="DM121" s="940"/>
      <c r="DN121" s="940"/>
      <c r="DO121" s="940"/>
      <c r="DP121" s="940"/>
      <c r="DQ121" s="940" t="s">
        <v>112</v>
      </c>
      <c r="DR121" s="940"/>
      <c r="DS121" s="940"/>
      <c r="DT121" s="940"/>
      <c r="DU121" s="940"/>
      <c r="DV121" s="941" t="s">
        <v>112</v>
      </c>
      <c r="DW121" s="941"/>
      <c r="DX121" s="941"/>
      <c r="DY121" s="941"/>
      <c r="DZ121" s="942"/>
    </row>
    <row r="122" spans="1:130" s="224" customFormat="1" ht="26.25" customHeight="1" x14ac:dyDescent="0.25">
      <c r="A122" s="1071"/>
      <c r="B122" s="963"/>
      <c r="C122" s="936" t="s">
        <v>428</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112</v>
      </c>
      <c r="AB122" s="973"/>
      <c r="AC122" s="973"/>
      <c r="AD122" s="973"/>
      <c r="AE122" s="974"/>
      <c r="AF122" s="975" t="s">
        <v>112</v>
      </c>
      <c r="AG122" s="973"/>
      <c r="AH122" s="973"/>
      <c r="AI122" s="973"/>
      <c r="AJ122" s="974"/>
      <c r="AK122" s="975" t="s">
        <v>112</v>
      </c>
      <c r="AL122" s="973"/>
      <c r="AM122" s="973"/>
      <c r="AN122" s="973"/>
      <c r="AO122" s="974"/>
      <c r="AP122" s="976" t="s">
        <v>112</v>
      </c>
      <c r="AQ122" s="977"/>
      <c r="AR122" s="977"/>
      <c r="AS122" s="977"/>
      <c r="AT122" s="978"/>
      <c r="AU122" s="1008"/>
      <c r="AV122" s="1009"/>
      <c r="AW122" s="1009"/>
      <c r="AX122" s="1009"/>
      <c r="AY122" s="1010"/>
      <c r="AZ122" s="987" t="s">
        <v>447</v>
      </c>
      <c r="BA122" s="979"/>
      <c r="BB122" s="979"/>
      <c r="BC122" s="979"/>
      <c r="BD122" s="979"/>
      <c r="BE122" s="979"/>
      <c r="BF122" s="979"/>
      <c r="BG122" s="979"/>
      <c r="BH122" s="979"/>
      <c r="BI122" s="979"/>
      <c r="BJ122" s="979"/>
      <c r="BK122" s="979"/>
      <c r="BL122" s="979"/>
      <c r="BM122" s="979"/>
      <c r="BN122" s="979"/>
      <c r="BO122" s="979"/>
      <c r="BP122" s="980"/>
      <c r="BQ122" s="1013">
        <v>415233</v>
      </c>
      <c r="BR122" s="1014"/>
      <c r="BS122" s="1014"/>
      <c r="BT122" s="1014"/>
      <c r="BU122" s="1014"/>
      <c r="BV122" s="1014">
        <v>339228</v>
      </c>
      <c r="BW122" s="1014"/>
      <c r="BX122" s="1014"/>
      <c r="BY122" s="1014"/>
      <c r="BZ122" s="1014"/>
      <c r="CA122" s="1014">
        <v>270870</v>
      </c>
      <c r="CB122" s="1014"/>
      <c r="CC122" s="1014"/>
      <c r="CD122" s="1014"/>
      <c r="CE122" s="1014"/>
      <c r="CF122" s="1031">
        <v>8.3000000000000007</v>
      </c>
      <c r="CG122" s="1032"/>
      <c r="CH122" s="1032"/>
      <c r="CI122" s="1032"/>
      <c r="CJ122" s="1032"/>
      <c r="CK122" s="1023"/>
      <c r="CL122" s="1024"/>
      <c r="CM122" s="1024"/>
      <c r="CN122" s="1024"/>
      <c r="CO122" s="1025"/>
      <c r="CP122" s="1033" t="s">
        <v>390</v>
      </c>
      <c r="CQ122" s="1034"/>
      <c r="CR122" s="1034"/>
      <c r="CS122" s="1034"/>
      <c r="CT122" s="1034"/>
      <c r="CU122" s="1034"/>
      <c r="CV122" s="1034"/>
      <c r="CW122" s="1034"/>
      <c r="CX122" s="1034"/>
      <c r="CY122" s="1034"/>
      <c r="CZ122" s="1034"/>
      <c r="DA122" s="1034"/>
      <c r="DB122" s="1034"/>
      <c r="DC122" s="1034"/>
      <c r="DD122" s="1034"/>
      <c r="DE122" s="1034"/>
      <c r="DF122" s="1035"/>
      <c r="DG122" s="939" t="s">
        <v>112</v>
      </c>
      <c r="DH122" s="940"/>
      <c r="DI122" s="940"/>
      <c r="DJ122" s="940"/>
      <c r="DK122" s="940"/>
      <c r="DL122" s="940" t="s">
        <v>112</v>
      </c>
      <c r="DM122" s="940"/>
      <c r="DN122" s="940"/>
      <c r="DO122" s="940"/>
      <c r="DP122" s="940"/>
      <c r="DQ122" s="940" t="s">
        <v>112</v>
      </c>
      <c r="DR122" s="940"/>
      <c r="DS122" s="940"/>
      <c r="DT122" s="940"/>
      <c r="DU122" s="940"/>
      <c r="DV122" s="941" t="s">
        <v>112</v>
      </c>
      <c r="DW122" s="941"/>
      <c r="DX122" s="941"/>
      <c r="DY122" s="941"/>
      <c r="DZ122" s="942"/>
    </row>
    <row r="123" spans="1:130" s="224" customFormat="1" ht="26.25" customHeight="1" x14ac:dyDescent="0.25">
      <c r="A123" s="1071"/>
      <c r="B123" s="963"/>
      <c r="C123" s="936" t="s">
        <v>434</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112</v>
      </c>
      <c r="AB123" s="973"/>
      <c r="AC123" s="973"/>
      <c r="AD123" s="973"/>
      <c r="AE123" s="974"/>
      <c r="AF123" s="975" t="s">
        <v>112</v>
      </c>
      <c r="AG123" s="973"/>
      <c r="AH123" s="973"/>
      <c r="AI123" s="973"/>
      <c r="AJ123" s="974"/>
      <c r="AK123" s="975" t="s">
        <v>112</v>
      </c>
      <c r="AL123" s="973"/>
      <c r="AM123" s="973"/>
      <c r="AN123" s="973"/>
      <c r="AO123" s="974"/>
      <c r="AP123" s="976" t="s">
        <v>112</v>
      </c>
      <c r="AQ123" s="977"/>
      <c r="AR123" s="977"/>
      <c r="AS123" s="977"/>
      <c r="AT123" s="978"/>
      <c r="AU123" s="1011"/>
      <c r="AV123" s="1012"/>
      <c r="AW123" s="1012"/>
      <c r="AX123" s="1012"/>
      <c r="AY123" s="1012"/>
      <c r="AZ123" s="245" t="s">
        <v>178</v>
      </c>
      <c r="BA123" s="245"/>
      <c r="BB123" s="245"/>
      <c r="BC123" s="245"/>
      <c r="BD123" s="245"/>
      <c r="BE123" s="245"/>
      <c r="BF123" s="245"/>
      <c r="BG123" s="245"/>
      <c r="BH123" s="245"/>
      <c r="BI123" s="245"/>
      <c r="BJ123" s="245"/>
      <c r="BK123" s="245"/>
      <c r="BL123" s="245"/>
      <c r="BM123" s="245"/>
      <c r="BN123" s="245"/>
      <c r="BO123" s="991" t="s">
        <v>448</v>
      </c>
      <c r="BP123" s="1019"/>
      <c r="BQ123" s="1077">
        <v>7054427</v>
      </c>
      <c r="BR123" s="1078"/>
      <c r="BS123" s="1078"/>
      <c r="BT123" s="1078"/>
      <c r="BU123" s="1078"/>
      <c r="BV123" s="1078">
        <v>8150607</v>
      </c>
      <c r="BW123" s="1078"/>
      <c r="BX123" s="1078"/>
      <c r="BY123" s="1078"/>
      <c r="BZ123" s="1078"/>
      <c r="CA123" s="1078">
        <v>9014645</v>
      </c>
      <c r="CB123" s="1078"/>
      <c r="CC123" s="1078"/>
      <c r="CD123" s="1078"/>
      <c r="CE123" s="1078"/>
      <c r="CF123" s="1015"/>
      <c r="CG123" s="1016"/>
      <c r="CH123" s="1016"/>
      <c r="CI123" s="1016"/>
      <c r="CJ123" s="1017"/>
      <c r="CK123" s="1023"/>
      <c r="CL123" s="1024"/>
      <c r="CM123" s="1024"/>
      <c r="CN123" s="1024"/>
      <c r="CO123" s="1025"/>
      <c r="CP123" s="1033" t="s">
        <v>389</v>
      </c>
      <c r="CQ123" s="1034"/>
      <c r="CR123" s="1034"/>
      <c r="CS123" s="1034"/>
      <c r="CT123" s="1034"/>
      <c r="CU123" s="1034"/>
      <c r="CV123" s="1034"/>
      <c r="CW123" s="1034"/>
      <c r="CX123" s="1034"/>
      <c r="CY123" s="1034"/>
      <c r="CZ123" s="1034"/>
      <c r="DA123" s="1034"/>
      <c r="DB123" s="1034"/>
      <c r="DC123" s="1034"/>
      <c r="DD123" s="1034"/>
      <c r="DE123" s="1034"/>
      <c r="DF123" s="1035"/>
      <c r="DG123" s="972" t="s">
        <v>112</v>
      </c>
      <c r="DH123" s="973"/>
      <c r="DI123" s="973"/>
      <c r="DJ123" s="973"/>
      <c r="DK123" s="974"/>
      <c r="DL123" s="975" t="s">
        <v>112</v>
      </c>
      <c r="DM123" s="973"/>
      <c r="DN123" s="973"/>
      <c r="DO123" s="973"/>
      <c r="DP123" s="974"/>
      <c r="DQ123" s="975" t="s">
        <v>112</v>
      </c>
      <c r="DR123" s="973"/>
      <c r="DS123" s="973"/>
      <c r="DT123" s="973"/>
      <c r="DU123" s="974"/>
      <c r="DV123" s="976" t="s">
        <v>112</v>
      </c>
      <c r="DW123" s="977"/>
      <c r="DX123" s="977"/>
      <c r="DY123" s="977"/>
      <c r="DZ123" s="978"/>
    </row>
    <row r="124" spans="1:130" s="224" customFormat="1" ht="26.25" customHeight="1" thickBot="1" x14ac:dyDescent="0.3">
      <c r="A124" s="1071"/>
      <c r="B124" s="963"/>
      <c r="C124" s="936" t="s">
        <v>437</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112</v>
      </c>
      <c r="AB124" s="973"/>
      <c r="AC124" s="973"/>
      <c r="AD124" s="973"/>
      <c r="AE124" s="974"/>
      <c r="AF124" s="975" t="s">
        <v>112</v>
      </c>
      <c r="AG124" s="973"/>
      <c r="AH124" s="973"/>
      <c r="AI124" s="973"/>
      <c r="AJ124" s="974"/>
      <c r="AK124" s="975" t="s">
        <v>112</v>
      </c>
      <c r="AL124" s="973"/>
      <c r="AM124" s="973"/>
      <c r="AN124" s="973"/>
      <c r="AO124" s="974"/>
      <c r="AP124" s="976" t="s">
        <v>112</v>
      </c>
      <c r="AQ124" s="977"/>
      <c r="AR124" s="977"/>
      <c r="AS124" s="977"/>
      <c r="AT124" s="978"/>
      <c r="AU124" s="1073" t="s">
        <v>449</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112</v>
      </c>
      <c r="BR124" s="1041"/>
      <c r="BS124" s="1041"/>
      <c r="BT124" s="1041"/>
      <c r="BU124" s="1041"/>
      <c r="BV124" s="1041" t="s">
        <v>112</v>
      </c>
      <c r="BW124" s="1041"/>
      <c r="BX124" s="1041"/>
      <c r="BY124" s="1041"/>
      <c r="BZ124" s="1041"/>
      <c r="CA124" s="1041" t="s">
        <v>112</v>
      </c>
      <c r="CB124" s="1041"/>
      <c r="CC124" s="1041"/>
      <c r="CD124" s="1041"/>
      <c r="CE124" s="1041"/>
      <c r="CF124" s="1042"/>
      <c r="CG124" s="1043"/>
      <c r="CH124" s="1043"/>
      <c r="CI124" s="1043"/>
      <c r="CJ124" s="1044"/>
      <c r="CK124" s="1026"/>
      <c r="CL124" s="1026"/>
      <c r="CM124" s="1026"/>
      <c r="CN124" s="1026"/>
      <c r="CO124" s="1027"/>
      <c r="CP124" s="1033" t="s">
        <v>450</v>
      </c>
      <c r="CQ124" s="1034"/>
      <c r="CR124" s="1034"/>
      <c r="CS124" s="1034"/>
      <c r="CT124" s="1034"/>
      <c r="CU124" s="1034"/>
      <c r="CV124" s="1034"/>
      <c r="CW124" s="1034"/>
      <c r="CX124" s="1034"/>
      <c r="CY124" s="1034"/>
      <c r="CZ124" s="1034"/>
      <c r="DA124" s="1034"/>
      <c r="DB124" s="1034"/>
      <c r="DC124" s="1034"/>
      <c r="DD124" s="1034"/>
      <c r="DE124" s="1034"/>
      <c r="DF124" s="1035"/>
      <c r="DG124" s="1018" t="s">
        <v>112</v>
      </c>
      <c r="DH124" s="1000"/>
      <c r="DI124" s="1000"/>
      <c r="DJ124" s="1000"/>
      <c r="DK124" s="1001"/>
      <c r="DL124" s="999" t="s">
        <v>112</v>
      </c>
      <c r="DM124" s="1000"/>
      <c r="DN124" s="1000"/>
      <c r="DO124" s="1000"/>
      <c r="DP124" s="1001"/>
      <c r="DQ124" s="999" t="s">
        <v>112</v>
      </c>
      <c r="DR124" s="1000"/>
      <c r="DS124" s="1000"/>
      <c r="DT124" s="1000"/>
      <c r="DU124" s="1001"/>
      <c r="DV124" s="1002" t="s">
        <v>112</v>
      </c>
      <c r="DW124" s="1003"/>
      <c r="DX124" s="1003"/>
      <c r="DY124" s="1003"/>
      <c r="DZ124" s="1004"/>
    </row>
    <row r="125" spans="1:130" s="224" customFormat="1" ht="26.25" customHeight="1" x14ac:dyDescent="0.25">
      <c r="A125" s="1071"/>
      <c r="B125" s="963"/>
      <c r="C125" s="936" t="s">
        <v>439</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112</v>
      </c>
      <c r="AB125" s="973"/>
      <c r="AC125" s="973"/>
      <c r="AD125" s="973"/>
      <c r="AE125" s="974"/>
      <c r="AF125" s="975" t="s">
        <v>112</v>
      </c>
      <c r="AG125" s="973"/>
      <c r="AH125" s="973"/>
      <c r="AI125" s="973"/>
      <c r="AJ125" s="974"/>
      <c r="AK125" s="975" t="s">
        <v>112</v>
      </c>
      <c r="AL125" s="973"/>
      <c r="AM125" s="973"/>
      <c r="AN125" s="973"/>
      <c r="AO125" s="974"/>
      <c r="AP125" s="976" t="s">
        <v>112</v>
      </c>
      <c r="AQ125" s="977"/>
      <c r="AR125" s="977"/>
      <c r="AS125" s="977"/>
      <c r="AT125" s="97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451</v>
      </c>
      <c r="CL125" s="1021"/>
      <c r="CM125" s="1021"/>
      <c r="CN125" s="1021"/>
      <c r="CO125" s="1022"/>
      <c r="CP125" s="943" t="s">
        <v>452</v>
      </c>
      <c r="CQ125" s="911"/>
      <c r="CR125" s="911"/>
      <c r="CS125" s="911"/>
      <c r="CT125" s="911"/>
      <c r="CU125" s="911"/>
      <c r="CV125" s="911"/>
      <c r="CW125" s="911"/>
      <c r="CX125" s="911"/>
      <c r="CY125" s="911"/>
      <c r="CZ125" s="911"/>
      <c r="DA125" s="911"/>
      <c r="DB125" s="911"/>
      <c r="DC125" s="911"/>
      <c r="DD125" s="911"/>
      <c r="DE125" s="911"/>
      <c r="DF125" s="912"/>
      <c r="DG125" s="944" t="s">
        <v>112</v>
      </c>
      <c r="DH125" s="945"/>
      <c r="DI125" s="945"/>
      <c r="DJ125" s="945"/>
      <c r="DK125" s="945"/>
      <c r="DL125" s="945" t="s">
        <v>112</v>
      </c>
      <c r="DM125" s="945"/>
      <c r="DN125" s="945"/>
      <c r="DO125" s="945"/>
      <c r="DP125" s="945"/>
      <c r="DQ125" s="945" t="s">
        <v>112</v>
      </c>
      <c r="DR125" s="945"/>
      <c r="DS125" s="945"/>
      <c r="DT125" s="945"/>
      <c r="DU125" s="945"/>
      <c r="DV125" s="946" t="s">
        <v>112</v>
      </c>
      <c r="DW125" s="946"/>
      <c r="DX125" s="946"/>
      <c r="DY125" s="946"/>
      <c r="DZ125" s="947"/>
    </row>
    <row r="126" spans="1:130" s="224" customFormat="1" ht="26.25" customHeight="1" thickBot="1" x14ac:dyDescent="0.3">
      <c r="A126" s="1071"/>
      <c r="B126" s="963"/>
      <c r="C126" s="936" t="s">
        <v>441</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112</v>
      </c>
      <c r="AB126" s="973"/>
      <c r="AC126" s="973"/>
      <c r="AD126" s="973"/>
      <c r="AE126" s="974"/>
      <c r="AF126" s="975" t="s">
        <v>112</v>
      </c>
      <c r="AG126" s="973"/>
      <c r="AH126" s="973"/>
      <c r="AI126" s="973"/>
      <c r="AJ126" s="974"/>
      <c r="AK126" s="975" t="s">
        <v>112</v>
      </c>
      <c r="AL126" s="973"/>
      <c r="AM126" s="973"/>
      <c r="AN126" s="973"/>
      <c r="AO126" s="974"/>
      <c r="AP126" s="976" t="s">
        <v>112</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453</v>
      </c>
      <c r="CQ126" s="937"/>
      <c r="CR126" s="937"/>
      <c r="CS126" s="937"/>
      <c r="CT126" s="937"/>
      <c r="CU126" s="937"/>
      <c r="CV126" s="937"/>
      <c r="CW126" s="937"/>
      <c r="CX126" s="937"/>
      <c r="CY126" s="937"/>
      <c r="CZ126" s="937"/>
      <c r="DA126" s="937"/>
      <c r="DB126" s="937"/>
      <c r="DC126" s="937"/>
      <c r="DD126" s="937"/>
      <c r="DE126" s="937"/>
      <c r="DF126" s="938"/>
      <c r="DG126" s="939" t="s">
        <v>112</v>
      </c>
      <c r="DH126" s="940"/>
      <c r="DI126" s="940"/>
      <c r="DJ126" s="940"/>
      <c r="DK126" s="940"/>
      <c r="DL126" s="940" t="s">
        <v>112</v>
      </c>
      <c r="DM126" s="940"/>
      <c r="DN126" s="940"/>
      <c r="DO126" s="940"/>
      <c r="DP126" s="940"/>
      <c r="DQ126" s="940" t="s">
        <v>112</v>
      </c>
      <c r="DR126" s="940"/>
      <c r="DS126" s="940"/>
      <c r="DT126" s="940"/>
      <c r="DU126" s="940"/>
      <c r="DV126" s="941" t="s">
        <v>112</v>
      </c>
      <c r="DW126" s="941"/>
      <c r="DX126" s="941"/>
      <c r="DY126" s="941"/>
      <c r="DZ126" s="942"/>
    </row>
    <row r="127" spans="1:130" s="224" customFormat="1" ht="26.25" customHeight="1" x14ac:dyDescent="0.25">
      <c r="A127" s="1072"/>
      <c r="B127" s="965"/>
      <c r="C127" s="987" t="s">
        <v>454</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112</v>
      </c>
      <c r="AB127" s="973"/>
      <c r="AC127" s="973"/>
      <c r="AD127" s="973"/>
      <c r="AE127" s="974"/>
      <c r="AF127" s="975" t="s">
        <v>112</v>
      </c>
      <c r="AG127" s="973"/>
      <c r="AH127" s="973"/>
      <c r="AI127" s="973"/>
      <c r="AJ127" s="974"/>
      <c r="AK127" s="975" t="s">
        <v>112</v>
      </c>
      <c r="AL127" s="973"/>
      <c r="AM127" s="973"/>
      <c r="AN127" s="973"/>
      <c r="AO127" s="974"/>
      <c r="AP127" s="976" t="s">
        <v>112</v>
      </c>
      <c r="AQ127" s="977"/>
      <c r="AR127" s="977"/>
      <c r="AS127" s="977"/>
      <c r="AT127" s="978"/>
      <c r="AU127" s="226"/>
      <c r="AV127" s="226"/>
      <c r="AW127" s="226"/>
      <c r="AX127" s="1045" t="s">
        <v>455</v>
      </c>
      <c r="AY127" s="1046"/>
      <c r="AZ127" s="1046"/>
      <c r="BA127" s="1046"/>
      <c r="BB127" s="1046"/>
      <c r="BC127" s="1046"/>
      <c r="BD127" s="1046"/>
      <c r="BE127" s="1047"/>
      <c r="BF127" s="1048" t="s">
        <v>456</v>
      </c>
      <c r="BG127" s="1046"/>
      <c r="BH127" s="1046"/>
      <c r="BI127" s="1046"/>
      <c r="BJ127" s="1046"/>
      <c r="BK127" s="1046"/>
      <c r="BL127" s="1047"/>
      <c r="BM127" s="1048" t="s">
        <v>457</v>
      </c>
      <c r="BN127" s="1046"/>
      <c r="BO127" s="1046"/>
      <c r="BP127" s="1046"/>
      <c r="BQ127" s="1046"/>
      <c r="BR127" s="1046"/>
      <c r="BS127" s="1047"/>
      <c r="BT127" s="1048" t="s">
        <v>458</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459</v>
      </c>
      <c r="CQ127" s="937"/>
      <c r="CR127" s="937"/>
      <c r="CS127" s="937"/>
      <c r="CT127" s="937"/>
      <c r="CU127" s="937"/>
      <c r="CV127" s="937"/>
      <c r="CW127" s="937"/>
      <c r="CX127" s="937"/>
      <c r="CY127" s="937"/>
      <c r="CZ127" s="937"/>
      <c r="DA127" s="937"/>
      <c r="DB127" s="937"/>
      <c r="DC127" s="937"/>
      <c r="DD127" s="937"/>
      <c r="DE127" s="937"/>
      <c r="DF127" s="938"/>
      <c r="DG127" s="939" t="s">
        <v>112</v>
      </c>
      <c r="DH127" s="940"/>
      <c r="DI127" s="940"/>
      <c r="DJ127" s="940"/>
      <c r="DK127" s="940"/>
      <c r="DL127" s="940" t="s">
        <v>112</v>
      </c>
      <c r="DM127" s="940"/>
      <c r="DN127" s="940"/>
      <c r="DO127" s="940"/>
      <c r="DP127" s="940"/>
      <c r="DQ127" s="940" t="s">
        <v>112</v>
      </c>
      <c r="DR127" s="940"/>
      <c r="DS127" s="940"/>
      <c r="DT127" s="940"/>
      <c r="DU127" s="940"/>
      <c r="DV127" s="941" t="s">
        <v>112</v>
      </c>
      <c r="DW127" s="941"/>
      <c r="DX127" s="941"/>
      <c r="DY127" s="941"/>
      <c r="DZ127" s="942"/>
    </row>
    <row r="128" spans="1:130" s="224" customFormat="1" ht="26.25" customHeight="1" thickBot="1" x14ac:dyDescent="0.3">
      <c r="A128" s="1055" t="s">
        <v>460</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461</v>
      </c>
      <c r="X128" s="1057"/>
      <c r="Y128" s="1057"/>
      <c r="Z128" s="1058"/>
      <c r="AA128" s="1059" t="s">
        <v>112</v>
      </c>
      <c r="AB128" s="1060"/>
      <c r="AC128" s="1060"/>
      <c r="AD128" s="1060"/>
      <c r="AE128" s="1061"/>
      <c r="AF128" s="1062" t="s">
        <v>112</v>
      </c>
      <c r="AG128" s="1060"/>
      <c r="AH128" s="1060"/>
      <c r="AI128" s="1060"/>
      <c r="AJ128" s="1061"/>
      <c r="AK128" s="1062" t="s">
        <v>112</v>
      </c>
      <c r="AL128" s="1060"/>
      <c r="AM128" s="1060"/>
      <c r="AN128" s="1060"/>
      <c r="AO128" s="1061"/>
      <c r="AP128" s="1063"/>
      <c r="AQ128" s="1064"/>
      <c r="AR128" s="1064"/>
      <c r="AS128" s="1064"/>
      <c r="AT128" s="1065"/>
      <c r="AU128" s="226"/>
      <c r="AV128" s="226"/>
      <c r="AW128" s="226"/>
      <c r="AX128" s="910" t="s">
        <v>462</v>
      </c>
      <c r="AY128" s="911"/>
      <c r="AZ128" s="911"/>
      <c r="BA128" s="911"/>
      <c r="BB128" s="911"/>
      <c r="BC128" s="911"/>
      <c r="BD128" s="911"/>
      <c r="BE128" s="912"/>
      <c r="BF128" s="1066" t="s">
        <v>112</v>
      </c>
      <c r="BG128" s="1067"/>
      <c r="BH128" s="1067"/>
      <c r="BI128" s="1067"/>
      <c r="BJ128" s="1067"/>
      <c r="BK128" s="1067"/>
      <c r="BL128" s="1068"/>
      <c r="BM128" s="1066">
        <v>15</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463</v>
      </c>
      <c r="CQ128" s="739"/>
      <c r="CR128" s="739"/>
      <c r="CS128" s="739"/>
      <c r="CT128" s="739"/>
      <c r="CU128" s="739"/>
      <c r="CV128" s="739"/>
      <c r="CW128" s="739"/>
      <c r="CX128" s="739"/>
      <c r="CY128" s="739"/>
      <c r="CZ128" s="739"/>
      <c r="DA128" s="739"/>
      <c r="DB128" s="739"/>
      <c r="DC128" s="739"/>
      <c r="DD128" s="739"/>
      <c r="DE128" s="739"/>
      <c r="DF128" s="1050"/>
      <c r="DG128" s="1051" t="s">
        <v>112</v>
      </c>
      <c r="DH128" s="1052"/>
      <c r="DI128" s="1052"/>
      <c r="DJ128" s="1052"/>
      <c r="DK128" s="1052"/>
      <c r="DL128" s="1052" t="s">
        <v>112</v>
      </c>
      <c r="DM128" s="1052"/>
      <c r="DN128" s="1052"/>
      <c r="DO128" s="1052"/>
      <c r="DP128" s="1052"/>
      <c r="DQ128" s="1052" t="s">
        <v>112</v>
      </c>
      <c r="DR128" s="1052"/>
      <c r="DS128" s="1052"/>
      <c r="DT128" s="1052"/>
      <c r="DU128" s="1052"/>
      <c r="DV128" s="1053" t="s">
        <v>112</v>
      </c>
      <c r="DW128" s="1053"/>
      <c r="DX128" s="1053"/>
      <c r="DY128" s="1053"/>
      <c r="DZ128" s="1054"/>
    </row>
    <row r="129" spans="1:131" s="224" customFormat="1" ht="26.25" customHeight="1" x14ac:dyDescent="0.25">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464</v>
      </c>
      <c r="X129" s="1085"/>
      <c r="Y129" s="1085"/>
      <c r="Z129" s="1086"/>
      <c r="AA129" s="972">
        <v>2964578</v>
      </c>
      <c r="AB129" s="973"/>
      <c r="AC129" s="973"/>
      <c r="AD129" s="973"/>
      <c r="AE129" s="974"/>
      <c r="AF129" s="975">
        <v>3431377</v>
      </c>
      <c r="AG129" s="973"/>
      <c r="AH129" s="973"/>
      <c r="AI129" s="973"/>
      <c r="AJ129" s="974"/>
      <c r="AK129" s="975">
        <v>3352502</v>
      </c>
      <c r="AL129" s="973"/>
      <c r="AM129" s="973"/>
      <c r="AN129" s="973"/>
      <c r="AO129" s="974"/>
      <c r="AP129" s="1087"/>
      <c r="AQ129" s="1088"/>
      <c r="AR129" s="1088"/>
      <c r="AS129" s="1088"/>
      <c r="AT129" s="1089"/>
      <c r="AU129" s="227"/>
      <c r="AV129" s="227"/>
      <c r="AW129" s="227"/>
      <c r="AX129" s="1079" t="s">
        <v>465</v>
      </c>
      <c r="AY129" s="937"/>
      <c r="AZ129" s="937"/>
      <c r="BA129" s="937"/>
      <c r="BB129" s="937"/>
      <c r="BC129" s="937"/>
      <c r="BD129" s="937"/>
      <c r="BE129" s="938"/>
      <c r="BF129" s="1080" t="s">
        <v>112</v>
      </c>
      <c r="BG129" s="1081"/>
      <c r="BH129" s="1081"/>
      <c r="BI129" s="1081"/>
      <c r="BJ129" s="1081"/>
      <c r="BK129" s="1081"/>
      <c r="BL129" s="1082"/>
      <c r="BM129" s="1080">
        <v>20</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8" t="s">
        <v>466</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467</v>
      </c>
      <c r="X130" s="1085"/>
      <c r="Y130" s="1085"/>
      <c r="Z130" s="1086"/>
      <c r="AA130" s="972">
        <v>102154</v>
      </c>
      <c r="AB130" s="973"/>
      <c r="AC130" s="973"/>
      <c r="AD130" s="973"/>
      <c r="AE130" s="974"/>
      <c r="AF130" s="975">
        <v>96160</v>
      </c>
      <c r="AG130" s="973"/>
      <c r="AH130" s="973"/>
      <c r="AI130" s="973"/>
      <c r="AJ130" s="974"/>
      <c r="AK130" s="975">
        <v>85438</v>
      </c>
      <c r="AL130" s="973"/>
      <c r="AM130" s="973"/>
      <c r="AN130" s="973"/>
      <c r="AO130" s="974"/>
      <c r="AP130" s="1087"/>
      <c r="AQ130" s="1088"/>
      <c r="AR130" s="1088"/>
      <c r="AS130" s="1088"/>
      <c r="AT130" s="1089"/>
      <c r="AU130" s="227"/>
      <c r="AV130" s="227"/>
      <c r="AW130" s="227"/>
      <c r="AX130" s="1079" t="s">
        <v>468</v>
      </c>
      <c r="AY130" s="937"/>
      <c r="AZ130" s="937"/>
      <c r="BA130" s="937"/>
      <c r="BB130" s="937"/>
      <c r="BC130" s="937"/>
      <c r="BD130" s="937"/>
      <c r="BE130" s="938"/>
      <c r="BF130" s="1115">
        <v>-1.7</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469</v>
      </c>
      <c r="X131" s="1122"/>
      <c r="Y131" s="1122"/>
      <c r="Z131" s="1123"/>
      <c r="AA131" s="1018">
        <v>2862424</v>
      </c>
      <c r="AB131" s="1000"/>
      <c r="AC131" s="1000"/>
      <c r="AD131" s="1000"/>
      <c r="AE131" s="1001"/>
      <c r="AF131" s="999">
        <v>3335217</v>
      </c>
      <c r="AG131" s="1000"/>
      <c r="AH131" s="1000"/>
      <c r="AI131" s="1000"/>
      <c r="AJ131" s="1001"/>
      <c r="AK131" s="999">
        <v>3267064</v>
      </c>
      <c r="AL131" s="1000"/>
      <c r="AM131" s="1000"/>
      <c r="AN131" s="1000"/>
      <c r="AO131" s="1001"/>
      <c r="AP131" s="1124"/>
      <c r="AQ131" s="1125"/>
      <c r="AR131" s="1125"/>
      <c r="AS131" s="1125"/>
      <c r="AT131" s="1126"/>
      <c r="AU131" s="227"/>
      <c r="AV131" s="227"/>
      <c r="AW131" s="227"/>
      <c r="AX131" s="1097" t="s">
        <v>470</v>
      </c>
      <c r="AY131" s="739"/>
      <c r="AZ131" s="739"/>
      <c r="BA131" s="739"/>
      <c r="BB131" s="739"/>
      <c r="BC131" s="739"/>
      <c r="BD131" s="739"/>
      <c r="BE131" s="1050"/>
      <c r="BF131" s="1098" t="s">
        <v>112</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4" t="s">
        <v>471</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472</v>
      </c>
      <c r="W132" s="1108"/>
      <c r="X132" s="1108"/>
      <c r="Y132" s="1108"/>
      <c r="Z132" s="1109"/>
      <c r="AA132" s="1110">
        <v>-2.1604066999999998</v>
      </c>
      <c r="AB132" s="1111"/>
      <c r="AC132" s="1111"/>
      <c r="AD132" s="1111"/>
      <c r="AE132" s="1112"/>
      <c r="AF132" s="1113">
        <v>-1.67443378</v>
      </c>
      <c r="AG132" s="1111"/>
      <c r="AH132" s="1111"/>
      <c r="AI132" s="1111"/>
      <c r="AJ132" s="1112"/>
      <c r="AK132" s="1113">
        <v>-1.52249849</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473</v>
      </c>
      <c r="W133" s="1091"/>
      <c r="X133" s="1091"/>
      <c r="Y133" s="1091"/>
      <c r="Z133" s="1092"/>
      <c r="AA133" s="1093">
        <v>-2.2999999999999998</v>
      </c>
      <c r="AB133" s="1094"/>
      <c r="AC133" s="1094"/>
      <c r="AD133" s="1094"/>
      <c r="AE133" s="1095"/>
      <c r="AF133" s="1093">
        <v>-2</v>
      </c>
      <c r="AG133" s="1094"/>
      <c r="AH133" s="1094"/>
      <c r="AI133" s="1094"/>
      <c r="AJ133" s="1095"/>
      <c r="AK133" s="1093">
        <v>-1.7</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C6LM+WTDV1xPZrDJBGUV4oHUfkDYCNGOmNa8Ltlqn47gnwePYIrkUUfvG4PWP4VJ+UFUWqEHV1o2FZiPdjeQw==" saltValue="HHnFwGyQJb8FC20+pvFc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5"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474</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u2HZKkq8XcD7jkOO40CQQlh3B5xsx/HB7dqKQ+QCJZH4pTjEpU7MHa1ETyhG2E+RWHVy6aspyksgpJp/dIhx8A==" saltValue="SmEr5YkbXyUUi7dYUmwm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Nae2DeB5HqxS8/u8NPgz7Cxxk6GQtVRlxJmIDIzAXBURckJxytkPpVQUYDzH4T8QXo5c+T4DiOae5PS2EJsKdA==" saltValue="C24Bpng8FwahSHsJAk+jA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476</v>
      </c>
      <c r="AL6" s="260"/>
      <c r="AM6" s="260"/>
      <c r="AN6" s="260"/>
    </row>
    <row r="7" spans="1:46" ht="13.5" customHeight="1" x14ac:dyDescent="0.25">
      <c r="A7" s="259"/>
      <c r="AK7" s="262"/>
      <c r="AL7" s="263"/>
      <c r="AM7" s="263"/>
      <c r="AN7" s="264"/>
      <c r="AO7" s="1128" t="s">
        <v>477</v>
      </c>
      <c r="AP7" s="265"/>
      <c r="AQ7" s="266" t="s">
        <v>478</v>
      </c>
      <c r="AR7" s="267"/>
    </row>
    <row r="8" spans="1:46" ht="12.75" x14ac:dyDescent="0.25">
      <c r="A8" s="259"/>
      <c r="AK8" s="268"/>
      <c r="AL8" s="269"/>
      <c r="AM8" s="269"/>
      <c r="AN8" s="270"/>
      <c r="AO8" s="1129"/>
      <c r="AP8" s="271" t="s">
        <v>479</v>
      </c>
      <c r="AQ8" s="272" t="s">
        <v>480</v>
      </c>
      <c r="AR8" s="273" t="s">
        <v>481</v>
      </c>
    </row>
    <row r="9" spans="1:46" ht="12.75" x14ac:dyDescent="0.25">
      <c r="A9" s="259"/>
      <c r="AK9" s="1130" t="s">
        <v>482</v>
      </c>
      <c r="AL9" s="1131"/>
      <c r="AM9" s="1131"/>
      <c r="AN9" s="1132"/>
      <c r="AO9" s="274">
        <v>844175</v>
      </c>
      <c r="AP9" s="274">
        <v>196961</v>
      </c>
      <c r="AQ9" s="275">
        <v>217348</v>
      </c>
      <c r="AR9" s="276">
        <v>-9.4</v>
      </c>
    </row>
    <row r="10" spans="1:46" ht="13.5" customHeight="1" x14ac:dyDescent="0.25">
      <c r="A10" s="259"/>
      <c r="AK10" s="1130" t="s">
        <v>483</v>
      </c>
      <c r="AL10" s="1131"/>
      <c r="AM10" s="1131"/>
      <c r="AN10" s="1132"/>
      <c r="AO10" s="277" t="s">
        <v>484</v>
      </c>
      <c r="AP10" s="277" t="s">
        <v>484</v>
      </c>
      <c r="AQ10" s="278">
        <v>32038</v>
      </c>
      <c r="AR10" s="279" t="s">
        <v>484</v>
      </c>
    </row>
    <row r="11" spans="1:46" ht="13.5" customHeight="1" x14ac:dyDescent="0.25">
      <c r="A11" s="259"/>
      <c r="AK11" s="1130" t="s">
        <v>485</v>
      </c>
      <c r="AL11" s="1131"/>
      <c r="AM11" s="1131"/>
      <c r="AN11" s="1132"/>
      <c r="AO11" s="277" t="s">
        <v>484</v>
      </c>
      <c r="AP11" s="277" t="s">
        <v>484</v>
      </c>
      <c r="AQ11" s="278">
        <v>835</v>
      </c>
      <c r="AR11" s="279" t="s">
        <v>484</v>
      </c>
    </row>
    <row r="12" spans="1:46" ht="13.5" customHeight="1" x14ac:dyDescent="0.25">
      <c r="A12" s="259"/>
      <c r="AK12" s="1130" t="s">
        <v>486</v>
      </c>
      <c r="AL12" s="1131"/>
      <c r="AM12" s="1131"/>
      <c r="AN12" s="1132"/>
      <c r="AO12" s="277" t="s">
        <v>484</v>
      </c>
      <c r="AP12" s="277" t="s">
        <v>484</v>
      </c>
      <c r="AQ12" s="278" t="s">
        <v>484</v>
      </c>
      <c r="AR12" s="279" t="s">
        <v>484</v>
      </c>
    </row>
    <row r="13" spans="1:46" ht="13.5" customHeight="1" x14ac:dyDescent="0.25">
      <c r="A13" s="259"/>
      <c r="AK13" s="1130" t="s">
        <v>487</v>
      </c>
      <c r="AL13" s="1131"/>
      <c r="AM13" s="1131"/>
      <c r="AN13" s="1132"/>
      <c r="AO13" s="277">
        <v>24047</v>
      </c>
      <c r="AP13" s="277">
        <v>5611</v>
      </c>
      <c r="AQ13" s="278">
        <v>7824</v>
      </c>
      <c r="AR13" s="279">
        <v>-28.3</v>
      </c>
    </row>
    <row r="14" spans="1:46" ht="13.5" customHeight="1" x14ac:dyDescent="0.25">
      <c r="A14" s="259"/>
      <c r="AK14" s="1130" t="s">
        <v>488</v>
      </c>
      <c r="AL14" s="1131"/>
      <c r="AM14" s="1131"/>
      <c r="AN14" s="1132"/>
      <c r="AO14" s="277" t="s">
        <v>484</v>
      </c>
      <c r="AP14" s="277" t="s">
        <v>484</v>
      </c>
      <c r="AQ14" s="278">
        <v>4511</v>
      </c>
      <c r="AR14" s="279" t="s">
        <v>484</v>
      </c>
    </row>
    <row r="15" spans="1:46" ht="13.5" customHeight="1" x14ac:dyDescent="0.25">
      <c r="A15" s="259"/>
      <c r="AK15" s="1133" t="s">
        <v>489</v>
      </c>
      <c r="AL15" s="1134"/>
      <c r="AM15" s="1134"/>
      <c r="AN15" s="1135"/>
      <c r="AO15" s="277">
        <v>-78369</v>
      </c>
      <c r="AP15" s="277">
        <v>-18285</v>
      </c>
      <c r="AQ15" s="278">
        <v>-13520</v>
      </c>
      <c r="AR15" s="279">
        <v>35.200000000000003</v>
      </c>
    </row>
    <row r="16" spans="1:46" ht="12.75" x14ac:dyDescent="0.25">
      <c r="A16" s="259"/>
      <c r="AK16" s="1133" t="s">
        <v>178</v>
      </c>
      <c r="AL16" s="1134"/>
      <c r="AM16" s="1134"/>
      <c r="AN16" s="1135"/>
      <c r="AO16" s="277">
        <v>789853</v>
      </c>
      <c r="AP16" s="277">
        <v>184287</v>
      </c>
      <c r="AQ16" s="278">
        <v>249036</v>
      </c>
      <c r="AR16" s="279">
        <v>-26</v>
      </c>
    </row>
    <row r="17" spans="1:46" ht="12.75" x14ac:dyDescent="0.25">
      <c r="A17" s="259"/>
    </row>
    <row r="18" spans="1:46" ht="12.75" x14ac:dyDescent="0.25">
      <c r="A18" s="259"/>
      <c r="AQ18" s="280"/>
      <c r="AR18" s="280"/>
    </row>
    <row r="19" spans="1:46" ht="12.75" x14ac:dyDescent="0.25">
      <c r="A19" s="259"/>
      <c r="AK19" s="255" t="s">
        <v>490</v>
      </c>
    </row>
    <row r="20" spans="1:46" ht="12.75" x14ac:dyDescent="0.25">
      <c r="A20" s="259"/>
      <c r="AK20" s="281"/>
      <c r="AL20" s="282"/>
      <c r="AM20" s="282"/>
      <c r="AN20" s="283"/>
      <c r="AO20" s="284" t="s">
        <v>491</v>
      </c>
      <c r="AP20" s="285" t="s">
        <v>492</v>
      </c>
      <c r="AQ20" s="286" t="s">
        <v>493</v>
      </c>
      <c r="AR20" s="287"/>
    </row>
    <row r="21" spans="1:46" s="260" customFormat="1" ht="12.75" x14ac:dyDescent="0.25">
      <c r="A21" s="288"/>
      <c r="AK21" s="1136" t="s">
        <v>494</v>
      </c>
      <c r="AL21" s="1137"/>
      <c r="AM21" s="1137"/>
      <c r="AN21" s="1138"/>
      <c r="AO21" s="289">
        <v>18.2</v>
      </c>
      <c r="AP21" s="290">
        <v>21</v>
      </c>
      <c r="AQ21" s="291">
        <v>-2.8</v>
      </c>
      <c r="AS21" s="292"/>
      <c r="AT21" s="288"/>
    </row>
    <row r="22" spans="1:46" s="260" customFormat="1" ht="12.75" x14ac:dyDescent="0.25">
      <c r="A22" s="288"/>
      <c r="AK22" s="1136" t="s">
        <v>495</v>
      </c>
      <c r="AL22" s="1137"/>
      <c r="AM22" s="1137"/>
      <c r="AN22" s="1138"/>
      <c r="AO22" s="293">
        <v>96.2</v>
      </c>
      <c r="AP22" s="294">
        <v>95.5</v>
      </c>
      <c r="AQ22" s="295">
        <v>0.7</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2.75" x14ac:dyDescent="0.25">
      <c r="A27" s="300"/>
      <c r="AS27" s="255"/>
      <c r="AT27" s="255"/>
    </row>
    <row r="28" spans="1:46" ht="16.149999999999999" x14ac:dyDescent="0.2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498</v>
      </c>
      <c r="AL29" s="260"/>
      <c r="AM29" s="260"/>
      <c r="AN29" s="260"/>
      <c r="AS29" s="302"/>
    </row>
    <row r="30" spans="1:46" ht="13.5" customHeight="1" x14ac:dyDescent="0.25">
      <c r="A30" s="259"/>
      <c r="AK30" s="262"/>
      <c r="AL30" s="263"/>
      <c r="AM30" s="263"/>
      <c r="AN30" s="264"/>
      <c r="AO30" s="1128" t="s">
        <v>477</v>
      </c>
      <c r="AP30" s="265"/>
      <c r="AQ30" s="266" t="s">
        <v>478</v>
      </c>
      <c r="AR30" s="267"/>
    </row>
    <row r="31" spans="1:46" ht="12.75" x14ac:dyDescent="0.25">
      <c r="A31" s="259"/>
      <c r="AK31" s="268"/>
      <c r="AL31" s="269"/>
      <c r="AM31" s="269"/>
      <c r="AN31" s="270"/>
      <c r="AO31" s="1129"/>
      <c r="AP31" s="271" t="s">
        <v>479</v>
      </c>
      <c r="AQ31" s="272" t="s">
        <v>480</v>
      </c>
      <c r="AR31" s="273" t="s">
        <v>481</v>
      </c>
    </row>
    <row r="32" spans="1:46" ht="27" customHeight="1" x14ac:dyDescent="0.25">
      <c r="A32" s="259"/>
      <c r="AK32" s="1144" t="s">
        <v>499</v>
      </c>
      <c r="AL32" s="1145"/>
      <c r="AM32" s="1145"/>
      <c r="AN32" s="1146"/>
      <c r="AO32" s="303" t="s">
        <v>484</v>
      </c>
      <c r="AP32" s="303" t="s">
        <v>484</v>
      </c>
      <c r="AQ32" s="304">
        <v>141939</v>
      </c>
      <c r="AR32" s="305" t="s">
        <v>484</v>
      </c>
    </row>
    <row r="33" spans="1:46" ht="13.5" customHeight="1" x14ac:dyDescent="0.25">
      <c r="A33" s="259"/>
      <c r="AK33" s="1144" t="s">
        <v>500</v>
      </c>
      <c r="AL33" s="1145"/>
      <c r="AM33" s="1145"/>
      <c r="AN33" s="1146"/>
      <c r="AO33" s="303" t="s">
        <v>484</v>
      </c>
      <c r="AP33" s="303" t="s">
        <v>484</v>
      </c>
      <c r="AQ33" s="304" t="s">
        <v>484</v>
      </c>
      <c r="AR33" s="305" t="s">
        <v>484</v>
      </c>
    </row>
    <row r="34" spans="1:46" ht="27" customHeight="1" x14ac:dyDescent="0.25">
      <c r="A34" s="259"/>
      <c r="AK34" s="1144" t="s">
        <v>501</v>
      </c>
      <c r="AL34" s="1145"/>
      <c r="AM34" s="1145"/>
      <c r="AN34" s="1146"/>
      <c r="AO34" s="303" t="s">
        <v>484</v>
      </c>
      <c r="AP34" s="303" t="s">
        <v>484</v>
      </c>
      <c r="AQ34" s="304" t="s">
        <v>484</v>
      </c>
      <c r="AR34" s="305" t="s">
        <v>484</v>
      </c>
    </row>
    <row r="35" spans="1:46" ht="27" customHeight="1" x14ac:dyDescent="0.25">
      <c r="A35" s="259"/>
      <c r="AK35" s="1144" t="s">
        <v>502</v>
      </c>
      <c r="AL35" s="1145"/>
      <c r="AM35" s="1145"/>
      <c r="AN35" s="1146"/>
      <c r="AO35" s="303">
        <v>35697</v>
      </c>
      <c r="AP35" s="303">
        <v>8329</v>
      </c>
      <c r="AQ35" s="304">
        <v>33103</v>
      </c>
      <c r="AR35" s="305">
        <v>-74.8</v>
      </c>
    </row>
    <row r="36" spans="1:46" ht="27" customHeight="1" x14ac:dyDescent="0.25">
      <c r="A36" s="259"/>
      <c r="AK36" s="1144" t="s">
        <v>503</v>
      </c>
      <c r="AL36" s="1145"/>
      <c r="AM36" s="1145"/>
      <c r="AN36" s="1146"/>
      <c r="AO36" s="303" t="s">
        <v>484</v>
      </c>
      <c r="AP36" s="303" t="s">
        <v>484</v>
      </c>
      <c r="AQ36" s="304">
        <v>3141</v>
      </c>
      <c r="AR36" s="305" t="s">
        <v>484</v>
      </c>
    </row>
    <row r="37" spans="1:46" ht="13.5" customHeight="1" x14ac:dyDescent="0.25">
      <c r="A37" s="259"/>
      <c r="AK37" s="1144" t="s">
        <v>504</v>
      </c>
      <c r="AL37" s="1145"/>
      <c r="AM37" s="1145"/>
      <c r="AN37" s="1146"/>
      <c r="AO37" s="303" t="s">
        <v>484</v>
      </c>
      <c r="AP37" s="303" t="s">
        <v>484</v>
      </c>
      <c r="AQ37" s="304">
        <v>429</v>
      </c>
      <c r="AR37" s="305" t="s">
        <v>484</v>
      </c>
    </row>
    <row r="38" spans="1:46" ht="27" customHeight="1" x14ac:dyDescent="0.25">
      <c r="A38" s="259"/>
      <c r="AK38" s="1147" t="s">
        <v>505</v>
      </c>
      <c r="AL38" s="1148"/>
      <c r="AM38" s="1148"/>
      <c r="AN38" s="1149"/>
      <c r="AO38" s="306" t="s">
        <v>484</v>
      </c>
      <c r="AP38" s="306" t="s">
        <v>484</v>
      </c>
      <c r="AQ38" s="307">
        <v>16</v>
      </c>
      <c r="AR38" s="295" t="s">
        <v>484</v>
      </c>
      <c r="AS38" s="302"/>
    </row>
    <row r="39" spans="1:46" ht="12.75" x14ac:dyDescent="0.25">
      <c r="A39" s="259"/>
      <c r="AK39" s="1147" t="s">
        <v>506</v>
      </c>
      <c r="AL39" s="1148"/>
      <c r="AM39" s="1148"/>
      <c r="AN39" s="1149"/>
      <c r="AO39" s="303" t="s">
        <v>484</v>
      </c>
      <c r="AP39" s="303" t="s">
        <v>484</v>
      </c>
      <c r="AQ39" s="304">
        <v>-2776</v>
      </c>
      <c r="AR39" s="305" t="s">
        <v>484</v>
      </c>
      <c r="AS39" s="302"/>
    </row>
    <row r="40" spans="1:46" ht="27" customHeight="1" x14ac:dyDescent="0.25">
      <c r="A40" s="259"/>
      <c r="AK40" s="1144" t="s">
        <v>507</v>
      </c>
      <c r="AL40" s="1145"/>
      <c r="AM40" s="1145"/>
      <c r="AN40" s="1146"/>
      <c r="AO40" s="303">
        <v>-85438</v>
      </c>
      <c r="AP40" s="303">
        <v>-19934</v>
      </c>
      <c r="AQ40" s="304">
        <v>-127875</v>
      </c>
      <c r="AR40" s="305">
        <v>-84.4</v>
      </c>
      <c r="AS40" s="302"/>
    </row>
    <row r="41" spans="1:46" ht="12.75" x14ac:dyDescent="0.25">
      <c r="A41" s="259"/>
      <c r="AK41" s="1150" t="s">
        <v>288</v>
      </c>
      <c r="AL41" s="1151"/>
      <c r="AM41" s="1151"/>
      <c r="AN41" s="1152"/>
      <c r="AO41" s="303">
        <v>-49741</v>
      </c>
      <c r="AP41" s="303">
        <v>-11605</v>
      </c>
      <c r="AQ41" s="304">
        <v>47977</v>
      </c>
      <c r="AR41" s="305">
        <v>-124.2</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508</v>
      </c>
    </row>
    <row r="48" spans="1:46" ht="12.75" x14ac:dyDescent="0.25">
      <c r="A48" s="259"/>
      <c r="AK48" s="313" t="s">
        <v>509</v>
      </c>
      <c r="AL48" s="313"/>
      <c r="AM48" s="313"/>
      <c r="AN48" s="313"/>
      <c r="AO48" s="313"/>
      <c r="AP48" s="313"/>
      <c r="AQ48" s="314"/>
      <c r="AR48" s="313"/>
    </row>
    <row r="49" spans="1:44" ht="13.5" customHeight="1" x14ac:dyDescent="0.25">
      <c r="A49" s="259"/>
      <c r="AK49" s="315"/>
      <c r="AL49" s="316"/>
      <c r="AM49" s="1139" t="s">
        <v>477</v>
      </c>
      <c r="AN49" s="1141" t="s">
        <v>510</v>
      </c>
      <c r="AO49" s="1142"/>
      <c r="AP49" s="1142"/>
      <c r="AQ49" s="1142"/>
      <c r="AR49" s="1143"/>
    </row>
    <row r="50" spans="1:44" ht="12.75" x14ac:dyDescent="0.25">
      <c r="A50" s="259"/>
      <c r="AK50" s="317"/>
      <c r="AL50" s="318"/>
      <c r="AM50" s="1140"/>
      <c r="AN50" s="319" t="s">
        <v>511</v>
      </c>
      <c r="AO50" s="320" t="s">
        <v>512</v>
      </c>
      <c r="AP50" s="321" t="s">
        <v>513</v>
      </c>
      <c r="AQ50" s="322" t="s">
        <v>514</v>
      </c>
      <c r="AR50" s="323" t="s">
        <v>515</v>
      </c>
    </row>
    <row r="51" spans="1:44" ht="12.75" x14ac:dyDescent="0.25">
      <c r="A51" s="259"/>
      <c r="AK51" s="315" t="s">
        <v>516</v>
      </c>
      <c r="AL51" s="316"/>
      <c r="AM51" s="324">
        <v>1450755</v>
      </c>
      <c r="AN51" s="325">
        <v>320396</v>
      </c>
      <c r="AO51" s="326">
        <v>92.4</v>
      </c>
      <c r="AP51" s="327">
        <v>264232</v>
      </c>
      <c r="AQ51" s="328">
        <v>15.8</v>
      </c>
      <c r="AR51" s="329">
        <v>76.599999999999994</v>
      </c>
    </row>
    <row r="52" spans="1:44" ht="12.75" x14ac:dyDescent="0.25">
      <c r="A52" s="259"/>
      <c r="AK52" s="330"/>
      <c r="AL52" s="331" t="s">
        <v>517</v>
      </c>
      <c r="AM52" s="332">
        <v>1105504</v>
      </c>
      <c r="AN52" s="333">
        <v>244148</v>
      </c>
      <c r="AO52" s="334">
        <v>54.9</v>
      </c>
      <c r="AP52" s="335">
        <v>133959</v>
      </c>
      <c r="AQ52" s="336">
        <v>13.9</v>
      </c>
      <c r="AR52" s="337">
        <v>41</v>
      </c>
    </row>
    <row r="53" spans="1:44" ht="12.75" x14ac:dyDescent="0.25">
      <c r="A53" s="259"/>
      <c r="AK53" s="315" t="s">
        <v>518</v>
      </c>
      <c r="AL53" s="316"/>
      <c r="AM53" s="324">
        <v>1411290</v>
      </c>
      <c r="AN53" s="325">
        <v>317358</v>
      </c>
      <c r="AO53" s="326">
        <v>-0.9</v>
      </c>
      <c r="AP53" s="327">
        <v>263613</v>
      </c>
      <c r="AQ53" s="328">
        <v>-0.2</v>
      </c>
      <c r="AR53" s="329">
        <v>-0.7</v>
      </c>
    </row>
    <row r="54" spans="1:44" ht="12.75" x14ac:dyDescent="0.25">
      <c r="A54" s="259"/>
      <c r="AK54" s="330"/>
      <c r="AL54" s="331" t="s">
        <v>517</v>
      </c>
      <c r="AM54" s="332">
        <v>1151339</v>
      </c>
      <c r="AN54" s="333">
        <v>258902</v>
      </c>
      <c r="AO54" s="334">
        <v>6</v>
      </c>
      <c r="AP54" s="335">
        <v>128823</v>
      </c>
      <c r="AQ54" s="336">
        <v>-3.8</v>
      </c>
      <c r="AR54" s="337">
        <v>9.8000000000000007</v>
      </c>
    </row>
    <row r="55" spans="1:44" ht="12.75" x14ac:dyDescent="0.25">
      <c r="A55" s="259"/>
      <c r="AK55" s="315" t="s">
        <v>519</v>
      </c>
      <c r="AL55" s="316"/>
      <c r="AM55" s="324">
        <v>1832345</v>
      </c>
      <c r="AN55" s="325">
        <v>418917</v>
      </c>
      <c r="AO55" s="326">
        <v>32</v>
      </c>
      <c r="AP55" s="327">
        <v>330026</v>
      </c>
      <c r="AQ55" s="328">
        <v>25.2</v>
      </c>
      <c r="AR55" s="329">
        <v>6.8</v>
      </c>
    </row>
    <row r="56" spans="1:44" ht="12.75" x14ac:dyDescent="0.25">
      <c r="A56" s="259"/>
      <c r="AK56" s="330"/>
      <c r="AL56" s="331" t="s">
        <v>517</v>
      </c>
      <c r="AM56" s="332">
        <v>1557517</v>
      </c>
      <c r="AN56" s="333">
        <v>356085</v>
      </c>
      <c r="AO56" s="334">
        <v>37.5</v>
      </c>
      <c r="AP56" s="335">
        <v>141075</v>
      </c>
      <c r="AQ56" s="336">
        <v>9.5</v>
      </c>
      <c r="AR56" s="337">
        <v>28</v>
      </c>
    </row>
    <row r="57" spans="1:44" ht="12.75" x14ac:dyDescent="0.25">
      <c r="A57" s="259"/>
      <c r="AK57" s="315" t="s">
        <v>520</v>
      </c>
      <c r="AL57" s="316"/>
      <c r="AM57" s="324">
        <v>805272</v>
      </c>
      <c r="AN57" s="325">
        <v>185077</v>
      </c>
      <c r="AO57" s="326">
        <v>-55.8</v>
      </c>
      <c r="AP57" s="327">
        <v>278179</v>
      </c>
      <c r="AQ57" s="328">
        <v>-15.7</v>
      </c>
      <c r="AR57" s="329">
        <v>-40.1</v>
      </c>
    </row>
    <row r="58" spans="1:44" ht="12.75" x14ac:dyDescent="0.25">
      <c r="A58" s="259"/>
      <c r="AK58" s="330"/>
      <c r="AL58" s="331" t="s">
        <v>517</v>
      </c>
      <c r="AM58" s="332">
        <v>500300</v>
      </c>
      <c r="AN58" s="333">
        <v>114985</v>
      </c>
      <c r="AO58" s="334">
        <v>-67.7</v>
      </c>
      <c r="AP58" s="335">
        <v>122182</v>
      </c>
      <c r="AQ58" s="336">
        <v>-13.4</v>
      </c>
      <c r="AR58" s="337">
        <v>-54.3</v>
      </c>
    </row>
    <row r="59" spans="1:44" ht="12.75" x14ac:dyDescent="0.25">
      <c r="A59" s="259"/>
      <c r="AK59" s="315" t="s">
        <v>521</v>
      </c>
      <c r="AL59" s="316"/>
      <c r="AM59" s="324">
        <v>2053309</v>
      </c>
      <c r="AN59" s="325">
        <v>479073</v>
      </c>
      <c r="AO59" s="326">
        <v>158.9</v>
      </c>
      <c r="AP59" s="327">
        <v>283153</v>
      </c>
      <c r="AQ59" s="328">
        <v>1.8</v>
      </c>
      <c r="AR59" s="329">
        <v>157.1</v>
      </c>
    </row>
    <row r="60" spans="1:44" ht="12.75" x14ac:dyDescent="0.25">
      <c r="A60" s="259"/>
      <c r="AK60" s="330"/>
      <c r="AL60" s="331" t="s">
        <v>517</v>
      </c>
      <c r="AM60" s="332">
        <v>1828732</v>
      </c>
      <c r="AN60" s="333">
        <v>426676</v>
      </c>
      <c r="AO60" s="334">
        <v>271.10000000000002</v>
      </c>
      <c r="AP60" s="335">
        <v>127593</v>
      </c>
      <c r="AQ60" s="336">
        <v>4.4000000000000004</v>
      </c>
      <c r="AR60" s="337">
        <v>266.7</v>
      </c>
    </row>
    <row r="61" spans="1:44" ht="12.75" x14ac:dyDescent="0.25">
      <c r="A61" s="259"/>
      <c r="AK61" s="315" t="s">
        <v>522</v>
      </c>
      <c r="AL61" s="338"/>
      <c r="AM61" s="324">
        <v>1510594</v>
      </c>
      <c r="AN61" s="325">
        <v>344164</v>
      </c>
      <c r="AO61" s="326">
        <v>45.3</v>
      </c>
      <c r="AP61" s="327">
        <v>283841</v>
      </c>
      <c r="AQ61" s="339">
        <v>5.4</v>
      </c>
      <c r="AR61" s="329">
        <v>39.9</v>
      </c>
    </row>
    <row r="62" spans="1:44" ht="12.75" x14ac:dyDescent="0.25">
      <c r="A62" s="259"/>
      <c r="AK62" s="330"/>
      <c r="AL62" s="331" t="s">
        <v>517</v>
      </c>
      <c r="AM62" s="332">
        <v>1228678</v>
      </c>
      <c r="AN62" s="333">
        <v>280159</v>
      </c>
      <c r="AO62" s="334">
        <v>60.4</v>
      </c>
      <c r="AP62" s="335">
        <v>130726</v>
      </c>
      <c r="AQ62" s="336">
        <v>2.1</v>
      </c>
      <c r="AR62" s="337">
        <v>58.3</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jDF0i8VeaYHpDRIMxdRl94e/7jJgW0DpaPSpUopUHpORica0PbPRw0eIo+ZPkJkLrtu+cPDfKFz3O9GVykBwZA==" saltValue="q0K+jC/oRMLuZDLjEmzS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474</v>
      </c>
    </row>
    <row r="121" spans="125:125" ht="13.5" hidden="1" customHeight="1" x14ac:dyDescent="0.25">
      <c r="DU121" s="253"/>
    </row>
  </sheetData>
  <sheetProtection algorithmName="SHA-512" hashValue="EEbSN/5qpFy3PbNWi6+/l+nbXAMvyXzoz7j8zLDO6h0e78fQlemBZi36t8JuzQdpPmfnqmdMuJP6Hnh2gzo6Mw==" saltValue="UPADX23StkoDlimStg8T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474</v>
      </c>
    </row>
  </sheetData>
  <sheetProtection algorithmName="SHA-512" hashValue="bAVLYWraYNB7KRkBIA9idF5l0TQPFiQXoZva96TXSTkElqWsPU0mH0mP8SgDfXeKheHHlV+XDy1dW3kubSil/A==" saltValue="ppQ2NQ4mZOT6fG6atvUa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53" t="s">
        <v>3</v>
      </c>
      <c r="D47" s="1153"/>
      <c r="E47" s="1154"/>
      <c r="F47" s="11">
        <v>182.58</v>
      </c>
      <c r="G47" s="12">
        <v>201.85</v>
      </c>
      <c r="H47" s="12">
        <v>223.95</v>
      </c>
      <c r="I47" s="12">
        <v>227.65</v>
      </c>
      <c r="J47" s="13">
        <v>260.81</v>
      </c>
    </row>
    <row r="48" spans="2:10" ht="57.75" customHeight="1" x14ac:dyDescent="0.25">
      <c r="B48" s="14"/>
      <c r="C48" s="1155" t="s">
        <v>4</v>
      </c>
      <c r="D48" s="1155"/>
      <c r="E48" s="1156"/>
      <c r="F48" s="15">
        <v>8.5</v>
      </c>
      <c r="G48" s="16">
        <v>9.89</v>
      </c>
      <c r="H48" s="16">
        <v>10.63</v>
      </c>
      <c r="I48" s="16">
        <v>8.2200000000000006</v>
      </c>
      <c r="J48" s="17">
        <v>8.9600000000000009</v>
      </c>
    </row>
    <row r="49" spans="2:10" ht="57.75" customHeight="1" thickBot="1" x14ac:dyDescent="0.3">
      <c r="B49" s="18"/>
      <c r="C49" s="1157" t="s">
        <v>5</v>
      </c>
      <c r="D49" s="1157"/>
      <c r="E49" s="1158"/>
      <c r="F49" s="19">
        <v>29.47</v>
      </c>
      <c r="G49" s="20">
        <v>25.57</v>
      </c>
      <c r="H49" s="20">
        <v>24.47</v>
      </c>
      <c r="I49" s="20">
        <v>33.200000000000003</v>
      </c>
      <c r="J49" s="21">
        <v>28.37</v>
      </c>
    </row>
    <row r="50" spans="2:10" ht="12.75" x14ac:dyDescent="0.25"/>
  </sheetData>
  <sheetProtection algorithmName="SHA-512" hashValue="xlFOHEjr3Ur4QYWZAA8ySYA8J5ToOzXhfS64W9qlWo2KqSmt9l6vxSSFVtolRdbdTRmXzF38/uczQAR78MBzpA==" saltValue="F+kxFLBgKxkiWWmHct1U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太田 優子</dc:creator>
  <cp:lastModifiedBy>新潟県</cp:lastModifiedBy>
  <dcterms:created xsi:type="dcterms:W3CDTF">2025-03-25T08:12:38Z</dcterms:created>
  <dcterms:modified xsi:type="dcterms:W3CDTF">2025-10-02T09:32:50Z</dcterms:modified>
</cp:coreProperties>
</file>