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K:\Soumusyo\202101300000\share\02_財政班　財政担当\R06\I_市町村財政の状況\d_財政状況資料集\04_2回目・地方公会計関係\05_県→総務省_2回目\02_県ホームページ公表\掲載資料\"/>
    </mc:Choice>
  </mc:AlternateContent>
  <xr:revisionPtr revIDLastSave="0" documentId="13_ncr:1_{ECEE1ECF-1402-4C47-9E7C-E540CC8D2EAE}" xr6:coauthVersionLast="47" xr6:coauthVersionMax="47" xr10:uidLastSave="{00000000-0000-0000-0000-000000000000}"/>
  <bookViews>
    <workbookView xWindow="-28898" yWindow="-2557" windowWidth="28996" windowHeight="1567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23" i="12" l="1"/>
  <c r="V23" i="12"/>
  <c r="AA23" i="12"/>
  <c r="AU23" i="12"/>
  <c r="AP23" i="12"/>
  <c r="AU63" i="12"/>
  <c r="AP63" i="12"/>
  <c r="AU88" i="12"/>
  <c r="AP88" i="12"/>
  <c r="AF88" i="12"/>
  <c r="CW102" i="12"/>
  <c r="DB102" i="12"/>
  <c r="CR102" i="12"/>
  <c r="BG35" i="10" l="1"/>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AM36" i="10"/>
  <c r="C36" i="10"/>
  <c r="C35" i="10"/>
  <c r="U34" i="10"/>
  <c r="U35" i="10" s="1"/>
  <c r="U36" i="10" s="1"/>
  <c r="U37"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W34" i="10"/>
  <c r="BW35" i="10" s="1"/>
  <c r="BW36" i="10" s="1"/>
  <c r="BW37" i="10" s="1"/>
  <c r="BW38" i="10" s="1"/>
  <c r="BW39" i="10" s="1"/>
  <c r="BW40" i="10" s="1"/>
  <c r="BW41" i="10" s="1"/>
  <c r="BW42" i="10" s="1"/>
  <c r="CO34" i="10" l="1"/>
  <c r="CO35" i="10" s="1"/>
  <c r="CO36" i="10" s="1"/>
</calcChain>
</file>

<file path=xl/sharedStrings.xml><?xml version="1.0" encoding="utf-8"?>
<sst xmlns="http://schemas.openxmlformats.org/spreadsheetml/2006/main" count="1103" uniqueCount="579">
  <si>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</si>
  <si>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</si>
  <si>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</si>
  <si>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</si>
  <si>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</si>
  <si>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</si>
  <si>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</si>
  <si>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</si>
  <si>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</si>
  <si>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</si>
  <si>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</si>
  <si>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</si>
  <si>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</si>
  <si>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</si>
  <si>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</si>
  <si>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</si>
  <si>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</si>
  <si>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</si>
  <si>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</si>
  <si>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</si>
  <si>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</si>
  <si>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</si>
  <si>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</si>
  <si>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</si>
  <si>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</si>
  <si>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</si>
  <si>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</si>
  <si>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</si>
  <si>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</si>
  <si>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</si>
  <si>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</si>
  <si>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</si>
  <si>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</si>
  <si>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</si>
  <si>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</si>
  <si>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</si>
  <si>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</si>
  <si>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</si>
  <si>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</si>
  <si>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</si>
  <si>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</si>
  <si>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</si>
  <si>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</si>
  <si>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</si>
  <si>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</si>
  <si>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</si>
  <si>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</si>
  <si>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</si>
  <si>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</si>
  <si>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</si>
  <si>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</si>
  <si>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</si>
  <si>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</si>
  <si>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</si>
  <si>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</si>
  <si>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</si>
  <si>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</si>
  <si>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</si>
  <si>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</si>
  <si>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</si>
  <si>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</si>
  <si>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</si>
  <si>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</si>
  <si>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</si>
  <si>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</si>
  <si>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</si>
  <si>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</si>
  <si>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</si>
  <si>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</si>
  <si>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</si>
  <si>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</si>
  <si>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</si>
  <si>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</si>
  <si>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</si>
  <si>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</si>
  <si>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</si>
  <si>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</si>
  <si>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</si>
  <si>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</si>
  <si>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</si>
  <si>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</si>
  <si>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</si>
  <si>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</si>
  <si>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</si>
  <si>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</si>
  <si>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</si>
  <si>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</si>
  <si>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</si>
  <si>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</si>
  <si>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</si>
  <si>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</si>
  <si>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</si>
  <si>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</si>
  <si>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</si>
  <si>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関川村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</si>
  <si>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</si>
  <si>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</si>
  <si>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</si>
  <si>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</si>
  <si>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</si>
  <si>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</si>
  <si>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</si>
  <si>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</si>
  <si>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</si>
  <si>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</si>
  <si>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</si>
  <si>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</si>
  <si>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</si>
  <si>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</si>
  <si>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</si>
  <si>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</si>
  <si>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</si>
  <si>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</si>
  <si>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</si>
  <si>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</si>
  <si>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</si>
  <si>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</si>
  <si>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</si>
  <si>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</si>
  <si>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</si>
  <si>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</si>
  <si>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</si>
  <si>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</si>
  <si>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</si>
  <si>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</si>
  <si>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</si>
  <si>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</si>
  <si>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</si>
  <si>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</si>
  <si>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</si>
  <si>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</si>
  <si>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</si>
  <si>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</si>
  <si>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</si>
  <si>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</si>
  <si>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</si>
  <si>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</si>
  <si>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</si>
  <si>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</si>
  <si>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</si>
  <si>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</si>
  <si>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-3.2</t>
    <phoneticPr fontId="5"/>
  </si>
  <si>
    <t>基準財政需要額</t>
    <phoneticPr fontId="26"/>
  </si>
  <si>
    <t>うち日本人(％)</t>
    <phoneticPr fontId="5"/>
  </si>
  <si>
    <t>-3.4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</si>
  <si>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</si>
  <si>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</si>
  <si>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</si>
  <si>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</si>
  <si>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</si>
  <si>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</si>
  <si>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</si>
  <si>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</si>
  <si>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</si>
  <si>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</si>
  <si>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</si>
  <si>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</si>
  <si>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</si>
  <si>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</si>
  <si>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</si>
  <si>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</si>
  <si>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</si>
  <si>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</si>
  <si>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</si>
  <si>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</si>
  <si>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</si>
  <si>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</si>
  <si>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</si>
  <si>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</si>
  <si>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</si>
  <si>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</si>
  <si>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</si>
  <si>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</si>
  <si>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</si>
  <si>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</si>
  <si>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</si>
  <si>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</si>
  <si>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</si>
  <si>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</si>
  <si>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</si>
  <si>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</si>
  <si>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</si>
  <si>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</si>
  <si>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</si>
  <si>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</si>
  <si>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</si>
  <si>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</si>
  <si>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</si>
  <si>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</si>
  <si>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</si>
  <si>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</si>
  <si>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</si>
  <si>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</si>
  <si>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</si>
  <si>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</si>
  <si>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</si>
  <si>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</si>
  <si>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</si>
  <si>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</si>
  <si>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</si>
  <si>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</si>
  <si>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</si>
  <si>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</si>
  <si>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新潟県関川村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</si>
  <si>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</si>
  <si>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</si>
  <si>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</si>
  <si>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</si>
  <si>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</si>
  <si>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</si>
  <si>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</si>
  <si>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</si>
  <si>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</si>
  <si>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</si>
  <si>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</si>
  <si>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</si>
  <si>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</si>
  <si>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</si>
  <si>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</si>
  <si>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</si>
  <si>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</si>
  <si>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</si>
  <si>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</si>
  <si>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</si>
  <si>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</si>
  <si>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</si>
  <si>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</si>
  <si>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</si>
  <si>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</si>
  <si>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</si>
  <si>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</si>
  <si>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</si>
  <si>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</si>
  <si>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</si>
  <si>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</si>
  <si>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</si>
  <si>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</si>
  <si>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</si>
  <si>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</si>
  <si>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</si>
  <si>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</si>
  <si>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</si>
  <si>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</si>
  <si>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</si>
  <si>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</si>
  <si>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</si>
  <si>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</si>
  <si>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</si>
  <si>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</si>
  <si>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</si>
  <si>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</si>
  <si>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</si>
  <si>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</si>
  <si>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</si>
  <si>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</si>
  <si>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</si>
  <si>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</si>
  <si>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</si>
  <si>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</si>
  <si>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</si>
  <si>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</si>
  <si>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</si>
  <si>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</si>
  <si>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</si>
  <si>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</si>
  <si>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</si>
  <si>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</si>
  <si>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</si>
  <si>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</si>
  <si>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</si>
  <si>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</si>
  <si>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</si>
  <si>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</si>
  <si>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</si>
  <si>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</si>
  <si>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</si>
  <si>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</si>
  <si>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</si>
  <si>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</si>
  <si>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</si>
  <si>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</si>
  <si>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</si>
  <si>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</si>
  <si>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</si>
  <si>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</si>
  <si>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</si>
  <si>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</si>
  <si>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</si>
  <si>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</si>
  <si>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</si>
  <si>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</si>
  <si>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</si>
  <si>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</si>
  <si>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</si>
  <si>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</si>
  <si>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</si>
  <si>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</si>
  <si>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</si>
  <si>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</si>
  <si>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</si>
  <si>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</si>
  <si>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</si>
  <si>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</si>
  <si>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</si>
  <si>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</si>
  <si>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</si>
  <si>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</si>
  <si>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</si>
  <si>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</si>
  <si>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</si>
  <si>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</si>
  <si>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</si>
  <si>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</si>
  <si>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</si>
  <si>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</si>
  <si>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</si>
  <si>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</si>
  <si>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</si>
  <si>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</si>
  <si>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</si>
  <si>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</si>
  <si>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</si>
  <si>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</si>
  <si>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</si>
  <si>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</si>
  <si>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</si>
  <si>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</si>
  <si>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観光施設</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</si>
  <si>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</si>
  <si>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</si>
  <si>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</si>
  <si>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</si>
  <si>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</si>
  <si>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</si>
  <si>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</si>
  <si>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</si>
  <si>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</si>
  <si>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</si>
  <si>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</si>
  <si>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</si>
  <si>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</si>
  <si>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</si>
  <si>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</si>
  <si>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</si>
  <si>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</si>
  <si>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</si>
  <si>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</si>
  <si>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</si>
  <si>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</si>
  <si>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</si>
  <si>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</si>
  <si>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</si>
  <si>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</si>
  <si>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</si>
  <si>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新潟県関川村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</si>
  <si>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</si>
  <si>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</si>
  <si>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</si>
  <si>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</si>
  <si>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</si>
  <si>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</si>
  <si>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</si>
  <si>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</si>
  <si>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</si>
  <si>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</si>
  <si>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</si>
  <si>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</si>
  <si>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</si>
  <si>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</si>
  <si>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</si>
  <si>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</si>
  <si>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</si>
  <si>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</si>
  <si>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</si>
  <si>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</si>
  <si>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</si>
  <si>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</si>
  <si>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</si>
  <si>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</si>
  <si>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</si>
  <si>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</si>
  <si>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</si>
  <si>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</si>
  <si>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</si>
  <si>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</si>
  <si>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</si>
  <si>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</si>
  <si>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</si>
  <si>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</si>
  <si>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国民健康保険関川診療所特別会計</t>
    <phoneticPr fontId="5"/>
  </si>
  <si>
    <t>介護保険事業特別会計</t>
    <phoneticPr fontId="5"/>
  </si>
  <si>
    <t>後期高齢者医療特別会計</t>
    <phoneticPr fontId="5"/>
  </si>
  <si>
    <t>下水道事業会計</t>
    <phoneticPr fontId="5"/>
  </si>
  <si>
    <t>法適用企業</t>
    <phoneticPr fontId="5"/>
  </si>
  <si>
    <t>簡易水道事業会計</t>
    <phoneticPr fontId="5"/>
  </si>
  <si>
    <t>村有温泉特別会計</t>
    <phoneticPr fontId="5"/>
  </si>
  <si>
    <t>法非適用企業</t>
    <phoneticPr fontId="5"/>
  </si>
  <si>
    <t>宅地等造成特別会計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</si>
  <si>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</si>
  <si>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</si>
  <si>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</si>
  <si>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</si>
  <si>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</si>
  <si>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</si>
  <si>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</si>
  <si>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</si>
  <si>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</si>
  <si>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</si>
  <si>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</si>
  <si>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</si>
  <si>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</si>
  <si>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</si>
  <si>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</si>
  <si>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</si>
  <si>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</si>
  <si>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</si>
  <si>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</si>
  <si>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</si>
  <si>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</si>
  <si>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</si>
  <si>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</si>
  <si>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</si>
  <si>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</si>
  <si>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</si>
  <si>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</si>
  <si>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</si>
  <si>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</si>
  <si>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</si>
  <si>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</si>
  <si>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</si>
  <si>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</si>
  <si>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</si>
  <si>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</si>
  <si>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</si>
  <si>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</si>
  <si>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</si>
  <si>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</si>
  <si>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</si>
  <si>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</si>
  <si>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</si>
  <si>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</si>
  <si>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</si>
  <si>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</si>
  <si>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</si>
  <si>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</si>
  <si>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</si>
  <si>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</si>
  <si>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</si>
  <si>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</si>
  <si>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</si>
  <si>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</si>
  <si>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</si>
  <si>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</si>
  <si>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</si>
  <si>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</si>
  <si>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</si>
  <si>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</si>
  <si>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</si>
  <si>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</si>
  <si>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</si>
  <si>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</si>
  <si>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</si>
  <si>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</si>
  <si>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</si>
  <si>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</si>
  <si>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</si>
  <si>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</si>
  <si>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</si>
  <si>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</si>
  <si>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</si>
  <si>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</si>
  <si>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</si>
  <si>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</si>
  <si>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</si>
  <si>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</si>
  <si>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</si>
  <si>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</si>
  <si>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</si>
  <si>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</si>
  <si>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</si>
  <si>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</si>
  <si>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</si>
  <si>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</si>
  <si>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</si>
  <si>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</si>
  <si>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</si>
  <si>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</si>
  <si>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</si>
  <si>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</si>
  <si>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</si>
  <si>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</si>
  <si>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</si>
  <si>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</si>
  <si>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</si>
  <si>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</si>
  <si>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</si>
  <si>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</si>
  <si>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</si>
  <si>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</si>
  <si>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</si>
  <si>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</si>
  <si>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</si>
  <si>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</si>
  <si>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</si>
  <si>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</si>
  <si>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</si>
  <si>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</si>
  <si>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</si>
  <si>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</si>
  <si>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</si>
  <si>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</si>
  <si>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</si>
  <si>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</si>
  <si>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</si>
  <si>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</si>
  <si>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</si>
  <si>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</si>
  <si>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</si>
  <si>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</si>
  <si>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</si>
  <si>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</si>
  <si>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</si>
  <si>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</si>
  <si>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</si>
  <si>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</si>
  <si>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</si>
  <si>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</si>
  <si>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</si>
  <si>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</si>
  <si>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</si>
  <si>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</si>
  <si>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</si>
  <si>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</si>
  <si>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0.02</t>
  </si>
  <si>
    <t>▲ 0.22</t>
  </si>
  <si>
    <t>一般会計</t>
  </si>
  <si>
    <t>簡易水道事業会計</t>
  </si>
  <si>
    <t>下水道事業会計</t>
  </si>
  <si>
    <t>介護保険事業特別会計</t>
  </si>
  <si>
    <t>国民健康保険関川診療所特別会計</t>
  </si>
  <si>
    <t>国民健康保険事業特別会計</t>
  </si>
  <si>
    <t>村有温泉特別会計</t>
  </si>
  <si>
    <t>宅地等造成特別会計</t>
  </si>
  <si>
    <t>その他会計（赤字）</t>
  </si>
  <si>
    <t>その他会計（黒字）</t>
  </si>
  <si>
    <t>R01</t>
    <phoneticPr fontId="5"/>
  </si>
  <si>
    <t>R02</t>
    <phoneticPr fontId="5"/>
  </si>
  <si>
    <t>R03</t>
    <phoneticPr fontId="5"/>
  </si>
  <si>
    <t>R04</t>
    <phoneticPr fontId="5"/>
  </si>
  <si>
    <t>R05</t>
    <phoneticPr fontId="5"/>
  </si>
  <si>
    <t>むらづくり総合対策基金</t>
    <rPh sb="5" eb="7">
      <t>ソウゴウ</t>
    </rPh>
    <rPh sb="7" eb="9">
      <t>タイサク</t>
    </rPh>
    <rPh sb="9" eb="11">
      <t>キキン</t>
    </rPh>
    <phoneticPr fontId="5"/>
  </si>
  <si>
    <t>環境衛生施設整備基金</t>
    <rPh sb="0" eb="2">
      <t>カンキョウ</t>
    </rPh>
    <rPh sb="2" eb="4">
      <t>エイセイ</t>
    </rPh>
    <rPh sb="4" eb="6">
      <t>シセツ</t>
    </rPh>
    <rPh sb="6" eb="8">
      <t>セイビ</t>
    </rPh>
    <rPh sb="8" eb="10">
      <t>キキン</t>
    </rPh>
    <phoneticPr fontId="2"/>
  </si>
  <si>
    <t>社会福祉総合対策基金</t>
    <rPh sb="0" eb="2">
      <t>シャカイ</t>
    </rPh>
    <rPh sb="2" eb="4">
      <t>フクシ</t>
    </rPh>
    <rPh sb="4" eb="6">
      <t>ソウゴウ</t>
    </rPh>
    <rPh sb="6" eb="8">
      <t>タイサク</t>
    </rPh>
    <rPh sb="8" eb="10">
      <t>キキン</t>
    </rPh>
    <phoneticPr fontId="2"/>
  </si>
  <si>
    <t>ふるさと応援基金</t>
    <rPh sb="4" eb="6">
      <t>オウエン</t>
    </rPh>
    <rPh sb="6" eb="8">
      <t>キキン</t>
    </rPh>
    <phoneticPr fontId="2"/>
  </si>
  <si>
    <t>商工観光振興対策基金</t>
    <rPh sb="0" eb="2">
      <t>ショウコウ</t>
    </rPh>
    <rPh sb="2" eb="4">
      <t>カンコウ</t>
    </rPh>
    <rPh sb="4" eb="6">
      <t>シンコウ</t>
    </rPh>
    <rPh sb="6" eb="8">
      <t>タイサク</t>
    </rPh>
    <rPh sb="8" eb="10">
      <t>キキン</t>
    </rPh>
    <phoneticPr fontId="2"/>
  </si>
  <si>
    <t>関川村自然環境管理公社</t>
    <rPh sb="0" eb="2">
      <t>セキカワ</t>
    </rPh>
    <rPh sb="2" eb="3">
      <t>ムラ</t>
    </rPh>
    <rPh sb="3" eb="5">
      <t>シゼン</t>
    </rPh>
    <rPh sb="5" eb="7">
      <t>カンキョウ</t>
    </rPh>
    <rPh sb="7" eb="9">
      <t>カンリ</t>
    </rPh>
    <rPh sb="9" eb="11">
      <t>コウシャ</t>
    </rPh>
    <phoneticPr fontId="2"/>
  </si>
  <si>
    <t>パワープラント関川</t>
    <rPh sb="7" eb="9">
      <t>セキカワ</t>
    </rPh>
    <phoneticPr fontId="2"/>
  </si>
  <si>
    <t>関川ふるさとエネルギー株式会社</t>
    <rPh sb="0" eb="2">
      <t>セキカワ</t>
    </rPh>
    <rPh sb="11" eb="15">
      <t>カブシキガイシャ</t>
    </rPh>
    <phoneticPr fontId="2"/>
  </si>
  <si>
    <t>-</t>
    <phoneticPr fontId="2"/>
  </si>
  <si>
    <t>下越福祉行政組合</t>
    <rPh sb="0" eb="2">
      <t>カエツ</t>
    </rPh>
    <rPh sb="2" eb="4">
      <t>フクシ</t>
    </rPh>
    <rPh sb="4" eb="6">
      <t>ギョウセイ</t>
    </rPh>
    <rPh sb="6" eb="8">
      <t>クミアイ</t>
    </rPh>
    <phoneticPr fontId="2"/>
  </si>
  <si>
    <t>新潟県市町村総合事務組合（一般会計）</t>
    <rPh sb="0" eb="3">
      <t>ニイガタケン</t>
    </rPh>
    <rPh sb="3" eb="6">
      <t>シチョウソン</t>
    </rPh>
    <rPh sb="6" eb="8">
      <t>ソウゴウ</t>
    </rPh>
    <rPh sb="8" eb="10">
      <t>ジム</t>
    </rPh>
    <rPh sb="10" eb="12">
      <t>クミアイ</t>
    </rPh>
    <rPh sb="13" eb="15">
      <t>イッパン</t>
    </rPh>
    <rPh sb="15" eb="17">
      <t>カイケイ</t>
    </rPh>
    <phoneticPr fontId="2"/>
  </si>
  <si>
    <t>新潟県市町村総合事務組合(職員退職手当支給事業特別会計）</t>
    <rPh sb="0" eb="3">
      <t>ニイガタケン</t>
    </rPh>
    <rPh sb="3" eb="6">
      <t>シチョウソン</t>
    </rPh>
    <rPh sb="6" eb="8">
      <t>ソウゴウ</t>
    </rPh>
    <rPh sb="8" eb="10">
      <t>ジム</t>
    </rPh>
    <rPh sb="10" eb="12">
      <t>クミアイ</t>
    </rPh>
    <rPh sb="13" eb="15">
      <t>ショクイン</t>
    </rPh>
    <rPh sb="15" eb="17">
      <t>タイショク</t>
    </rPh>
    <rPh sb="17" eb="19">
      <t>テアテ</t>
    </rPh>
    <rPh sb="19" eb="21">
      <t>シキュウ</t>
    </rPh>
    <rPh sb="21" eb="23">
      <t>ジギョウ</t>
    </rPh>
    <rPh sb="23" eb="25">
      <t>トクベツ</t>
    </rPh>
    <rPh sb="25" eb="27">
      <t>カイケイ</t>
    </rPh>
    <phoneticPr fontId="2"/>
  </si>
  <si>
    <t>新潟県市町村総合事務組合(消防団員等公務災害補償事業特別会計）</t>
    <rPh sb="0" eb="3">
      <t>ニイガタケン</t>
    </rPh>
    <rPh sb="3" eb="6">
      <t>シチョウソン</t>
    </rPh>
    <rPh sb="6" eb="8">
      <t>ソウゴウ</t>
    </rPh>
    <rPh sb="8" eb="10">
      <t>ジム</t>
    </rPh>
    <rPh sb="10" eb="12">
      <t>クミアイ</t>
    </rPh>
    <rPh sb="13" eb="16">
      <t>ショウボウダン</t>
    </rPh>
    <rPh sb="16" eb="17">
      <t>イン</t>
    </rPh>
    <rPh sb="17" eb="18">
      <t>トウ</t>
    </rPh>
    <rPh sb="18" eb="20">
      <t>コウム</t>
    </rPh>
    <rPh sb="20" eb="22">
      <t>サイガイ</t>
    </rPh>
    <rPh sb="22" eb="24">
      <t>ホショウ</t>
    </rPh>
    <rPh sb="24" eb="26">
      <t>ジギョウ</t>
    </rPh>
    <rPh sb="26" eb="28">
      <t>トクベツ</t>
    </rPh>
    <rPh sb="28" eb="30">
      <t>カイケイ</t>
    </rPh>
    <phoneticPr fontId="2"/>
  </si>
  <si>
    <t>新潟県市町村総合事務組合
　【非常勤職員公務災害補償等事業特別会計】</t>
  </si>
  <si>
    <t>新潟県市町村総合事務組合
　【交通災害共済事業特別会計】</t>
  </si>
  <si>
    <t>新潟県後期高齢者医療広域連合
　【一般会計】</t>
  </si>
  <si>
    <t>新潟県後期高齢者医療広域連合
　【後期高齢者医療特別会計】</t>
  </si>
  <si>
    <t>新潟県市町村総合事務組合【消防賞じゅつ金等支給事業特別会計】</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</si>
  <si>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</si>
  <si>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</si>
  <si>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</si>
  <si>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</si>
  <si>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</si>
  <si>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は減少しているが、実質公債費比率は増加している。令和4年の災害復旧で買い入れた地方債は償還年限が比較的短期のため、今後も公債費は高い値で推移することが見込まれる。物価高騰が進んでいる状況のため、公債費が経常収支を圧迫し事業に支障をきたすことがないよう、計画的に地方債の借入を行う必要がある。</t>
    <rPh sb="0" eb="2">
      <t>ショウライ</t>
    </rPh>
    <rPh sb="2" eb="4">
      <t>フタン</t>
    </rPh>
    <rPh sb="4" eb="6">
      <t>ヒリツ</t>
    </rPh>
    <rPh sb="7" eb="9">
      <t>ゲンショウ</t>
    </rPh>
    <rPh sb="15" eb="17">
      <t>ジッシツ</t>
    </rPh>
    <rPh sb="17" eb="20">
      <t>コウサイヒ</t>
    </rPh>
    <rPh sb="20" eb="22">
      <t>ヒリツ</t>
    </rPh>
    <rPh sb="23" eb="25">
      <t>ゾウカ</t>
    </rPh>
    <rPh sb="30" eb="32">
      <t>レイワ</t>
    </rPh>
    <rPh sb="33" eb="34">
      <t>ネン</t>
    </rPh>
    <rPh sb="35" eb="37">
      <t>サイガイ</t>
    </rPh>
    <rPh sb="37" eb="39">
      <t>フッキュウ</t>
    </rPh>
    <rPh sb="40" eb="43">
      <t>カイイ</t>
    </rPh>
    <rPh sb="45" eb="48">
      <t>チホウサイ</t>
    </rPh>
    <rPh sb="49" eb="51">
      <t>ショウカン</t>
    </rPh>
    <rPh sb="51" eb="53">
      <t>ネンゲン</t>
    </rPh>
    <rPh sb="54" eb="57">
      <t>ヒカクテキ</t>
    </rPh>
    <rPh sb="57" eb="59">
      <t>タンキ</t>
    </rPh>
    <rPh sb="63" eb="65">
      <t>コンゴ</t>
    </rPh>
    <rPh sb="66" eb="69">
      <t>コウサイヒ</t>
    </rPh>
    <rPh sb="70" eb="71">
      <t>タカ</t>
    </rPh>
    <rPh sb="72" eb="73">
      <t>アタイ</t>
    </rPh>
    <rPh sb="74" eb="76">
      <t>スイイ</t>
    </rPh>
    <rPh sb="81" eb="83">
      <t>ミコ</t>
    </rPh>
    <rPh sb="87" eb="89">
      <t>ブッカ</t>
    </rPh>
    <rPh sb="89" eb="91">
      <t>コウトウ</t>
    </rPh>
    <rPh sb="92" eb="93">
      <t>スス</t>
    </rPh>
    <rPh sb="97" eb="99">
      <t>ジョウキョウ</t>
    </rPh>
    <rPh sb="103" eb="106">
      <t>コウサイヒ</t>
    </rPh>
    <rPh sb="107" eb="109">
      <t>ケイジョウ</t>
    </rPh>
    <rPh sb="109" eb="111">
      <t>シュウシ</t>
    </rPh>
    <rPh sb="112" eb="114">
      <t>アッパク</t>
    </rPh>
    <rPh sb="115" eb="117">
      <t>ジギョウ</t>
    </rPh>
    <rPh sb="118" eb="120">
      <t>シショウ</t>
    </rPh>
    <rPh sb="132" eb="135">
      <t>ケイカクテキ</t>
    </rPh>
    <rPh sb="136" eb="139">
      <t>チホウサイ</t>
    </rPh>
    <rPh sb="140" eb="142">
      <t>カリイレ</t>
    </rPh>
    <rPh sb="143" eb="144">
      <t>オコナ</t>
    </rPh>
    <rPh sb="145" eb="147">
      <t>ヒツヨウ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</si>
  <si>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</si>
  <si>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</si>
  <si>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</si>
  <si>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減少しているが、有形固定資産減価償却率は増加しており、老朽化施設対応で潜在的な将来負担は増加していることがわかる。公共施設総合管理計画に沿った計画的な施設更新を行う必要がある。</t>
    <rPh sb="0" eb="2">
      <t>ショウライ</t>
    </rPh>
    <rPh sb="2" eb="4">
      <t>フタン</t>
    </rPh>
    <rPh sb="4" eb="6">
      <t>ヒリツ</t>
    </rPh>
    <rPh sb="7" eb="9">
      <t>ゲンショウ</t>
    </rPh>
    <rPh sb="15" eb="17">
      <t>ユウケイ</t>
    </rPh>
    <rPh sb="17" eb="19">
      <t>コテイ</t>
    </rPh>
    <rPh sb="19" eb="21">
      <t>シサン</t>
    </rPh>
    <rPh sb="21" eb="23">
      <t>ゲンカ</t>
    </rPh>
    <rPh sb="23" eb="25">
      <t>ショウキャク</t>
    </rPh>
    <rPh sb="25" eb="26">
      <t>リツ</t>
    </rPh>
    <rPh sb="27" eb="29">
      <t>ゾウカ</t>
    </rPh>
    <rPh sb="34" eb="37">
      <t>ロウキュウカ</t>
    </rPh>
    <rPh sb="37" eb="39">
      <t>シセツ</t>
    </rPh>
    <rPh sb="39" eb="41">
      <t>タイオウ</t>
    </rPh>
    <rPh sb="42" eb="44">
      <t>センザイ</t>
    </rPh>
    <rPh sb="44" eb="45">
      <t>テキ</t>
    </rPh>
    <rPh sb="46" eb="48">
      <t>ショウライ</t>
    </rPh>
    <rPh sb="48" eb="50">
      <t>フタン</t>
    </rPh>
    <rPh sb="51" eb="53">
      <t>ゾウカ</t>
    </rPh>
    <rPh sb="64" eb="66">
      <t>コウキョウ</t>
    </rPh>
    <rPh sb="66" eb="68">
      <t>シセツ</t>
    </rPh>
    <rPh sb="68" eb="70">
      <t>ソウゴウ</t>
    </rPh>
    <rPh sb="70" eb="72">
      <t>カンリ</t>
    </rPh>
    <rPh sb="72" eb="74">
      <t>ケイカク</t>
    </rPh>
    <rPh sb="75" eb="76">
      <t>ソ</t>
    </rPh>
    <rPh sb="78" eb="81">
      <t>ケイカクテキ</t>
    </rPh>
    <rPh sb="82" eb="84">
      <t>シセツ</t>
    </rPh>
    <rPh sb="84" eb="86">
      <t>コウシン</t>
    </rPh>
    <rPh sb="87" eb="88">
      <t>オコナ</t>
    </rPh>
    <rPh sb="89" eb="91">
      <t>ヒツヨウ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</si>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</sst>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color indexed="8"/>
      <name val="ＭＳ Ｐゴシック"/>
      <family val="3"/>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40"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41"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40"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wrapText="1"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9" fillId="0" borderId="112" xfId="14" applyFont="1" applyBorder="1" applyAlignment="1" applyProtection="1">
      <alignment horizontal="left" vertical="center" shrinkToFit="1"/>
      <protection locked="0"/>
    </xf>
    <xf numFmtId="0" fontId="39" fillId="0" borderId="113" xfId="14" applyFont="1" applyBorder="1" applyAlignment="1" applyProtection="1">
      <alignment horizontal="left" vertical="center" shrinkToFit="1"/>
      <protection locked="0"/>
    </xf>
    <xf numFmtId="0" fontId="39" fillId="0" borderId="119" xfId="15" applyFont="1" applyBorder="1" applyAlignment="1" applyProtection="1">
      <alignment horizontal="left" vertical="center" shrinkToFit="1"/>
      <protection locked="0"/>
    </xf>
    <xf numFmtId="177" fontId="39" fillId="0" borderId="112" xfId="12" applyNumberFormat="1" applyFont="1" applyBorder="1" applyAlignment="1" applyProtection="1">
      <alignment horizontal="right" vertical="center" shrinkToFit="1"/>
      <protection locked="0"/>
    </xf>
    <xf numFmtId="177" fontId="39" fillId="0" borderId="113" xfId="12" applyNumberFormat="1" applyFont="1" applyBorder="1" applyAlignment="1" applyProtection="1">
      <alignment horizontal="right" vertical="center" shrinkToFit="1"/>
      <protection locked="0"/>
    </xf>
    <xf numFmtId="177" fontId="39" fillId="0" borderId="114" xfId="15" applyNumberFormat="1" applyFont="1" applyBorder="1" applyAlignment="1" applyProtection="1">
      <alignment horizontal="righ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76EF805-5D9A-46D8-9B61-EA669C9C802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126262</c:v>
                </c:pt>
                <c:pt idx="1">
                  <c:v>126525</c:v>
                </c:pt>
                <c:pt idx="2">
                  <c:v>122054</c:v>
                </c:pt>
                <c:pt idx="3">
                  <c:v>111644</c:v>
                </c:pt>
                <c:pt idx="4">
                  <c:v>127917</c:v>
                </c:pt>
              </c:numCache>
            </c:numRef>
          </c:val>
          <c:smooth val="0"/>
          <c:extLst>
            <c:ext xmlns:c16="http://schemas.microsoft.com/office/drawing/2014/chart" uri="{C3380CC4-5D6E-409C-BE32-E72D297353CC}">
              <c16:uniqueId val="{00000000-1FA2-47DF-B817-64247B3CE0D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108058</c:v>
                </c:pt>
                <c:pt idx="1">
                  <c:v>103599</c:v>
                </c:pt>
                <c:pt idx="2">
                  <c:v>138614</c:v>
                </c:pt>
                <c:pt idx="3">
                  <c:v>97631</c:v>
                </c:pt>
                <c:pt idx="4">
                  <c:v>147123</c:v>
                </c:pt>
              </c:numCache>
            </c:numRef>
          </c:val>
          <c:smooth val="0"/>
          <c:extLst>
            <c:ext xmlns:c16="http://schemas.microsoft.com/office/drawing/2014/chart" uri="{C3380CC4-5D6E-409C-BE32-E72D297353CC}">
              <c16:uniqueId val="{00000001-1FA2-47DF-B817-64247B3CE0D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4.42</c:v>
                </c:pt>
                <c:pt idx="1">
                  <c:v>5.15</c:v>
                </c:pt>
                <c:pt idx="2">
                  <c:v>5.49</c:v>
                </c:pt>
                <c:pt idx="3">
                  <c:v>5.57</c:v>
                </c:pt>
                <c:pt idx="4">
                  <c:v>5.86</c:v>
                </c:pt>
              </c:numCache>
            </c:numRef>
          </c:val>
          <c:extLst>
            <c:ext xmlns:c16="http://schemas.microsoft.com/office/drawing/2014/chart" uri="{C3380CC4-5D6E-409C-BE32-E72D297353CC}">
              <c16:uniqueId val="{00000000-A2F8-4D2D-B1C4-A325AC8D0C6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21.25</c:v>
                </c:pt>
                <c:pt idx="1">
                  <c:v>20.53</c:v>
                </c:pt>
                <c:pt idx="2">
                  <c:v>18.399999999999999</c:v>
                </c:pt>
                <c:pt idx="3">
                  <c:v>19.399999999999999</c:v>
                </c:pt>
                <c:pt idx="4">
                  <c:v>19.45</c:v>
                </c:pt>
              </c:numCache>
            </c:numRef>
          </c:val>
          <c:extLst>
            <c:ext xmlns:c16="http://schemas.microsoft.com/office/drawing/2014/chart" uri="{C3380CC4-5D6E-409C-BE32-E72D297353CC}">
              <c16:uniqueId val="{00000001-A2F8-4D2D-B1C4-A325AC8D0C6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-0.02</c:v>
                </c:pt>
                <c:pt idx="1">
                  <c:v>0.89</c:v>
                </c:pt>
                <c:pt idx="2">
                  <c:v>0.88</c:v>
                </c:pt>
                <c:pt idx="3">
                  <c:v>-0.22</c:v>
                </c:pt>
                <c:pt idx="4">
                  <c:v>0.31</c:v>
                </c:pt>
              </c:numCache>
            </c:numRef>
          </c:val>
          <c:smooth val="0"/>
          <c:extLst>
            <c:ext xmlns:c16="http://schemas.microsoft.com/office/drawing/2014/chart" uri="{C3380CC4-5D6E-409C-BE32-E72D297353CC}">
              <c16:uniqueId val="{00000002-A2F8-4D2D-B1C4-A325AC8D0C6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6.51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4BE9-4637-BD4C-57E2FD855E6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BE9-4637-BD4C-57E2FD855E6D}"/>
            </c:ext>
          </c:extLst>
        </c:ser>
        <c:ser>
          <c:idx val="2"/>
          <c:order val="2"/>
          <c:tx>
            <c:strRef>
              <c:f>データシート!$A$29</c:f>
              <c:strCache>
                <c:ptCount val="1"/>
                <c:pt idx="0">
                  <c:v>宅地等造成特別会計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0.06</c:v>
                </c:pt>
                <c:pt idx="2">
                  <c:v>#N/A</c:v>
                </c:pt>
                <c:pt idx="3">
                  <c:v>0.06</c:v>
                </c:pt>
                <c:pt idx="4">
                  <c:v>#N/A</c:v>
                </c:pt>
                <c:pt idx="5">
                  <c:v>0.05</c:v>
                </c:pt>
                <c:pt idx="6">
                  <c:v>#N/A</c:v>
                </c:pt>
                <c:pt idx="7">
                  <c:v>0.05</c:v>
                </c:pt>
                <c:pt idx="8">
                  <c:v>#N/A</c:v>
                </c:pt>
                <c:pt idx="9">
                  <c:v>0.05</c:v>
                </c:pt>
              </c:numCache>
            </c:numRef>
          </c:val>
          <c:extLst>
            <c:ext xmlns:c16="http://schemas.microsoft.com/office/drawing/2014/chart" uri="{C3380CC4-5D6E-409C-BE32-E72D297353CC}">
              <c16:uniqueId val="{00000002-4BE9-4637-BD4C-57E2FD855E6D}"/>
            </c:ext>
          </c:extLst>
        </c:ser>
        <c:ser>
          <c:idx val="3"/>
          <c:order val="3"/>
          <c:tx>
            <c:strRef>
              <c:f>データシート!$A$30</c:f>
              <c:strCache>
                <c:ptCount val="1"/>
                <c:pt idx="0">
                  <c:v>村有温泉特別会計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0.03</c:v>
                </c:pt>
                <c:pt idx="2">
                  <c:v>#N/A</c:v>
                </c:pt>
                <c:pt idx="3">
                  <c:v>0.06</c:v>
                </c:pt>
                <c:pt idx="4">
                  <c:v>#N/A</c:v>
                </c:pt>
                <c:pt idx="5">
                  <c:v>0.06</c:v>
                </c:pt>
                <c:pt idx="6">
                  <c:v>#N/A</c:v>
                </c:pt>
                <c:pt idx="7">
                  <c:v>0.04</c:v>
                </c:pt>
                <c:pt idx="8">
                  <c:v>#N/A</c:v>
                </c:pt>
                <c:pt idx="9">
                  <c:v>7.0000000000000007E-2</c:v>
                </c:pt>
              </c:numCache>
            </c:numRef>
          </c:val>
          <c:extLst>
            <c:ext xmlns:c16="http://schemas.microsoft.com/office/drawing/2014/chart" uri="{C3380CC4-5D6E-409C-BE32-E72D297353CC}">
              <c16:uniqueId val="{00000003-4BE9-4637-BD4C-57E2FD855E6D}"/>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0.73</c:v>
                </c:pt>
                <c:pt idx="2">
                  <c:v>#N/A</c:v>
                </c:pt>
                <c:pt idx="3">
                  <c:v>0.9</c:v>
                </c:pt>
                <c:pt idx="4">
                  <c:v>#N/A</c:v>
                </c:pt>
                <c:pt idx="5">
                  <c:v>0.18</c:v>
                </c:pt>
                <c:pt idx="6">
                  <c:v>#N/A</c:v>
                </c:pt>
                <c:pt idx="7">
                  <c:v>0.22</c:v>
                </c:pt>
                <c:pt idx="8">
                  <c:v>#N/A</c:v>
                </c:pt>
                <c:pt idx="9">
                  <c:v>0.09</c:v>
                </c:pt>
              </c:numCache>
            </c:numRef>
          </c:val>
          <c:extLst>
            <c:ext xmlns:c16="http://schemas.microsoft.com/office/drawing/2014/chart" uri="{C3380CC4-5D6E-409C-BE32-E72D297353CC}">
              <c16:uniqueId val="{00000004-4BE9-4637-BD4C-57E2FD855E6D}"/>
            </c:ext>
          </c:extLst>
        </c:ser>
        <c:ser>
          <c:idx val="5"/>
          <c:order val="5"/>
          <c:tx>
            <c:strRef>
              <c:f>データシート!$A$32</c:f>
              <c:strCache>
                <c:ptCount val="1"/>
                <c:pt idx="0">
                  <c:v>国民健康保険関川診療所特別会計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c:v>
                </c:pt>
                <c:pt idx="2">
                  <c:v>#N/A</c:v>
                </c:pt>
                <c:pt idx="3">
                  <c:v>0.3</c:v>
                </c:pt>
                <c:pt idx="4">
                  <c:v>#N/A</c:v>
                </c:pt>
                <c:pt idx="5">
                  <c:v>0.44</c:v>
                </c:pt>
                <c:pt idx="6">
                  <c:v>#N/A</c:v>
                </c:pt>
                <c:pt idx="7">
                  <c:v>0.49</c:v>
                </c:pt>
                <c:pt idx="8">
                  <c:v>#N/A</c:v>
                </c:pt>
                <c:pt idx="9">
                  <c:v>0.44</c:v>
                </c:pt>
              </c:numCache>
            </c:numRef>
          </c:val>
          <c:extLst>
            <c:ext xmlns:c16="http://schemas.microsoft.com/office/drawing/2014/chart" uri="{C3380CC4-5D6E-409C-BE32-E72D297353CC}">
              <c16:uniqueId val="{00000005-4BE9-4637-BD4C-57E2FD855E6D}"/>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1.36</c:v>
                </c:pt>
                <c:pt idx="2">
                  <c:v>#N/A</c:v>
                </c:pt>
                <c:pt idx="3">
                  <c:v>1.84</c:v>
                </c:pt>
                <c:pt idx="4">
                  <c:v>#N/A</c:v>
                </c:pt>
                <c:pt idx="5">
                  <c:v>2.06</c:v>
                </c:pt>
                <c:pt idx="6">
                  <c:v>#N/A</c:v>
                </c:pt>
                <c:pt idx="7">
                  <c:v>2.27</c:v>
                </c:pt>
                <c:pt idx="8">
                  <c:v>#N/A</c:v>
                </c:pt>
                <c:pt idx="9">
                  <c:v>2.66</c:v>
                </c:pt>
              </c:numCache>
            </c:numRef>
          </c:val>
          <c:extLst>
            <c:ext xmlns:c16="http://schemas.microsoft.com/office/drawing/2014/chart" uri="{C3380CC4-5D6E-409C-BE32-E72D297353CC}">
              <c16:uniqueId val="{00000006-4BE9-4637-BD4C-57E2FD855E6D}"/>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1.82</c:v>
                </c:pt>
                <c:pt idx="4">
                  <c:v>#N/A</c:v>
                </c:pt>
                <c:pt idx="5">
                  <c:v>2.52</c:v>
                </c:pt>
                <c:pt idx="6">
                  <c:v>#N/A</c:v>
                </c:pt>
                <c:pt idx="7">
                  <c:v>3.89</c:v>
                </c:pt>
                <c:pt idx="8">
                  <c:v>#N/A</c:v>
                </c:pt>
                <c:pt idx="9">
                  <c:v>4.62</c:v>
                </c:pt>
              </c:numCache>
            </c:numRef>
          </c:val>
          <c:extLst>
            <c:ext xmlns:c16="http://schemas.microsoft.com/office/drawing/2014/chart" uri="{C3380CC4-5D6E-409C-BE32-E72D297353CC}">
              <c16:uniqueId val="{00000007-4BE9-4637-BD4C-57E2FD855E6D}"/>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#N/A</c:v>
                </c:pt>
                <c:pt idx="3">
                  <c:v>4.91</c:v>
                </c:pt>
                <c:pt idx="4">
                  <c:v>#N/A</c:v>
                </c:pt>
                <c:pt idx="5">
                  <c:v>4.1900000000000004</c:v>
                </c:pt>
                <c:pt idx="6">
                  <c:v>#N/A</c:v>
                </c:pt>
                <c:pt idx="7">
                  <c:v>4.3</c:v>
                </c:pt>
                <c:pt idx="8">
                  <c:v>#N/A</c:v>
                </c:pt>
                <c:pt idx="9">
                  <c:v>4.8099999999999996</c:v>
                </c:pt>
              </c:numCache>
            </c:numRef>
          </c:val>
          <c:extLst>
            <c:ext xmlns:c16="http://schemas.microsoft.com/office/drawing/2014/chart" uri="{C3380CC4-5D6E-409C-BE32-E72D297353CC}">
              <c16:uniqueId val="{00000008-4BE9-4637-BD4C-57E2FD855E6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4.42</c:v>
                </c:pt>
                <c:pt idx="2">
                  <c:v>#N/A</c:v>
                </c:pt>
                <c:pt idx="3">
                  <c:v>5.14</c:v>
                </c:pt>
                <c:pt idx="4">
                  <c:v>#N/A</c:v>
                </c:pt>
                <c:pt idx="5">
                  <c:v>5.49</c:v>
                </c:pt>
                <c:pt idx="6">
                  <c:v>#N/A</c:v>
                </c:pt>
                <c:pt idx="7">
                  <c:v>5.56</c:v>
                </c:pt>
                <c:pt idx="8">
                  <c:v>#N/A</c:v>
                </c:pt>
                <c:pt idx="9">
                  <c:v>5.86</c:v>
                </c:pt>
              </c:numCache>
            </c:numRef>
          </c:val>
          <c:extLst>
            <c:ext xmlns:c16="http://schemas.microsoft.com/office/drawing/2014/chart" uri="{C3380CC4-5D6E-409C-BE32-E72D297353CC}">
              <c16:uniqueId val="{00000009-4BE9-4637-BD4C-57E2FD855E6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638</c:v>
                </c:pt>
                <c:pt idx="5">
                  <c:v>643</c:v>
                </c:pt>
                <c:pt idx="8">
                  <c:v>666</c:v>
                </c:pt>
                <c:pt idx="11">
                  <c:v>625</c:v>
                </c:pt>
                <c:pt idx="14">
                  <c:v>631</c:v>
                </c:pt>
              </c:numCache>
            </c:numRef>
          </c:val>
          <c:extLst>
            <c:ext xmlns:c16="http://schemas.microsoft.com/office/drawing/2014/chart" uri="{C3380CC4-5D6E-409C-BE32-E72D297353CC}">
              <c16:uniqueId val="{00000000-FF64-41A9-B2F5-666E8BF3BBE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F64-41A9-B2F5-666E8BF3BBE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F64-41A9-B2F5-666E8BF3BBE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40</c:v>
                </c:pt>
                <c:pt idx="3">
                  <c:v>40</c:v>
                </c:pt>
                <c:pt idx="6">
                  <c:v>43</c:v>
                </c:pt>
                <c:pt idx="9">
                  <c:v>46</c:v>
                </c:pt>
                <c:pt idx="12">
                  <c:v>44</c:v>
                </c:pt>
              </c:numCache>
            </c:numRef>
          </c:val>
          <c:extLst>
            <c:ext xmlns:c16="http://schemas.microsoft.com/office/drawing/2014/chart" uri="{C3380CC4-5D6E-409C-BE32-E72D297353CC}">
              <c16:uniqueId val="{00000003-FF64-41A9-B2F5-666E8BF3BBE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291</c:v>
                </c:pt>
                <c:pt idx="3">
                  <c:v>314</c:v>
                </c:pt>
                <c:pt idx="6">
                  <c:v>326</c:v>
                </c:pt>
                <c:pt idx="9">
                  <c:v>350</c:v>
                </c:pt>
                <c:pt idx="12">
                  <c:v>321</c:v>
                </c:pt>
              </c:numCache>
            </c:numRef>
          </c:val>
          <c:extLst>
            <c:ext xmlns:c16="http://schemas.microsoft.com/office/drawing/2014/chart" uri="{C3380CC4-5D6E-409C-BE32-E72D297353CC}">
              <c16:uniqueId val="{00000004-FF64-41A9-B2F5-666E8BF3BBE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F64-41A9-B2F5-666E8BF3BBE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F64-41A9-B2F5-666E8BF3BBE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563</c:v>
                </c:pt>
                <c:pt idx="3">
                  <c:v>591</c:v>
                </c:pt>
                <c:pt idx="6">
                  <c:v>642</c:v>
                </c:pt>
                <c:pt idx="9">
                  <c:v>606</c:v>
                </c:pt>
                <c:pt idx="12">
                  <c:v>621</c:v>
                </c:pt>
              </c:numCache>
            </c:numRef>
          </c:val>
          <c:extLst>
            <c:ext xmlns:c16="http://schemas.microsoft.com/office/drawing/2014/chart" uri="{C3380CC4-5D6E-409C-BE32-E72D297353CC}">
              <c16:uniqueId val="{00000007-FF64-41A9-B2F5-666E8BF3BBE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256</c:v>
                </c:pt>
                <c:pt idx="2">
                  <c:v>#N/A</c:v>
                </c:pt>
                <c:pt idx="3">
                  <c:v>#N/A</c:v>
                </c:pt>
                <c:pt idx="4">
                  <c:v>302</c:v>
                </c:pt>
                <c:pt idx="5">
                  <c:v>#N/A</c:v>
                </c:pt>
                <c:pt idx="6">
                  <c:v>#N/A</c:v>
                </c:pt>
                <c:pt idx="7">
                  <c:v>345</c:v>
                </c:pt>
                <c:pt idx="8">
                  <c:v>#N/A</c:v>
                </c:pt>
                <c:pt idx="9">
                  <c:v>#N/A</c:v>
                </c:pt>
                <c:pt idx="10">
                  <c:v>377</c:v>
                </c:pt>
                <c:pt idx="11">
                  <c:v>#N/A</c:v>
                </c:pt>
                <c:pt idx="12">
                  <c:v>#N/A</c:v>
                </c:pt>
                <c:pt idx="13">
                  <c:v>355</c:v>
                </c:pt>
                <c:pt idx="14">
                  <c:v>#N/A</c:v>
                </c:pt>
              </c:numCache>
            </c:numRef>
          </c:val>
          <c:smooth val="0"/>
          <c:extLst>
            <c:ext xmlns:c16="http://schemas.microsoft.com/office/drawing/2014/chart" uri="{C3380CC4-5D6E-409C-BE32-E72D297353CC}">
              <c16:uniqueId val="{00000008-FF64-41A9-B2F5-666E8BF3BBE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6212</c:v>
                </c:pt>
                <c:pt idx="5">
                  <c:v>6027</c:v>
                </c:pt>
                <c:pt idx="8">
                  <c:v>5728</c:v>
                </c:pt>
                <c:pt idx="11">
                  <c:v>5669</c:v>
                </c:pt>
                <c:pt idx="14">
                  <c:v>5578</c:v>
                </c:pt>
              </c:numCache>
            </c:numRef>
          </c:val>
          <c:extLst>
            <c:ext xmlns:c16="http://schemas.microsoft.com/office/drawing/2014/chart" uri="{C3380CC4-5D6E-409C-BE32-E72D297353CC}">
              <c16:uniqueId val="{00000000-FBDD-4BA5-82B2-A872FE47F70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53</c:v>
                </c:pt>
                <c:pt idx="5">
                  <c:v>49</c:v>
                </c:pt>
                <c:pt idx="8">
                  <c:v>37</c:v>
                </c:pt>
                <c:pt idx="11">
                  <c:v>22</c:v>
                </c:pt>
                <c:pt idx="14">
                  <c:v>11</c:v>
                </c:pt>
              </c:numCache>
            </c:numRef>
          </c:val>
          <c:extLst>
            <c:ext xmlns:c16="http://schemas.microsoft.com/office/drawing/2014/chart" uri="{C3380CC4-5D6E-409C-BE32-E72D297353CC}">
              <c16:uniqueId val="{00000001-FBDD-4BA5-82B2-A872FE47F70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1861</c:v>
                </c:pt>
                <c:pt idx="5">
                  <c:v>1918</c:v>
                </c:pt>
                <c:pt idx="8">
                  <c:v>2109</c:v>
                </c:pt>
                <c:pt idx="11">
                  <c:v>2138</c:v>
                </c:pt>
                <c:pt idx="14">
                  <c:v>2347</c:v>
                </c:pt>
              </c:numCache>
            </c:numRef>
          </c:val>
          <c:extLst>
            <c:ext xmlns:c16="http://schemas.microsoft.com/office/drawing/2014/chart" uri="{C3380CC4-5D6E-409C-BE32-E72D297353CC}">
              <c16:uniqueId val="{00000002-FBDD-4BA5-82B2-A872FE47F70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BDD-4BA5-82B2-A872FE47F70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BDD-4BA5-82B2-A872FE47F70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BDD-4BA5-82B2-A872FE47F70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907</c:v>
                </c:pt>
                <c:pt idx="3">
                  <c:v>894</c:v>
                </c:pt>
                <c:pt idx="6">
                  <c:v>911</c:v>
                </c:pt>
                <c:pt idx="9">
                  <c:v>850</c:v>
                </c:pt>
                <c:pt idx="12">
                  <c:v>831</c:v>
                </c:pt>
              </c:numCache>
            </c:numRef>
          </c:val>
          <c:extLst>
            <c:ext xmlns:c16="http://schemas.microsoft.com/office/drawing/2014/chart" uri="{C3380CC4-5D6E-409C-BE32-E72D297353CC}">
              <c16:uniqueId val="{00000006-FBDD-4BA5-82B2-A872FE47F70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80</c:v>
                </c:pt>
                <c:pt idx="3">
                  <c:v>84</c:v>
                </c:pt>
                <c:pt idx="6">
                  <c:v>81</c:v>
                </c:pt>
                <c:pt idx="9">
                  <c:v>74</c:v>
                </c:pt>
                <c:pt idx="12">
                  <c:v>67</c:v>
                </c:pt>
              </c:numCache>
            </c:numRef>
          </c:val>
          <c:extLst>
            <c:ext xmlns:c16="http://schemas.microsoft.com/office/drawing/2014/chart" uri="{C3380CC4-5D6E-409C-BE32-E72D297353CC}">
              <c16:uniqueId val="{00000007-FBDD-4BA5-82B2-A872FE47F70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2757</c:v>
                </c:pt>
                <c:pt idx="3">
                  <c:v>2710</c:v>
                </c:pt>
                <c:pt idx="6">
                  <c:v>2631</c:v>
                </c:pt>
                <c:pt idx="9">
                  <c:v>2595</c:v>
                </c:pt>
                <c:pt idx="12">
                  <c:v>2426</c:v>
                </c:pt>
              </c:numCache>
            </c:numRef>
          </c:val>
          <c:extLst>
            <c:ext xmlns:c16="http://schemas.microsoft.com/office/drawing/2014/chart" uri="{C3380CC4-5D6E-409C-BE32-E72D297353CC}">
              <c16:uniqueId val="{00000008-FBDD-4BA5-82B2-A872FE47F70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204</c:v>
                </c:pt>
                <c:pt idx="3">
                  <c:v>95</c:v>
                </c:pt>
                <c:pt idx="6">
                  <c:v>71</c:v>
                </c:pt>
                <c:pt idx="9">
                  <c:v>53</c:v>
                </c:pt>
                <c:pt idx="12">
                  <c:v>53</c:v>
                </c:pt>
              </c:numCache>
            </c:numRef>
          </c:val>
          <c:extLst>
            <c:ext xmlns:c16="http://schemas.microsoft.com/office/drawing/2014/chart" uri="{C3380CC4-5D6E-409C-BE32-E72D297353CC}">
              <c16:uniqueId val="{00000009-FBDD-4BA5-82B2-A872FE47F70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5225</c:v>
                </c:pt>
                <c:pt idx="3">
                  <c:v>5104</c:v>
                </c:pt>
                <c:pt idx="6">
                  <c:v>4887</c:v>
                </c:pt>
                <c:pt idx="9">
                  <c:v>4949</c:v>
                </c:pt>
                <c:pt idx="12">
                  <c:v>5037</c:v>
                </c:pt>
              </c:numCache>
            </c:numRef>
          </c:val>
          <c:extLst>
            <c:ext xmlns:c16="http://schemas.microsoft.com/office/drawing/2014/chart" uri="{C3380CC4-5D6E-409C-BE32-E72D297353CC}">
              <c16:uniqueId val="{0000000A-FBDD-4BA5-82B2-A872FE47F70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1047</c:v>
                </c:pt>
                <c:pt idx="2">
                  <c:v>#N/A</c:v>
                </c:pt>
                <c:pt idx="3">
                  <c:v>#N/A</c:v>
                </c:pt>
                <c:pt idx="4">
                  <c:v>893</c:v>
                </c:pt>
                <c:pt idx="5">
                  <c:v>#N/A</c:v>
                </c:pt>
                <c:pt idx="6">
                  <c:v>#N/A</c:v>
                </c:pt>
                <c:pt idx="7">
                  <c:v>707</c:v>
                </c:pt>
                <c:pt idx="8">
                  <c:v>#N/A</c:v>
                </c:pt>
                <c:pt idx="9">
                  <c:v>#N/A</c:v>
                </c:pt>
                <c:pt idx="10">
                  <c:v>692</c:v>
                </c:pt>
                <c:pt idx="11">
                  <c:v>#N/A</c:v>
                </c:pt>
                <c:pt idx="12">
                  <c:v>#N/A</c:v>
                </c:pt>
                <c:pt idx="13">
                  <c:v>477</c:v>
                </c:pt>
                <c:pt idx="14">
                  <c:v>#N/A</c:v>
                </c:pt>
              </c:numCache>
            </c:numRef>
          </c:val>
          <c:smooth val="0"/>
          <c:extLst>
            <c:ext xmlns:c16="http://schemas.microsoft.com/office/drawing/2014/chart" uri="{C3380CC4-5D6E-409C-BE32-E72D297353CC}">
              <c16:uniqueId val="{0000000B-FBDD-4BA5-82B2-A872FE47F70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670</c:v>
                </c:pt>
                <c:pt idx="1">
                  <c:v>670</c:v>
                </c:pt>
                <c:pt idx="2">
                  <c:v>671</c:v>
                </c:pt>
              </c:numCache>
            </c:numRef>
          </c:val>
          <c:extLst>
            <c:ext xmlns:c16="http://schemas.microsoft.com/office/drawing/2014/chart" uri="{C3380CC4-5D6E-409C-BE32-E72D297353CC}">
              <c16:uniqueId val="{00000000-B2CE-4E37-848E-DC945EC1A5B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16</c:v>
                </c:pt>
                <c:pt idx="1">
                  <c:v>16</c:v>
                </c:pt>
                <c:pt idx="2">
                  <c:v>104</c:v>
                </c:pt>
              </c:numCache>
            </c:numRef>
          </c:val>
          <c:extLst>
            <c:ext xmlns:c16="http://schemas.microsoft.com/office/drawing/2014/chart" uri="{C3380CC4-5D6E-409C-BE32-E72D297353CC}">
              <c16:uniqueId val="{00000001-B2CE-4E37-848E-DC945EC1A5B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982</c:v>
                </c:pt>
                <c:pt idx="1">
                  <c:v>972</c:v>
                </c:pt>
                <c:pt idx="2">
                  <c:v>1088</c:v>
                </c:pt>
              </c:numCache>
            </c:numRef>
          </c:val>
          <c:extLst>
            <c:ext xmlns:c16="http://schemas.microsoft.com/office/drawing/2014/chart" uri="{C3380CC4-5D6E-409C-BE32-E72D297353CC}">
              <c16:uniqueId val="{00000002-B2CE-4E37-848E-DC945EC1A5B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{466C42E7-C414-4D48-BE9C-91D9B1850218}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987-41A5-B871-3012EA87F10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{9C0D61BF-CFC0-4A72-8B71-3B431B1E7B27}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987-41A5-B871-3012EA87F10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{EB4905E4-026C-4FE6-AD2A-CAE2400494ED}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987-41A5-B871-3012EA87F10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{C2870EA8-DDE5-4AB4-A6E7-79DC089FC696}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987-41A5-B871-3012EA87F10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{7B09000A-EC8D-4B68-BCCC-F47EBDA52577}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987-41A5-B871-3012EA87F105}"/>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{1D64DF7F-3BB3-4919-AD06-BE98F7F08A02}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987-41A5-B871-3012EA87F105}"/>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{1150CD44-CAB7-435F-A421-942256797352}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987-41A5-B871-3012EA87F105}"/>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{ABF6F23D-EE72-41BE-A19C-FADDB215CF03}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987-41A5-B871-3012EA87F105}"/>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{170C02D6-10B7-4CA7-AC34-FB8D6EBCB8C8}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987-41A5-B871-3012EA87F10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87.6</c:v>
                </c:pt>
                <c:pt idx="8">
                  <c:v>88</c:v>
                </c:pt>
                <c:pt idx="16">
                  <c:v>88.1</c:v>
                </c:pt>
                <c:pt idx="24">
                  <c:v>86.7</c:v>
                </c:pt>
                <c:pt idx="32">
                  <c:v>87.2</c:v>
                </c:pt>
              </c:numCache>
            </c:numRef>
          </c:xVal>
          <c:yVal>
            <c:numRef>
              <c:f>公会計指標分析・財政指標組合せ分析表!$BP$51:$DC$51</c:f>
              <c:numCache>
                <c:formatCode>#,##0.0;"▲ "#,##0.0</c:formatCode>
                <c:ptCount val="40"/>
                <c:pt idx="0">
                  <c:v>41</c:v>
                </c:pt>
                <c:pt idx="8">
                  <c:v>33.5</c:v>
                </c:pt>
                <c:pt idx="16">
                  <c:v>23.5</c:v>
                </c:pt>
                <c:pt idx="24">
                  <c:v>24.2</c:v>
                </c:pt>
                <c:pt idx="32">
                  <c:v>16.7</c:v>
                </c:pt>
              </c:numCache>
            </c:numRef>
          </c:yVal>
          <c:smooth val="0"/>
          <c:extLst>
            <c:ext xmlns:c16="http://schemas.microsoft.com/office/drawing/2014/chart" uri="{C3380CC4-5D6E-409C-BE32-E72D297353CC}">
              <c16:uniqueId val="{00000009-A987-41A5-B871-3012EA87F10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{CC12FD72-8E34-475C-8147-24E3E025134B}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987-41A5-B871-3012EA87F10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{0401116F-0D47-45ED-BCE7-E9F24AE3CBC2}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987-41A5-B871-3012EA87F10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{23BDD159-A681-4975-84EB-BCF5C83E1263}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987-41A5-B871-3012EA87F10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{022D8B7B-8F88-429F-AFF4-AEAAB4E78921}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987-41A5-B871-3012EA87F10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{4DF2DB2E-9111-4FDD-B606-D40879B8B443}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987-41A5-B871-3012EA87F10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{F5062564-39D7-4132-AC5A-7865CB916AF6}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987-41A5-B871-3012EA87F105}"/>
                </c:ext>
              </c:extLst>
            </c:dLbl>
            <c:dLbl>
              <c:idx val="16"/>
              <c:layout>
                <c:manualLayout>
                  <c:x val="-3.1359255137876435E-2"/>
                  <c:y val="-0.10153527211214211"/>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{062E6677-B478-47B1-B82A-C08B1D292898}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987-41A5-B871-3012EA87F105}"/>
                </c:ext>
              </c:extLst>
            </c:dLbl>
            <c:dLbl>
              <c:idx val="24"/>
              <c:layout>
                <c:manualLayout>
                  <c:x val="-3.2672246162591886E-2"/>
                  <c:y val="-6.5965476536826259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{687A5389-8ECD-470A-BBD3-AB8DAF9CE90E}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987-41A5-B871-3012EA87F105}"/>
                </c:ext>
              </c:extLst>
            </c:dLbl>
            <c:dLbl>
              <c:idx val="32"/>
              <c:layout>
                <c:manualLayout>
                  <c:x val="-3.2015750650234161E-2"/>
                  <c:y val="-2.6716022437799948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{542271AF-016E-4DD3-8802-54EDE6A538C8}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987-41A5-B871-3012EA87F1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c:v>
                </c:pt>
                <c:pt idx="16">
                  <c:v>66.2</c:v>
                </c:pt>
                <c:pt idx="24">
                  <c:v>67.099999999999994</c:v>
                </c:pt>
                <c:pt idx="32">
                  <c:v>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987-41A5-B871-3012EA87F105}"/>
            </c:ext>
          </c:extLst>
        </c:ser>
        <c:dLbls>
          <c:showLegendKey val="0"/>
          <c:showVal val="1"/>
          <c:showCatName val="0"/>
          <c:showSerName val="0"/>
          <c:showPercent val="0"/>
          <c:showBubbleSize val="0"/>
        </c:dLbls>
        <c:axId val="46179840"/>
        <c:axId val="46181760"/>
      </c:scatterChart>
      <c:valAx>
        <c:axId val="46179840"/>
        <c:scaling>
          <c:orientation val="maxMin"/>
          <c:max val="90"/>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{7F6619B5-96A7-463D-9585-03D74E84E691}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970-4F66-AFFA-EAD142A756B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{F4036229-7EA8-4DE3-99BD-EFCB4DDB579D}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970-4F66-AFFA-EAD142A756B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{788BAA39-505C-42BA-88EE-A578E84CAEED}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970-4F66-AFFA-EAD142A756B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{318621D8-3052-40A1-8DB6-F2DC0BFB30BA}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970-4F66-AFFA-EAD142A756B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{0BDEF19D-954F-4651-9DF4-5D47FF645C34}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970-4F66-AFFA-EAD142A756B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{47BCA714-3318-4EDB-B214-23D00838B1AC}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970-4F66-AFFA-EAD142A756B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{9D4DFF45-C924-47C7-8356-60D118FB5F7B}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970-4F66-AFFA-EAD142A756B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{087C1978-B245-4918-AB3D-07F7A11B960B}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970-4F66-AFFA-EAD142A756B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{C0E823ED-1FE7-4BBE-A58B-C828F703BA6A}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970-4F66-AFFA-EAD142A756B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9.9</c:v>
                </c:pt>
                <c:pt idx="8">
                  <c:v>10.5</c:v>
                </c:pt>
                <c:pt idx="16">
                  <c:v>10.9</c:v>
                </c:pt>
                <c:pt idx="24">
                  <c:v>12</c:v>
                </c:pt>
                <c:pt idx="32">
                  <c:v>12.4</c:v>
                </c:pt>
              </c:numCache>
            </c:numRef>
          </c:xVal>
          <c:yVal>
            <c:numRef>
              <c:f>公会計指標分析・財政指標組合せ分析表!$BP$73:$DC$73</c:f>
              <c:numCache>
                <c:formatCode>#,##0.0;"▲ "#,##0.0</c:formatCode>
                <c:ptCount val="40"/>
                <c:pt idx="0">
                  <c:v>41</c:v>
                </c:pt>
                <c:pt idx="8">
                  <c:v>33.5</c:v>
                </c:pt>
                <c:pt idx="16">
                  <c:v>23.5</c:v>
                </c:pt>
                <c:pt idx="24">
                  <c:v>24.2</c:v>
                </c:pt>
                <c:pt idx="32">
                  <c:v>16.7</c:v>
                </c:pt>
              </c:numCache>
            </c:numRef>
          </c:yVal>
          <c:smooth val="0"/>
          <c:extLst>
            <c:ext xmlns:c16="http://schemas.microsoft.com/office/drawing/2014/chart" uri="{C3380CC4-5D6E-409C-BE32-E72D297353CC}">
              <c16:uniqueId val="{00000009-1970-4F66-AFFA-EAD142A756B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{64B801F4-5388-45AC-A6C0-D14E90FFECD2}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970-4F66-AFFA-EAD142A756B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{D8BE83F1-04F0-478E-AE4C-B2A3C1AC73F9}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970-4F66-AFFA-EAD142A756B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{C9B17187-2469-4AB4-96C0-87E6C007BC8B}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970-4F66-AFFA-EAD142A756B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{6BF68795-1504-41A2-AB68-2B05CF030791}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970-4F66-AFFA-EAD142A756B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{E0678A18-057C-4BA0-93DF-0487D518A426}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970-4F66-AFFA-EAD142A756B5}"/>
                </c:ext>
              </c:extLst>
            </c:dLbl>
            <c:dLbl>
              <c:idx val="8"/>
              <c:layout>
                <c:manualLayout>
                  <c:x val="-4.4905057365901176E-2"/>
                  <c:y val="-5.7686380022837082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{98CCCEA6-6D97-490C-87D3-824FF5317ADB}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970-4F66-AFFA-EAD142A756B5}"/>
                </c:ext>
              </c:extLst>
            </c:dLbl>
            <c:dLbl>
              <c:idx val="16"/>
              <c:layout>
                <c:manualLayout>
                  <c:x val="-1.8235628084249993E-2"/>
                  <c:y val="-9.079773574618109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{1A3C808F-CE1D-4DA1-BF53-BC82579456F3}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970-4F66-AFFA-EAD142A756B5}"/>
                </c:ext>
              </c:extLst>
            </c:dLbl>
            <c:dLbl>
              <c:idx val="24"/>
              <c:layout>
                <c:manualLayout>
                  <c:x val="-2.5298460057526718E-2"/>
                  <c:y val="-1.984492847832089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{F036A3B4-410F-4AB2-A984-1290DFF7419B}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970-4F66-AFFA-EAD142A756B5}"/>
                </c:ext>
              </c:extLst>
            </c:dLbl>
            <c:dLbl>
              <c:idx val="32"/>
              <c:layout>
                <c:manualLayout>
                  <c:x val="-3.7842225392624447E-2"/>
                  <c:y val="-8.133737286005204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{331C7060-3A72-4C81-A704-CACF6426F1FC}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970-4F66-AFFA-EAD142A756B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8</c:v>
                </c:pt>
                <c:pt idx="16">
                  <c:v>8</c:v>
                </c:pt>
                <c:pt idx="24">
                  <c:v>8.3000000000000007</c:v>
                </c:pt>
                <c:pt idx="32">
                  <c:v>8.4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970-4F66-AFFA-EAD142A756B5}"/>
            </c:ext>
          </c:extLst>
        </c:ser>
        <c:dLbls>
          <c:showLegendKey val="0"/>
          <c:showVal val="1"/>
          <c:showCatName val="0"/>
          <c:showSerName val="0"/>
          <c:showPercent val="0"/>
          <c:showBubbleSize val="0"/>
        </c:dLbls>
        <c:axId val="84219776"/>
        <c:axId val="84234240"/>
      </c:scatterChart>
      <c:valAx>
        <c:axId val="84219776"/>
        <c:scaling>
          <c:orientation val="maxMin"/>
          <c:max val="13"/>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新潟県関川村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元利償還金は増加している一方、公営企業への補助金が減少していため、実質公債費比率の分子は減少している。令和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年度以降、災害復旧関係の地方債の償還が本格化するため、交付税参入率の低い地方債の借入は抑制する必要がある。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満期一括償還を行っていないため該当なし。</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新潟県関川村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の地方債は増加しているが、簡水、下水公営企業会計の地方債は償還が進んでいるため、合計では前年度比減となっている。ただ、公営企業会計についても、今後施設更新が増加すると借入額が増加するため、将来的な経費を見据えた起債管理を行う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新潟県関川村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将来的な負担に備え、減債基金や特定目的基金へ積立を行ったため、基金残高が増加している。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負担に備え、減債基金と特定目的基金に新規で積み立てを行ったが、それらは直近で取崩しが予定されており、現在の基金の総額を維持することは難しい。今後の支出に備え、計画的な取崩しと積み立てを行うことで、現在と将来の財政負担額の平準化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むらづくり総合対策基金：総合的な村づくりの推進を図る。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環境衛生施設整備基金：環境衛生施設の整備を図る。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社会福祉総合対策基金：地域福祉の向上および社会福祉施設の整備を図る。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ふるさと応援基金：村づくりに対して募った寄付金を財源に、個性豊かな活力ある安心の村づくりを推進する。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商工観光振興対策基金：商工観光の振興と施設の整備を図る。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村づくり総合対策基金：将来的な遊休施設の解体に備えて積み立て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環境衛生施設施美基金：旧ごみ処理施設の解体費に備え積み立て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ふるさと応援基金：ふるさと納税による寄付受入額の増加により積立額増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公共施設の除却や公用施設の整備など、特段の財政措置がない事業に対して優先的に積立を行い、将来負担を軽減する。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新規で取り崩すことなく、令和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年度は運用利子の積立のみを行った。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物価高騰と人口減少の影響で財源不足が発生する見込みのため、歳出削減に努めて可能な限り財政調整基金の残高を維持する。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国から臨時財政対策債償還費として普通交付税措置された分を積み立てたほか、災害で借り入れた地方債の償還のために例年より多くの額の積立を行った。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災害による地方債の償還が令和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年度以降本格化するため、償還時期に合わせ適切に減債基金の取崩しを行う。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918B92D-8DDD-4ADC-BA5C-840A1449CB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B71F206-944C-4F14-90DD-3D94837686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F78FFEA0-3192-4C2B-ABD9-64655236EDAF}"/>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30E905EA-D997-465F-BDF6-88E4B8C50F01}"/>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55044E9C-EA6E-420A-9B1F-DF46A560A232}"/>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C221DD97-1067-4319-8855-E2326EC6D5D9}"/>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新潟県関川村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A9B40440-7489-4E07-B5B7-6F3C1B56C2D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C4253444-21F8-4605-AE7B-112DA00801F3}"/>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C6637823-28A1-4169-A041-724B7D469675}"/>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9EC19A92-8BF7-49C1-9AE3-EC3F65A71432}"/>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BF67FEAA-E2B9-42C1-8659-DCB0E13BC7B6}"/>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DCAE2B7F-50FB-4CBB-81FD-5D37AEAF025F}"/>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4,835
4,808
299.61
7,354,631
6,936,861
202,203
3,448,401
5,036,600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B5A4EE14-1F92-4F75-9C9A-04D1795548B4}"/>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817F5758-8D77-4EB1-8767-4FFB2A2A8363}"/>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906163E-BB58-4E2C-B1AA-E52280CFADB3}"/>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A6CD61D3-FD82-42C8-92FA-540C1709652F}"/>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3E98C7F1-C914-41EF-96A4-18ACA673F5B4}"/>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12C63DD-9BA3-4955-B8B8-540C08E7E42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5DE3A8DA-CDB5-4947-8137-7F93EF2955AD}"/>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1C4C3AC3-1913-485D-B661-5F44BD62B944}"/>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B1D60508-6123-4F2D-A602-E80A65DF061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81BEC780-78C8-4C46-8298-DA96030D6AB9}"/>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C56CE35A-ED6C-4EA7-B501-8743FBAB8CAF}"/>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3D488A20-1F50-442C-B3A6-C90777E3AA35}"/>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9E80C318-5D73-4723-B199-D744122664B6}"/>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9173847C-8977-4148-B720-A0771B913DE3}"/>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60A4F1ED-A94F-4C46-BDC5-8FB4F501F61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39DBDB1-191F-4B13-9219-C7A3B706CB47}"/>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66E3AA03-EA88-4171-B55E-479084A8EF1E}"/>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E2B6CAA3-EE68-4A80-99E3-8CD38CCAEE6B}"/>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B3C7AF1E-7340-45BA-95BC-ABC7EE4732B8}"/>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A5B9457D-25DE-47FC-B94D-67A75AA90DD6}"/>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5983ED66-6178-4D93-8410-C5E491B2FFBC}"/>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404592AD-3A86-4C1C-A59C-6B103305695B}"/>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99340C21-CC85-4502-8DCA-33D4E7A97291}"/>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95CDBBEF-5335-461F-B70E-07C356D0C05F}"/>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1BA83194-05EE-461B-9157-8257CE970D6A}"/>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C3EFC4C8-AD45-4FCE-9061-E5F868F34646}"/>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48503FE2-4EE9-483F-B5C1-AAB892A8D291}"/>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E4831F1-6B41-4968-A67F-0CF8D98863E9}"/>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D7CA6897-2C61-4D8A-8C95-D501E93F89CD}"/>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8A7F401E-F6D4-4FFB-A208-6019F32A6A9D}"/>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13A0B749-4259-4D2B-B6BC-0398E46E57AC}"/>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2F5766FE-105E-48CD-BEA4-C1DDBE82529C}"/>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6B0EF82F-5C5C-42E8-8300-89C71FCCA64E}"/>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742A9F26-6AA6-4F21-AA62-D95914FC0C35}"/>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A0E9BB70-A872-4E27-ADA4-0E0D8B3EE23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有形固定資産減価償却率は、数値が高いほど老朽化対策の必要な施設が多いことを示しており、関川村は類似団体と比べても非常に高い値となっている。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年度は前年比で</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ポイント上昇して</a:t>
          </a:r>
          <a:r>
            <a:rPr kumimoji="1" lang="en-US" altLang="ja-JP" sz="1100">
              <a:latin typeface="ＭＳ Ｐゴシック" panose="020B0600070205080204" pitchFamily="50" charset="-128"/>
              <a:ea typeface="ＭＳ Ｐゴシック" panose="020B0600070205080204" pitchFamily="50" charset="-128"/>
            </a:rPr>
            <a:t>87.2</a:t>
          </a:r>
          <a:r>
            <a:rPr kumimoji="1" lang="ja-JP" altLang="en-US" sz="1100">
              <a:latin typeface="ＭＳ Ｐゴシック" panose="020B0600070205080204" pitchFamily="50" charset="-128"/>
              <a:ea typeface="ＭＳ Ｐゴシック" panose="020B0600070205080204" pitchFamily="50" charset="-128"/>
            </a:rPr>
            <a:t>％となっている。今後老朽化に伴う維持管理経費が増加することが見込まれるが、一般財源に限りがあるため、施設の統廃合などを通じて維持管理経費の削減に努める必要がある。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D138B679-B96E-4567-B839-07551658BC23}"/>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488FA816-B4C5-4B8A-854D-20D2138409DE}"/>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B282BABF-9302-415E-B2B3-023DAC9776A5}"/>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32D04C24-FBA2-4618-BD91-F126C753607E}"/>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874C786C-EDA2-472C-8C54-13267485F03B}"/>
            </a:ext>
          </a:extLst>
        </xdr:cNvPr>
        <xdr:cNvSpPr txBox="1"/>
      </xdr:nvSpPr>
      <xdr:spPr>
        <a:xfrm>
          <a:off x="795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443F7E34-08E4-40F3-91B2-3CCF9A7B3398}"/>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010D9066-D329-4BC7-84A4-78BCFBB274F2}"/>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A7587D0F-E097-4B74-B4DA-75253FB3EAD1}"/>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16B0DA67-D4B0-4999-B0BB-CC909887D111}"/>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EFD1C1E8-D012-40C1-89ED-44768CD4A2F5}"/>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8A3AFCEC-5054-4471-A7F0-79DD99A4D08A}"/>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385D3137-F4CB-4243-AA67-E9BC682AB61C}"/>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403BC5B8-DCE0-4D8A-9CE4-A3718CD03D0E}"/>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5F7A9B1F-3011-47C9-AA92-6AFB545D5627}"/>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88646</xdr:rowOff>
    </xdr:from>
    <xdr:to>
      <xdr:col>23</xdr:col>
      <xdr:colOff>85090</xdr:colOff>
      <xdr:row>32</xdr:row>
      <xdr:rowOff>148082</xdr:rowOff>
    </xdr:to>
    <xdr:cxnSp macro="">
      <xdr:nvCxnSpPr>
        <xdr:cNvPr id="63" name="直線コネクタ 62">
          <a:extLst>
            <a:ext uri="{FF2B5EF4-FFF2-40B4-BE49-F238E27FC236}">
              <a16:creationId xmlns:a16="http://schemas.microsoft.com/office/drawing/2014/main" id="{D2455D44-AB4D-42F4-9BFB-EAEA72F6DB32}"/>
            </a:ext>
          </a:extLst>
        </xdr:cNvPr>
        <xdr:cNvCxnSpPr/>
      </xdr:nvCxnSpPr>
      <xdr:spPr>
        <a:xfrm flipV="1">
          <a:off x="4760595" y="4546346"/>
          <a:ext cx="127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151909</xdr:rowOff>
    </xdr:from>
    <xdr:ext cx="405111" cy="259045"/>
    <xdr:sp macro="" textlink="">
      <xdr:nvSpPr>
        <xdr:cNvPr id="64" name="有形固定資産減価償却率最小値テキスト">
          <a:extLst>
            <a:ext uri="{FF2B5EF4-FFF2-40B4-BE49-F238E27FC236}">
              <a16:creationId xmlns:a16="http://schemas.microsoft.com/office/drawing/2014/main" id="{D9D3266F-7F50-47D4-8FD5-D8B9C9329873}"/>
            </a:ext>
          </a:extLst>
        </xdr:cNvPr>
        <xdr:cNvSpPr txBox="1"/>
      </xdr:nvSpPr>
      <xdr:spPr>
        <a:xfrm>
          <a:off x="4813300" y="5638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148082</xdr:rowOff>
    </xdr:from>
    <xdr:to>
      <xdr:col>23</xdr:col>
      <xdr:colOff>174625</xdr:colOff>
      <xdr:row>32</xdr:row>
      <xdr:rowOff>148082</xdr:rowOff>
    </xdr:to>
    <xdr:cxnSp macro="">
      <xdr:nvCxnSpPr>
        <xdr:cNvPr id="65" name="直線コネクタ 64">
          <a:extLst>
            <a:ext uri="{FF2B5EF4-FFF2-40B4-BE49-F238E27FC236}">
              <a16:creationId xmlns:a16="http://schemas.microsoft.com/office/drawing/2014/main" id="{A5F9AFE0-CA1C-47F5-B715-126E8B0D913D}"/>
            </a:ext>
          </a:extLst>
        </xdr:cNvPr>
        <xdr:cNvCxnSpPr/>
      </xdr:nvCxnSpPr>
      <xdr:spPr>
        <a:xfrm>
          <a:off x="4673600" y="5634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35323</xdr:rowOff>
    </xdr:from>
    <xdr:ext cx="405111" cy="259045"/>
    <xdr:sp macro="" textlink="">
      <xdr:nvSpPr>
        <xdr:cNvPr id="66" name="有形固定資産減価償却率最大値テキスト">
          <a:extLst>
            <a:ext uri="{FF2B5EF4-FFF2-40B4-BE49-F238E27FC236}">
              <a16:creationId xmlns:a16="http://schemas.microsoft.com/office/drawing/2014/main" id="{88631BE7-1F63-451A-963B-102A0FD02637}"/>
            </a:ext>
          </a:extLst>
        </xdr:cNvPr>
        <xdr:cNvSpPr txBox="1"/>
      </xdr:nvSpPr>
      <xdr:spPr>
        <a:xfrm>
          <a:off x="4813300" y="4321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88646</xdr:rowOff>
    </xdr:from>
    <xdr:to>
      <xdr:col>23</xdr:col>
      <xdr:colOff>174625</xdr:colOff>
      <xdr:row>26</xdr:row>
      <xdr:rowOff>88646</xdr:rowOff>
    </xdr:to>
    <xdr:cxnSp macro="">
      <xdr:nvCxnSpPr>
        <xdr:cNvPr id="67" name="直線コネクタ 66">
          <a:extLst>
            <a:ext uri="{FF2B5EF4-FFF2-40B4-BE49-F238E27FC236}">
              <a16:creationId xmlns:a16="http://schemas.microsoft.com/office/drawing/2014/main" id="{AC80AEDB-889A-45A8-976F-7458FF7DAA5A}"/>
            </a:ext>
          </a:extLst>
        </xdr:cNvPr>
        <xdr:cNvCxnSpPr/>
      </xdr:nvCxnSpPr>
      <xdr:spPr>
        <a:xfrm>
          <a:off x="4673600" y="454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24782</xdr:rowOff>
    </xdr:from>
    <xdr:ext cx="405111" cy="259045"/>
    <xdr:sp macro="" textlink="">
      <xdr:nvSpPr>
        <xdr:cNvPr id="68" name="有形固定資産減価償却率平均値テキスト">
          <a:extLst>
            <a:ext uri="{FF2B5EF4-FFF2-40B4-BE49-F238E27FC236}">
              <a16:creationId xmlns:a16="http://schemas.microsoft.com/office/drawing/2014/main" id="{A9DBDAB8-F410-420B-A636-D6542BFE0597}"/>
            </a:ext>
          </a:extLst>
        </xdr:cNvPr>
        <xdr:cNvSpPr txBox="1"/>
      </xdr:nvSpPr>
      <xdr:spPr>
        <a:xfrm>
          <a:off x="4813300" y="4996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69" name="フローチャート: 判断 68">
          <a:extLst>
            <a:ext uri="{FF2B5EF4-FFF2-40B4-BE49-F238E27FC236}">
              <a16:creationId xmlns:a16="http://schemas.microsoft.com/office/drawing/2014/main" id="{7BB412B5-9126-4B80-B9AA-73AA04DF98BB}"/>
            </a:ext>
          </a:extLst>
        </xdr:cNvPr>
        <xdr:cNvSpPr/>
      </xdr:nvSpPr>
      <xdr:spPr>
        <a:xfrm>
          <a:off x="4711700" y="514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4064</xdr:rowOff>
    </xdr:from>
    <xdr:to>
      <xdr:col>19</xdr:col>
      <xdr:colOff>187325</xdr:colOff>
      <xdr:row>30</xdr:row>
      <xdr:rowOff>105664</xdr:rowOff>
    </xdr:to>
    <xdr:sp macro="" textlink="">
      <xdr:nvSpPr>
        <xdr:cNvPr id="70" name="フローチャート: 判断 69">
          <a:extLst>
            <a:ext uri="{FF2B5EF4-FFF2-40B4-BE49-F238E27FC236}">
              <a16:creationId xmlns:a16="http://schemas.microsoft.com/office/drawing/2014/main" id="{CE4DAB2B-8B9C-4312-8A72-7451187C3BED}"/>
            </a:ext>
          </a:extLst>
        </xdr:cNvPr>
        <xdr:cNvSpPr/>
      </xdr:nvSpPr>
      <xdr:spPr>
        <a:xfrm>
          <a:off x="4000500" y="514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156083</xdr:rowOff>
    </xdr:from>
    <xdr:to>
      <xdr:col>15</xdr:col>
      <xdr:colOff>187325</xdr:colOff>
      <xdr:row>30</xdr:row>
      <xdr:rowOff>86233</xdr:rowOff>
    </xdr:to>
    <xdr:sp macro="" textlink="">
      <xdr:nvSpPr>
        <xdr:cNvPr id="71" name="フローチャート: 判断 70">
          <a:extLst>
            <a:ext uri="{FF2B5EF4-FFF2-40B4-BE49-F238E27FC236}">
              <a16:creationId xmlns:a16="http://schemas.microsoft.com/office/drawing/2014/main" id="{F6D60460-FDF4-49D9-AA34-6616BB6BD678}"/>
            </a:ext>
          </a:extLst>
        </xdr:cNvPr>
        <xdr:cNvSpPr/>
      </xdr:nvSpPr>
      <xdr:spPr>
        <a:xfrm>
          <a:off x="3238500" y="5128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72" name="フローチャート: 判断 71">
          <a:extLst>
            <a:ext uri="{FF2B5EF4-FFF2-40B4-BE49-F238E27FC236}">
              <a16:creationId xmlns:a16="http://schemas.microsoft.com/office/drawing/2014/main" id="{CE42C95C-2A0A-4BBF-AF10-9A9E5EE07493}"/>
            </a:ext>
          </a:extLst>
        </xdr:cNvPr>
        <xdr:cNvSpPr/>
      </xdr:nvSpPr>
      <xdr:spPr>
        <a:xfrm>
          <a:off x="2476500" y="508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82677</xdr:rowOff>
    </xdr:from>
    <xdr:to>
      <xdr:col>7</xdr:col>
      <xdr:colOff>187325</xdr:colOff>
      <xdr:row>30</xdr:row>
      <xdr:rowOff>12827</xdr:rowOff>
    </xdr:to>
    <xdr:sp macro="" textlink="">
      <xdr:nvSpPr>
        <xdr:cNvPr id="73" name="フローチャート: 判断 72">
          <a:extLst>
            <a:ext uri="{FF2B5EF4-FFF2-40B4-BE49-F238E27FC236}">
              <a16:creationId xmlns:a16="http://schemas.microsoft.com/office/drawing/2014/main" id="{0E50FB07-648F-4936-ACE9-C2EC73C31AC8}"/>
            </a:ext>
          </a:extLst>
        </xdr:cNvPr>
        <xdr:cNvSpPr/>
      </xdr:nvSpPr>
      <xdr:spPr>
        <a:xfrm>
          <a:off x="1714500" y="505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94069BFE-B3AD-4944-B472-DA2E6261CD71}"/>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2A93CE9E-21BD-4A5A-B97D-4AF518A45FF9}"/>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5B510A46-B291-483B-8525-5B9DB1F77F07}"/>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4AFED572-F403-41FE-865C-57320858B028}"/>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4A1AF612-8AE4-49DE-B761-374F77043C26}"/>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95123</xdr:rowOff>
    </xdr:from>
    <xdr:to>
      <xdr:col>23</xdr:col>
      <xdr:colOff>136525</xdr:colOff>
      <xdr:row>33</xdr:row>
      <xdr:rowOff>25273</xdr:rowOff>
    </xdr:to>
    <xdr:sp macro="" textlink="">
      <xdr:nvSpPr>
        <xdr:cNvPr id="79" name="楕円 78">
          <a:extLst>
            <a:ext uri="{FF2B5EF4-FFF2-40B4-BE49-F238E27FC236}">
              <a16:creationId xmlns:a16="http://schemas.microsoft.com/office/drawing/2014/main" id="{353AA486-DEC2-4FB0-AB89-76364BDB8F37}"/>
            </a:ext>
          </a:extLst>
        </xdr:cNvPr>
        <xdr:cNvSpPr/>
      </xdr:nvSpPr>
      <xdr:spPr>
        <a:xfrm>
          <a:off x="4711700" y="558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10050</xdr:rowOff>
    </xdr:from>
    <xdr:ext cx="405111" cy="259045"/>
    <xdr:sp macro="" textlink="">
      <xdr:nvSpPr>
        <xdr:cNvPr id="80" name="有形固定資産減価償却率該当値テキスト">
          <a:extLst>
            <a:ext uri="{FF2B5EF4-FFF2-40B4-BE49-F238E27FC236}">
              <a16:creationId xmlns:a16="http://schemas.microsoft.com/office/drawing/2014/main" id="{CF8F58E3-A4E7-4FF6-9B9E-E55FA70585C9}"/>
            </a:ext>
          </a:extLst>
        </xdr:cNvPr>
        <xdr:cNvSpPr txBox="1"/>
      </xdr:nvSpPr>
      <xdr:spPr>
        <a:xfrm>
          <a:off x="4813300" y="5496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84328</xdr:rowOff>
    </xdr:from>
    <xdr:to>
      <xdr:col>19</xdr:col>
      <xdr:colOff>187325</xdr:colOff>
      <xdr:row>33</xdr:row>
      <xdr:rowOff>14478</xdr:rowOff>
    </xdr:to>
    <xdr:sp macro="" textlink="">
      <xdr:nvSpPr>
        <xdr:cNvPr id="81" name="楕円 80">
          <a:extLst>
            <a:ext uri="{FF2B5EF4-FFF2-40B4-BE49-F238E27FC236}">
              <a16:creationId xmlns:a16="http://schemas.microsoft.com/office/drawing/2014/main" id="{03404049-15D1-480C-9B24-C11C7A9AFD88}"/>
            </a:ext>
          </a:extLst>
        </xdr:cNvPr>
        <xdr:cNvSpPr/>
      </xdr:nvSpPr>
      <xdr:spPr>
        <a:xfrm>
          <a:off x="4000500" y="557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135128</xdr:rowOff>
    </xdr:from>
    <xdr:to>
      <xdr:col>23</xdr:col>
      <xdr:colOff>85725</xdr:colOff>
      <xdr:row>32</xdr:row>
      <xdr:rowOff>145923</xdr:rowOff>
    </xdr:to>
    <xdr:cxnSp macro="">
      <xdr:nvCxnSpPr>
        <xdr:cNvPr id="82" name="直線コネクタ 81">
          <a:extLst>
            <a:ext uri="{FF2B5EF4-FFF2-40B4-BE49-F238E27FC236}">
              <a16:creationId xmlns:a16="http://schemas.microsoft.com/office/drawing/2014/main" id="{26D2F5D7-7E9E-49A0-AFDC-AE53965B2538}"/>
            </a:ext>
          </a:extLst>
        </xdr:cNvPr>
        <xdr:cNvCxnSpPr/>
      </xdr:nvCxnSpPr>
      <xdr:spPr>
        <a:xfrm>
          <a:off x="4051300" y="5621528"/>
          <a:ext cx="7112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114554</xdr:rowOff>
    </xdr:from>
    <xdr:to>
      <xdr:col>15</xdr:col>
      <xdr:colOff>187325</xdr:colOff>
      <xdr:row>33</xdr:row>
      <xdr:rowOff>44704</xdr:rowOff>
    </xdr:to>
    <xdr:sp macro="" textlink="">
      <xdr:nvSpPr>
        <xdr:cNvPr id="83" name="楕円 82">
          <a:extLst>
            <a:ext uri="{FF2B5EF4-FFF2-40B4-BE49-F238E27FC236}">
              <a16:creationId xmlns:a16="http://schemas.microsoft.com/office/drawing/2014/main" id="{8D54BCFB-BD35-4B1D-9080-15E9635FD3F7}"/>
            </a:ext>
          </a:extLst>
        </xdr:cNvPr>
        <xdr:cNvSpPr/>
      </xdr:nvSpPr>
      <xdr:spPr>
        <a:xfrm>
          <a:off x="3238500" y="560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135128</xdr:rowOff>
    </xdr:from>
    <xdr:to>
      <xdr:col>19</xdr:col>
      <xdr:colOff>136525</xdr:colOff>
      <xdr:row>32</xdr:row>
      <xdr:rowOff>165354</xdr:rowOff>
    </xdr:to>
    <xdr:cxnSp macro="">
      <xdr:nvCxnSpPr>
        <xdr:cNvPr id="84" name="直線コネクタ 83">
          <a:extLst>
            <a:ext uri="{FF2B5EF4-FFF2-40B4-BE49-F238E27FC236}">
              <a16:creationId xmlns:a16="http://schemas.microsoft.com/office/drawing/2014/main" id="{F6E97456-6087-4D86-9A71-436BF92B014E}"/>
            </a:ext>
          </a:extLst>
        </xdr:cNvPr>
        <xdr:cNvCxnSpPr/>
      </xdr:nvCxnSpPr>
      <xdr:spPr>
        <a:xfrm flipV="1">
          <a:off x="3289300" y="5621528"/>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112395</xdr:rowOff>
    </xdr:from>
    <xdr:to>
      <xdr:col>11</xdr:col>
      <xdr:colOff>187325</xdr:colOff>
      <xdr:row>33</xdr:row>
      <xdr:rowOff>42545</xdr:rowOff>
    </xdr:to>
    <xdr:sp macro="" textlink="">
      <xdr:nvSpPr>
        <xdr:cNvPr id="85" name="楕円 84">
          <a:extLst>
            <a:ext uri="{FF2B5EF4-FFF2-40B4-BE49-F238E27FC236}">
              <a16:creationId xmlns:a16="http://schemas.microsoft.com/office/drawing/2014/main" id="{E61F9630-D174-484E-8B39-DD63F9B0F062}"/>
            </a:ext>
          </a:extLst>
        </xdr:cNvPr>
        <xdr:cNvSpPr/>
      </xdr:nvSpPr>
      <xdr:spPr>
        <a:xfrm>
          <a:off x="2476500" y="559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163195</xdr:rowOff>
    </xdr:from>
    <xdr:to>
      <xdr:col>15</xdr:col>
      <xdr:colOff>136525</xdr:colOff>
      <xdr:row>32</xdr:row>
      <xdr:rowOff>165354</xdr:rowOff>
    </xdr:to>
    <xdr:cxnSp macro="">
      <xdr:nvCxnSpPr>
        <xdr:cNvPr id="86" name="直線コネクタ 85">
          <a:extLst>
            <a:ext uri="{FF2B5EF4-FFF2-40B4-BE49-F238E27FC236}">
              <a16:creationId xmlns:a16="http://schemas.microsoft.com/office/drawing/2014/main" id="{877502C3-A863-44DD-BDA5-37186DAC006D}"/>
            </a:ext>
          </a:extLst>
        </xdr:cNvPr>
        <xdr:cNvCxnSpPr/>
      </xdr:nvCxnSpPr>
      <xdr:spPr>
        <a:xfrm>
          <a:off x="2527300" y="5649595"/>
          <a:ext cx="762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103759</xdr:rowOff>
    </xdr:from>
    <xdr:to>
      <xdr:col>7</xdr:col>
      <xdr:colOff>187325</xdr:colOff>
      <xdr:row>33</xdr:row>
      <xdr:rowOff>33909</xdr:rowOff>
    </xdr:to>
    <xdr:sp macro="" textlink="">
      <xdr:nvSpPr>
        <xdr:cNvPr id="87" name="楕円 86">
          <a:extLst>
            <a:ext uri="{FF2B5EF4-FFF2-40B4-BE49-F238E27FC236}">
              <a16:creationId xmlns:a16="http://schemas.microsoft.com/office/drawing/2014/main" id="{02E6C872-2B3E-4F35-BC2C-F041C665BB55}"/>
            </a:ext>
          </a:extLst>
        </xdr:cNvPr>
        <xdr:cNvSpPr/>
      </xdr:nvSpPr>
      <xdr:spPr>
        <a:xfrm>
          <a:off x="1714500" y="559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154559</xdr:rowOff>
    </xdr:from>
    <xdr:to>
      <xdr:col>11</xdr:col>
      <xdr:colOff>136525</xdr:colOff>
      <xdr:row>32</xdr:row>
      <xdr:rowOff>163195</xdr:rowOff>
    </xdr:to>
    <xdr:cxnSp macro="">
      <xdr:nvCxnSpPr>
        <xdr:cNvPr id="88" name="直線コネクタ 87">
          <a:extLst>
            <a:ext uri="{FF2B5EF4-FFF2-40B4-BE49-F238E27FC236}">
              <a16:creationId xmlns:a16="http://schemas.microsoft.com/office/drawing/2014/main" id="{846F15B9-D23D-4F75-9FAD-1CCCB9104C0F}"/>
            </a:ext>
          </a:extLst>
        </xdr:cNvPr>
        <xdr:cNvCxnSpPr/>
      </xdr:nvCxnSpPr>
      <xdr:spPr>
        <a:xfrm>
          <a:off x="1765300" y="5640959"/>
          <a:ext cx="762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122191</xdr:rowOff>
    </xdr:from>
    <xdr:ext cx="405111" cy="259045"/>
    <xdr:sp macro="" textlink="">
      <xdr:nvSpPr>
        <xdr:cNvPr id="89" name="n_1aveValue有形固定資産減価償却率">
          <a:extLst>
            <a:ext uri="{FF2B5EF4-FFF2-40B4-BE49-F238E27FC236}">
              <a16:creationId xmlns:a16="http://schemas.microsoft.com/office/drawing/2014/main" id="{4792E64A-A652-41C1-BF46-C52E2D7B3BD2}"/>
            </a:ext>
          </a:extLst>
        </xdr:cNvPr>
        <xdr:cNvSpPr txBox="1"/>
      </xdr:nvSpPr>
      <xdr:spPr>
        <a:xfrm>
          <a:off x="3836044" y="492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102760</xdr:rowOff>
    </xdr:from>
    <xdr:ext cx="405111" cy="259045"/>
    <xdr:sp macro="" textlink="">
      <xdr:nvSpPr>
        <xdr:cNvPr id="90" name="n_2aveValue有形固定資産減価償却率">
          <a:extLst>
            <a:ext uri="{FF2B5EF4-FFF2-40B4-BE49-F238E27FC236}">
              <a16:creationId xmlns:a16="http://schemas.microsoft.com/office/drawing/2014/main" id="{34522C94-09F6-43C3-B972-D9056C62D494}"/>
            </a:ext>
          </a:extLst>
        </xdr:cNvPr>
        <xdr:cNvSpPr txBox="1"/>
      </xdr:nvSpPr>
      <xdr:spPr>
        <a:xfrm>
          <a:off x="3086744" y="4903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55262</xdr:rowOff>
    </xdr:from>
    <xdr:ext cx="405111" cy="259045"/>
    <xdr:sp macro="" textlink="">
      <xdr:nvSpPr>
        <xdr:cNvPr id="91" name="n_3aveValue有形固定資産減価償却率">
          <a:extLst>
            <a:ext uri="{FF2B5EF4-FFF2-40B4-BE49-F238E27FC236}">
              <a16:creationId xmlns:a16="http://schemas.microsoft.com/office/drawing/2014/main" id="{37C77D54-94F0-4EA0-BA36-D95DF1D3DD40}"/>
            </a:ext>
          </a:extLst>
        </xdr:cNvPr>
        <xdr:cNvSpPr txBox="1"/>
      </xdr:nvSpPr>
      <xdr:spPr>
        <a:xfrm>
          <a:off x="2324744" y="4855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29354</xdr:rowOff>
    </xdr:from>
    <xdr:ext cx="405111" cy="259045"/>
    <xdr:sp macro="" textlink="">
      <xdr:nvSpPr>
        <xdr:cNvPr id="92" name="n_4aveValue有形固定資産減価償却率">
          <a:extLst>
            <a:ext uri="{FF2B5EF4-FFF2-40B4-BE49-F238E27FC236}">
              <a16:creationId xmlns:a16="http://schemas.microsoft.com/office/drawing/2014/main" id="{88ACAADB-A90D-48C3-8F30-BD638CA31D6A}"/>
            </a:ext>
          </a:extLst>
        </xdr:cNvPr>
        <xdr:cNvSpPr txBox="1"/>
      </xdr:nvSpPr>
      <xdr:spPr>
        <a:xfrm>
          <a:off x="1562744" y="4829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5605</xdr:rowOff>
    </xdr:from>
    <xdr:ext cx="405111" cy="259045"/>
    <xdr:sp macro="" textlink="">
      <xdr:nvSpPr>
        <xdr:cNvPr id="93" name="n_1mainValue有形固定資産減価償却率">
          <a:extLst>
            <a:ext uri="{FF2B5EF4-FFF2-40B4-BE49-F238E27FC236}">
              <a16:creationId xmlns:a16="http://schemas.microsoft.com/office/drawing/2014/main" id="{997D330D-77C2-4442-9967-CD0425C150DF}"/>
            </a:ext>
          </a:extLst>
        </xdr:cNvPr>
        <xdr:cNvSpPr txBox="1"/>
      </xdr:nvSpPr>
      <xdr:spPr>
        <a:xfrm>
          <a:off x="3836044" y="566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35831</xdr:rowOff>
    </xdr:from>
    <xdr:ext cx="405111" cy="259045"/>
    <xdr:sp macro="" textlink="">
      <xdr:nvSpPr>
        <xdr:cNvPr id="94" name="n_2mainValue有形固定資産減価償却率">
          <a:extLst>
            <a:ext uri="{FF2B5EF4-FFF2-40B4-BE49-F238E27FC236}">
              <a16:creationId xmlns:a16="http://schemas.microsoft.com/office/drawing/2014/main" id="{8C10617B-9325-491F-98FA-4EA290261958}"/>
            </a:ext>
          </a:extLst>
        </xdr:cNvPr>
        <xdr:cNvSpPr txBox="1"/>
      </xdr:nvSpPr>
      <xdr:spPr>
        <a:xfrm>
          <a:off x="3086744" y="5693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33672</xdr:rowOff>
    </xdr:from>
    <xdr:ext cx="405111" cy="259045"/>
    <xdr:sp macro="" textlink="">
      <xdr:nvSpPr>
        <xdr:cNvPr id="95" name="n_3mainValue有形固定資産減価償却率">
          <a:extLst>
            <a:ext uri="{FF2B5EF4-FFF2-40B4-BE49-F238E27FC236}">
              <a16:creationId xmlns:a16="http://schemas.microsoft.com/office/drawing/2014/main" id="{D8493B6C-FE98-41CA-BFD6-43EB1A329977}"/>
            </a:ext>
          </a:extLst>
        </xdr:cNvPr>
        <xdr:cNvSpPr txBox="1"/>
      </xdr:nvSpPr>
      <xdr:spPr>
        <a:xfrm>
          <a:off x="2324744" y="5691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25036</xdr:rowOff>
    </xdr:from>
    <xdr:ext cx="405111" cy="259045"/>
    <xdr:sp macro="" textlink="">
      <xdr:nvSpPr>
        <xdr:cNvPr id="96" name="n_4mainValue有形固定資産減価償却率">
          <a:extLst>
            <a:ext uri="{FF2B5EF4-FFF2-40B4-BE49-F238E27FC236}">
              <a16:creationId xmlns:a16="http://schemas.microsoft.com/office/drawing/2014/main" id="{A197AEA8-CCFD-4CF2-9C58-AD620BC1A6B3}"/>
            </a:ext>
          </a:extLst>
        </xdr:cNvPr>
        <xdr:cNvSpPr txBox="1"/>
      </xdr:nvSpPr>
      <xdr:spPr>
        <a:xfrm>
          <a:off x="1562744" y="5682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D77BEF1B-B40A-4364-ABBC-EB60CD42B48D}"/>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2D739F68-4B57-4A03-A79D-9F230A0B9954}"/>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EB19D309-B207-4C40-88EC-C3D8E360930C}"/>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5F19C9E3-BFC4-4F34-8462-AF51A3781CD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2B9ED103-EE16-4234-AC21-CF18702AC22D}"/>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554ADC33-5707-4A33-9B39-6EF915656FDF}"/>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FA533FF7-6C4C-40E4-B88D-56653D5C196B}"/>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3EE121AF-936A-4423-950A-EAF5D2CDAA95}"/>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8EA8206D-D4C3-4629-BEF3-B38CA086630E}"/>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7F48138A-7A63-433F-BE7C-C1A02E394751}"/>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3C7D61C4-A10B-4F9B-ACB8-7EB3ACF162B2}"/>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C618AAAB-CA83-448A-B025-B53399CBCAF4}"/>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2B88B6E7-687E-4148-AAA2-83BB82501536}"/>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債務償還比率は一年間に生み出される償還原資に対する村の債務の割合を示している。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年度は前年度より</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ポイント減</a:t>
          </a:r>
          <a:r>
            <a:rPr kumimoji="1" lang="en-US" altLang="ja-JP" sz="1100">
              <a:latin typeface="ＭＳ Ｐゴシック" panose="020B0600070205080204" pitchFamily="50" charset="-128"/>
              <a:ea typeface="ＭＳ Ｐゴシック" panose="020B0600070205080204" pitchFamily="50" charset="-128"/>
            </a:rPr>
            <a:t>429.3</a:t>
          </a:r>
          <a:r>
            <a:rPr kumimoji="1" lang="ja-JP" altLang="en-US" sz="1100">
              <a:latin typeface="ＭＳ Ｐゴシック" panose="020B0600070205080204" pitchFamily="50" charset="-128"/>
              <a:ea typeface="ＭＳ Ｐゴシック" panose="020B0600070205080204" pitchFamily="50" charset="-128"/>
            </a:rPr>
            <a:t>％となった。令和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年の水害に対する借入が嵩んでいるものの、地方債の償還が進んでいるため、若干の改善となった。依然として類似団体より高い数値であることから、地方債発行の抑制に努める必要がある。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4A05772E-8DAB-4050-A1D7-E45E2AA7C17C}"/>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D15A401C-3E1A-4A3E-8007-D821F82145A3}"/>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7FC127C8-C14B-435F-A93F-93D399C22605}"/>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F18FA48A-EBB5-402C-A53D-4ECBE6899574}"/>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186108D7-A948-4CB2-BFF4-9C2C3B13F55D}"/>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FB72F7CB-5E77-4EBA-97CC-6DBB1B762A97}"/>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6" name="テキスト ボックス 115">
          <a:extLst>
            <a:ext uri="{FF2B5EF4-FFF2-40B4-BE49-F238E27FC236}">
              <a16:creationId xmlns:a16="http://schemas.microsoft.com/office/drawing/2014/main" id="{F97FCE14-BA53-4726-A517-8984B1C40A87}"/>
            </a:ext>
          </a:extLst>
        </xdr:cNvPr>
        <xdr:cNvSpPr txBox="1"/>
      </xdr:nvSpPr>
      <xdr:spPr>
        <a:xfrm>
          <a:off x="10756676" y="55270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385F48BE-7132-486D-BBF6-E583C8952248}"/>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8" name="テキスト ボックス 117">
          <a:extLst>
            <a:ext uri="{FF2B5EF4-FFF2-40B4-BE49-F238E27FC236}">
              <a16:creationId xmlns:a16="http://schemas.microsoft.com/office/drawing/2014/main" id="{6D9A5B6D-9CE4-46AD-9DA8-5DCF8B77B69D}"/>
            </a:ext>
          </a:extLst>
        </xdr:cNvPr>
        <xdr:cNvSpPr txBox="1"/>
      </xdr:nvSpPr>
      <xdr:spPr>
        <a:xfrm>
          <a:off x="10756676" y="51671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F202B86E-7496-42DC-97BD-29DB3C2C6228}"/>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F2AAEE69-96E9-4D4A-BD9D-955A4B8169DB}"/>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D532BBA5-3983-46F6-AB9E-D0489363D5E7}"/>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05FA6D97-9B1C-4C50-BEE3-EB2D7C6B5C33}"/>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6F8451D6-1F2E-4967-9390-4FBD28518E51}"/>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5EEE18F7-0256-41D3-B709-CB6931746DD8}"/>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111209</xdr:rowOff>
    </xdr:to>
    <xdr:cxnSp macro="">
      <xdr:nvCxnSpPr>
        <xdr:cNvPr id="125" name="直線コネクタ 124">
          <a:extLst>
            <a:ext uri="{FF2B5EF4-FFF2-40B4-BE49-F238E27FC236}">
              <a16:creationId xmlns:a16="http://schemas.microsoft.com/office/drawing/2014/main" id="{055E8A5F-E6A3-41F0-B61F-FBA6DD6F283C}"/>
            </a:ext>
          </a:extLst>
        </xdr:cNvPr>
        <xdr:cNvCxnSpPr/>
      </xdr:nvCxnSpPr>
      <xdr:spPr>
        <a:xfrm flipV="1">
          <a:off x="14793595" y="4541308"/>
          <a:ext cx="1269" cy="1227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115036</xdr:rowOff>
    </xdr:from>
    <xdr:ext cx="560923" cy="259045"/>
    <xdr:sp macro="" textlink="">
      <xdr:nvSpPr>
        <xdr:cNvPr id="126" name="債務償還比率最小値テキスト">
          <a:extLst>
            <a:ext uri="{FF2B5EF4-FFF2-40B4-BE49-F238E27FC236}">
              <a16:creationId xmlns:a16="http://schemas.microsoft.com/office/drawing/2014/main" id="{5E47EC31-5BB3-4CE2-BA28-806DA6B0E122}"/>
            </a:ext>
          </a:extLst>
        </xdr:cNvPr>
        <xdr:cNvSpPr txBox="1"/>
      </xdr:nvSpPr>
      <xdr:spPr>
        <a:xfrm>
          <a:off x="14846300" y="577288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111209</xdr:rowOff>
    </xdr:from>
    <xdr:to>
      <xdr:col>76</xdr:col>
      <xdr:colOff>111125</xdr:colOff>
      <xdr:row>33</xdr:row>
      <xdr:rowOff>111209</xdr:rowOff>
    </xdr:to>
    <xdr:cxnSp macro="">
      <xdr:nvCxnSpPr>
        <xdr:cNvPr id="127" name="直線コネクタ 126">
          <a:extLst>
            <a:ext uri="{FF2B5EF4-FFF2-40B4-BE49-F238E27FC236}">
              <a16:creationId xmlns:a16="http://schemas.microsoft.com/office/drawing/2014/main" id="{031952DF-334B-4F63-969B-775BD81839E1}"/>
            </a:ext>
          </a:extLst>
        </xdr:cNvPr>
        <xdr:cNvCxnSpPr/>
      </xdr:nvCxnSpPr>
      <xdr:spPr>
        <a:xfrm>
          <a:off x="14706600" y="5769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46DD2A6E-AD14-4D11-B989-8B2625692DEA}"/>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F43F441D-9106-4D11-80B7-3B1E17FBEDF3}"/>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111218</xdr:rowOff>
    </xdr:from>
    <xdr:ext cx="469744" cy="259045"/>
    <xdr:sp macro="" textlink="">
      <xdr:nvSpPr>
        <xdr:cNvPr id="130" name="債務償還比率平均値テキスト">
          <a:extLst>
            <a:ext uri="{FF2B5EF4-FFF2-40B4-BE49-F238E27FC236}">
              <a16:creationId xmlns:a16="http://schemas.microsoft.com/office/drawing/2014/main" id="{13DA5ADC-CB2C-4EA9-A894-FA6FE0994DEE}"/>
            </a:ext>
          </a:extLst>
        </xdr:cNvPr>
        <xdr:cNvSpPr txBox="1"/>
      </xdr:nvSpPr>
      <xdr:spPr>
        <a:xfrm>
          <a:off x="14846300" y="4568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88341</xdr:rowOff>
    </xdr:from>
    <xdr:to>
      <xdr:col>76</xdr:col>
      <xdr:colOff>73025</xdr:colOff>
      <xdr:row>28</xdr:row>
      <xdr:rowOff>18491</xdr:rowOff>
    </xdr:to>
    <xdr:sp macro="" textlink="">
      <xdr:nvSpPr>
        <xdr:cNvPr id="131" name="フローチャート: 判断 130">
          <a:extLst>
            <a:ext uri="{FF2B5EF4-FFF2-40B4-BE49-F238E27FC236}">
              <a16:creationId xmlns:a16="http://schemas.microsoft.com/office/drawing/2014/main" id="{B3D840BC-5975-4B4C-9022-AF32C80DE238}"/>
            </a:ext>
          </a:extLst>
        </xdr:cNvPr>
        <xdr:cNvSpPr/>
      </xdr:nvSpPr>
      <xdr:spPr>
        <a:xfrm>
          <a:off x="14744700" y="471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101223</xdr:rowOff>
    </xdr:from>
    <xdr:to>
      <xdr:col>72</xdr:col>
      <xdr:colOff>123825</xdr:colOff>
      <xdr:row>28</xdr:row>
      <xdr:rowOff>31373</xdr:rowOff>
    </xdr:to>
    <xdr:sp macro="" textlink="">
      <xdr:nvSpPr>
        <xdr:cNvPr id="132" name="フローチャート: 判断 131">
          <a:extLst>
            <a:ext uri="{FF2B5EF4-FFF2-40B4-BE49-F238E27FC236}">
              <a16:creationId xmlns:a16="http://schemas.microsoft.com/office/drawing/2014/main" id="{6B0B5A80-CA2F-41B4-B1FA-37652DA57036}"/>
            </a:ext>
          </a:extLst>
        </xdr:cNvPr>
        <xdr:cNvSpPr/>
      </xdr:nvSpPr>
      <xdr:spPr>
        <a:xfrm>
          <a:off x="14033500" y="473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94314</xdr:rowOff>
    </xdr:from>
    <xdr:to>
      <xdr:col>68</xdr:col>
      <xdr:colOff>123825</xdr:colOff>
      <xdr:row>28</xdr:row>
      <xdr:rowOff>24464</xdr:rowOff>
    </xdr:to>
    <xdr:sp macro="" textlink="">
      <xdr:nvSpPr>
        <xdr:cNvPr id="133" name="フローチャート: 判断 132">
          <a:extLst>
            <a:ext uri="{FF2B5EF4-FFF2-40B4-BE49-F238E27FC236}">
              <a16:creationId xmlns:a16="http://schemas.microsoft.com/office/drawing/2014/main" id="{01312A1F-2554-4316-A1A4-F26475564006}"/>
            </a:ext>
          </a:extLst>
        </xdr:cNvPr>
        <xdr:cNvSpPr/>
      </xdr:nvSpPr>
      <xdr:spPr>
        <a:xfrm>
          <a:off x="13271500" y="47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4331</xdr:rowOff>
    </xdr:from>
    <xdr:to>
      <xdr:col>64</xdr:col>
      <xdr:colOff>123825</xdr:colOff>
      <xdr:row>28</xdr:row>
      <xdr:rowOff>105931</xdr:rowOff>
    </xdr:to>
    <xdr:sp macro="" textlink="">
      <xdr:nvSpPr>
        <xdr:cNvPr id="134" name="フローチャート: 判断 133">
          <a:extLst>
            <a:ext uri="{FF2B5EF4-FFF2-40B4-BE49-F238E27FC236}">
              <a16:creationId xmlns:a16="http://schemas.microsoft.com/office/drawing/2014/main" id="{2A45AF1B-07E6-468B-A575-34446BEE2D2B}"/>
            </a:ext>
          </a:extLst>
        </xdr:cNvPr>
        <xdr:cNvSpPr/>
      </xdr:nvSpPr>
      <xdr:spPr>
        <a:xfrm>
          <a:off x="12509500" y="480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30455</xdr:rowOff>
    </xdr:from>
    <xdr:to>
      <xdr:col>60</xdr:col>
      <xdr:colOff>123825</xdr:colOff>
      <xdr:row>28</xdr:row>
      <xdr:rowOff>132055</xdr:rowOff>
    </xdr:to>
    <xdr:sp macro="" textlink="">
      <xdr:nvSpPr>
        <xdr:cNvPr id="135" name="フローチャート: 判断 134">
          <a:extLst>
            <a:ext uri="{FF2B5EF4-FFF2-40B4-BE49-F238E27FC236}">
              <a16:creationId xmlns:a16="http://schemas.microsoft.com/office/drawing/2014/main" id="{1FFC09A8-A1DA-47BB-B008-5EDB0006B730}"/>
            </a:ext>
          </a:extLst>
        </xdr:cNvPr>
        <xdr:cNvSpPr/>
      </xdr:nvSpPr>
      <xdr:spPr>
        <a:xfrm>
          <a:off x="11747500" y="483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E656FCD7-4ED9-4347-81D2-A80BA876EC63}"/>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6B044A50-5809-40AF-AA88-9ED67ABE0C35}"/>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9AC38C57-0C62-440C-84A8-2BF4FF72E1DF}"/>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F93B02DE-6066-4D0A-BC51-12E8F4BBF5BC}"/>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72297B82-F789-405B-BF12-ED40C3B2AE2A}"/>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170311</xdr:rowOff>
    </xdr:from>
    <xdr:to>
      <xdr:col>76</xdr:col>
      <xdr:colOff>73025</xdr:colOff>
      <xdr:row>28</xdr:row>
      <xdr:rowOff>100461</xdr:rowOff>
    </xdr:to>
    <xdr:sp macro="" textlink="">
      <xdr:nvSpPr>
        <xdr:cNvPr id="141" name="楕円 140">
          <a:extLst>
            <a:ext uri="{FF2B5EF4-FFF2-40B4-BE49-F238E27FC236}">
              <a16:creationId xmlns:a16="http://schemas.microsoft.com/office/drawing/2014/main" id="{AC9A4BA1-FBA7-4813-B85B-6581881675CE}"/>
            </a:ext>
          </a:extLst>
        </xdr:cNvPr>
        <xdr:cNvSpPr/>
      </xdr:nvSpPr>
      <xdr:spPr>
        <a:xfrm>
          <a:off x="14744700" y="479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148738</xdr:rowOff>
    </xdr:from>
    <xdr:ext cx="469744" cy="259045"/>
    <xdr:sp macro="" textlink="">
      <xdr:nvSpPr>
        <xdr:cNvPr id="142" name="債務償還比率該当値テキスト">
          <a:extLst>
            <a:ext uri="{FF2B5EF4-FFF2-40B4-BE49-F238E27FC236}">
              <a16:creationId xmlns:a16="http://schemas.microsoft.com/office/drawing/2014/main" id="{979D870D-1E12-4BCB-854F-DBE88D133A8F}"/>
            </a:ext>
          </a:extLst>
        </xdr:cNvPr>
        <xdr:cNvSpPr txBox="1"/>
      </xdr:nvSpPr>
      <xdr:spPr>
        <a:xfrm>
          <a:off x="14846300" y="477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6490</xdr:rowOff>
    </xdr:from>
    <xdr:to>
      <xdr:col>72</xdr:col>
      <xdr:colOff>123825</xdr:colOff>
      <xdr:row>28</xdr:row>
      <xdr:rowOff>108090</xdr:rowOff>
    </xdr:to>
    <xdr:sp macro="" textlink="">
      <xdr:nvSpPr>
        <xdr:cNvPr id="143" name="楕円 142">
          <a:extLst>
            <a:ext uri="{FF2B5EF4-FFF2-40B4-BE49-F238E27FC236}">
              <a16:creationId xmlns:a16="http://schemas.microsoft.com/office/drawing/2014/main" id="{39854B25-3817-44F6-9A9B-3A4C7BA3C595}"/>
            </a:ext>
          </a:extLst>
        </xdr:cNvPr>
        <xdr:cNvSpPr/>
      </xdr:nvSpPr>
      <xdr:spPr>
        <a:xfrm>
          <a:off x="14033500" y="480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49661</xdr:rowOff>
    </xdr:from>
    <xdr:to>
      <xdr:col>76</xdr:col>
      <xdr:colOff>22225</xdr:colOff>
      <xdr:row>28</xdr:row>
      <xdr:rowOff>57290</xdr:rowOff>
    </xdr:to>
    <xdr:cxnSp macro="">
      <xdr:nvCxnSpPr>
        <xdr:cNvPr id="144" name="直線コネクタ 143">
          <a:extLst>
            <a:ext uri="{FF2B5EF4-FFF2-40B4-BE49-F238E27FC236}">
              <a16:creationId xmlns:a16="http://schemas.microsoft.com/office/drawing/2014/main" id="{DE2BD1FF-5387-4845-9A3E-D55DF0F2B68D}"/>
            </a:ext>
          </a:extLst>
        </xdr:cNvPr>
        <xdr:cNvCxnSpPr/>
      </xdr:nvCxnSpPr>
      <xdr:spPr>
        <a:xfrm flipV="1">
          <a:off x="14084300" y="4850261"/>
          <a:ext cx="711200" cy="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133536</xdr:rowOff>
    </xdr:from>
    <xdr:to>
      <xdr:col>68</xdr:col>
      <xdr:colOff>123825</xdr:colOff>
      <xdr:row>28</xdr:row>
      <xdr:rowOff>63686</xdr:rowOff>
    </xdr:to>
    <xdr:sp macro="" textlink="">
      <xdr:nvSpPr>
        <xdr:cNvPr id="145" name="楕円 144">
          <a:extLst>
            <a:ext uri="{FF2B5EF4-FFF2-40B4-BE49-F238E27FC236}">
              <a16:creationId xmlns:a16="http://schemas.microsoft.com/office/drawing/2014/main" id="{E3985012-EB28-446F-987C-7FF6C6ADC605}"/>
            </a:ext>
          </a:extLst>
        </xdr:cNvPr>
        <xdr:cNvSpPr/>
      </xdr:nvSpPr>
      <xdr:spPr>
        <a:xfrm>
          <a:off x="13271500" y="476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12886</xdr:rowOff>
    </xdr:from>
    <xdr:to>
      <xdr:col>72</xdr:col>
      <xdr:colOff>73025</xdr:colOff>
      <xdr:row>28</xdr:row>
      <xdr:rowOff>57290</xdr:rowOff>
    </xdr:to>
    <xdr:cxnSp macro="">
      <xdr:nvCxnSpPr>
        <xdr:cNvPr id="146" name="直線コネクタ 145">
          <a:extLst>
            <a:ext uri="{FF2B5EF4-FFF2-40B4-BE49-F238E27FC236}">
              <a16:creationId xmlns:a16="http://schemas.microsoft.com/office/drawing/2014/main" id="{67520AFA-D4AA-4575-A3C6-F6EEC10AF16B}"/>
            </a:ext>
          </a:extLst>
        </xdr:cNvPr>
        <xdr:cNvCxnSpPr/>
      </xdr:nvCxnSpPr>
      <xdr:spPr>
        <a:xfrm>
          <a:off x="13322300" y="4813486"/>
          <a:ext cx="762000" cy="4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82055</xdr:rowOff>
    </xdr:from>
    <xdr:to>
      <xdr:col>64</xdr:col>
      <xdr:colOff>123825</xdr:colOff>
      <xdr:row>29</xdr:row>
      <xdr:rowOff>12205</xdr:rowOff>
    </xdr:to>
    <xdr:sp macro="" textlink="">
      <xdr:nvSpPr>
        <xdr:cNvPr id="147" name="楕円 146">
          <a:extLst>
            <a:ext uri="{FF2B5EF4-FFF2-40B4-BE49-F238E27FC236}">
              <a16:creationId xmlns:a16="http://schemas.microsoft.com/office/drawing/2014/main" id="{0F55505D-CB83-4BE2-8FC0-4B585BF56432}"/>
            </a:ext>
          </a:extLst>
        </xdr:cNvPr>
        <xdr:cNvSpPr/>
      </xdr:nvSpPr>
      <xdr:spPr>
        <a:xfrm>
          <a:off x="12509500" y="488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12886</xdr:rowOff>
    </xdr:from>
    <xdr:to>
      <xdr:col>68</xdr:col>
      <xdr:colOff>73025</xdr:colOff>
      <xdr:row>28</xdr:row>
      <xdr:rowOff>132855</xdr:rowOff>
    </xdr:to>
    <xdr:cxnSp macro="">
      <xdr:nvCxnSpPr>
        <xdr:cNvPr id="148" name="直線コネクタ 147">
          <a:extLst>
            <a:ext uri="{FF2B5EF4-FFF2-40B4-BE49-F238E27FC236}">
              <a16:creationId xmlns:a16="http://schemas.microsoft.com/office/drawing/2014/main" id="{5C419B05-B70B-4ADD-A5EE-D1ED119DC591}"/>
            </a:ext>
          </a:extLst>
        </xdr:cNvPr>
        <xdr:cNvCxnSpPr/>
      </xdr:nvCxnSpPr>
      <xdr:spPr>
        <a:xfrm flipV="1">
          <a:off x="12560300" y="4813486"/>
          <a:ext cx="762000" cy="11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108538</xdr:rowOff>
    </xdr:from>
    <xdr:to>
      <xdr:col>60</xdr:col>
      <xdr:colOff>123825</xdr:colOff>
      <xdr:row>29</xdr:row>
      <xdr:rowOff>38688</xdr:rowOff>
    </xdr:to>
    <xdr:sp macro="" textlink="">
      <xdr:nvSpPr>
        <xdr:cNvPr id="149" name="楕円 148">
          <a:extLst>
            <a:ext uri="{FF2B5EF4-FFF2-40B4-BE49-F238E27FC236}">
              <a16:creationId xmlns:a16="http://schemas.microsoft.com/office/drawing/2014/main" id="{58771754-E0C9-49A7-A920-C610918AA84D}"/>
            </a:ext>
          </a:extLst>
        </xdr:cNvPr>
        <xdr:cNvSpPr/>
      </xdr:nvSpPr>
      <xdr:spPr>
        <a:xfrm>
          <a:off x="11747500" y="490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132855</xdr:rowOff>
    </xdr:from>
    <xdr:to>
      <xdr:col>64</xdr:col>
      <xdr:colOff>73025</xdr:colOff>
      <xdr:row>28</xdr:row>
      <xdr:rowOff>159338</xdr:rowOff>
    </xdr:to>
    <xdr:cxnSp macro="">
      <xdr:nvCxnSpPr>
        <xdr:cNvPr id="150" name="直線コネクタ 149">
          <a:extLst>
            <a:ext uri="{FF2B5EF4-FFF2-40B4-BE49-F238E27FC236}">
              <a16:creationId xmlns:a16="http://schemas.microsoft.com/office/drawing/2014/main" id="{092AD40E-92B7-4210-9162-3FC9FDF086D1}"/>
            </a:ext>
          </a:extLst>
        </xdr:cNvPr>
        <xdr:cNvCxnSpPr/>
      </xdr:nvCxnSpPr>
      <xdr:spPr>
        <a:xfrm flipV="1">
          <a:off x="11798300" y="4933455"/>
          <a:ext cx="762000" cy="2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47900</xdr:rowOff>
    </xdr:from>
    <xdr:ext cx="469744" cy="259045"/>
    <xdr:sp macro="" textlink="">
      <xdr:nvSpPr>
        <xdr:cNvPr id="151" name="n_1aveValue債務償還比率">
          <a:extLst>
            <a:ext uri="{FF2B5EF4-FFF2-40B4-BE49-F238E27FC236}">
              <a16:creationId xmlns:a16="http://schemas.microsoft.com/office/drawing/2014/main" id="{97BD1033-78CD-4069-9C44-C4FF19152FE5}"/>
            </a:ext>
          </a:extLst>
        </xdr:cNvPr>
        <xdr:cNvSpPr txBox="1"/>
      </xdr:nvSpPr>
      <xdr:spPr>
        <a:xfrm>
          <a:off x="13836727" y="4505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40991</xdr:rowOff>
    </xdr:from>
    <xdr:ext cx="469744" cy="259045"/>
    <xdr:sp macro="" textlink="">
      <xdr:nvSpPr>
        <xdr:cNvPr id="152" name="n_2aveValue債務償還比率">
          <a:extLst>
            <a:ext uri="{FF2B5EF4-FFF2-40B4-BE49-F238E27FC236}">
              <a16:creationId xmlns:a16="http://schemas.microsoft.com/office/drawing/2014/main" id="{11DAFA35-62AC-44DE-85E8-F7DC230F0A5A}"/>
            </a:ext>
          </a:extLst>
        </xdr:cNvPr>
        <xdr:cNvSpPr txBox="1"/>
      </xdr:nvSpPr>
      <xdr:spPr>
        <a:xfrm>
          <a:off x="13087427" y="449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122458</xdr:rowOff>
    </xdr:from>
    <xdr:ext cx="469744" cy="259045"/>
    <xdr:sp macro="" textlink="">
      <xdr:nvSpPr>
        <xdr:cNvPr id="153" name="n_3aveValue債務償還比率">
          <a:extLst>
            <a:ext uri="{FF2B5EF4-FFF2-40B4-BE49-F238E27FC236}">
              <a16:creationId xmlns:a16="http://schemas.microsoft.com/office/drawing/2014/main" id="{C25BFD72-8439-4986-A137-260EA2D1C901}"/>
            </a:ext>
          </a:extLst>
        </xdr:cNvPr>
        <xdr:cNvSpPr txBox="1"/>
      </xdr:nvSpPr>
      <xdr:spPr>
        <a:xfrm>
          <a:off x="12325427" y="458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148582</xdr:rowOff>
    </xdr:from>
    <xdr:ext cx="469744" cy="259045"/>
    <xdr:sp macro="" textlink="">
      <xdr:nvSpPr>
        <xdr:cNvPr id="154" name="n_4aveValue債務償還比率">
          <a:extLst>
            <a:ext uri="{FF2B5EF4-FFF2-40B4-BE49-F238E27FC236}">
              <a16:creationId xmlns:a16="http://schemas.microsoft.com/office/drawing/2014/main" id="{1C330F7C-6D72-4822-883F-E467B0FB2BED}"/>
            </a:ext>
          </a:extLst>
        </xdr:cNvPr>
        <xdr:cNvSpPr txBox="1"/>
      </xdr:nvSpPr>
      <xdr:spPr>
        <a:xfrm>
          <a:off x="11563427" y="460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99217</xdr:rowOff>
    </xdr:from>
    <xdr:ext cx="469744" cy="259045"/>
    <xdr:sp macro="" textlink="">
      <xdr:nvSpPr>
        <xdr:cNvPr id="155" name="n_1mainValue債務償還比率">
          <a:extLst>
            <a:ext uri="{FF2B5EF4-FFF2-40B4-BE49-F238E27FC236}">
              <a16:creationId xmlns:a16="http://schemas.microsoft.com/office/drawing/2014/main" id="{82704598-7E1A-480A-8268-3F83E9AB1157}"/>
            </a:ext>
          </a:extLst>
        </xdr:cNvPr>
        <xdr:cNvSpPr txBox="1"/>
      </xdr:nvSpPr>
      <xdr:spPr>
        <a:xfrm>
          <a:off x="13836727" y="489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54813</xdr:rowOff>
    </xdr:from>
    <xdr:ext cx="469744" cy="259045"/>
    <xdr:sp macro="" textlink="">
      <xdr:nvSpPr>
        <xdr:cNvPr id="156" name="n_2mainValue債務償還比率">
          <a:extLst>
            <a:ext uri="{FF2B5EF4-FFF2-40B4-BE49-F238E27FC236}">
              <a16:creationId xmlns:a16="http://schemas.microsoft.com/office/drawing/2014/main" id="{8242057C-6B4D-4C86-B56C-26291B878237}"/>
            </a:ext>
          </a:extLst>
        </xdr:cNvPr>
        <xdr:cNvSpPr txBox="1"/>
      </xdr:nvSpPr>
      <xdr:spPr>
        <a:xfrm>
          <a:off x="13087427" y="485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3332</xdr:rowOff>
    </xdr:from>
    <xdr:ext cx="469744" cy="259045"/>
    <xdr:sp macro="" textlink="">
      <xdr:nvSpPr>
        <xdr:cNvPr id="157" name="n_3mainValue債務償還比率">
          <a:extLst>
            <a:ext uri="{FF2B5EF4-FFF2-40B4-BE49-F238E27FC236}">
              <a16:creationId xmlns:a16="http://schemas.microsoft.com/office/drawing/2014/main" id="{E08D0757-45B1-43C4-8B2D-4C1F652B7A21}"/>
            </a:ext>
          </a:extLst>
        </xdr:cNvPr>
        <xdr:cNvSpPr txBox="1"/>
      </xdr:nvSpPr>
      <xdr:spPr>
        <a:xfrm>
          <a:off x="12325427" y="4975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29815</xdr:rowOff>
    </xdr:from>
    <xdr:ext cx="469744" cy="259045"/>
    <xdr:sp macro="" textlink="">
      <xdr:nvSpPr>
        <xdr:cNvPr id="158" name="n_4mainValue債務償還比率">
          <a:extLst>
            <a:ext uri="{FF2B5EF4-FFF2-40B4-BE49-F238E27FC236}">
              <a16:creationId xmlns:a16="http://schemas.microsoft.com/office/drawing/2014/main" id="{A392B27C-1BAB-484C-A184-00BBA1F7EDF5}"/>
            </a:ext>
          </a:extLst>
        </xdr:cNvPr>
        <xdr:cNvSpPr txBox="1"/>
      </xdr:nvSpPr>
      <xdr:spPr>
        <a:xfrm>
          <a:off x="11563427" y="500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AEEB9C7F-ECE7-4DDE-B7C5-58627F6AFEC3}"/>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6677AC86-BF68-4B1E-916E-4BC980E090D1}"/>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84B9C57E-0080-462B-A333-2979D675574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2DC8B05A-3E98-4898-AB67-CF7B3656512C}"/>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42B3E9BB-EB18-4026-8D0A-448B530E7399}"/>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F303F67D-1597-40CA-9553-D2410A8DC083}"/>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C141245-E643-483F-86C5-BB68F616663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9732284-D725-4F65-B547-089A6BCB6AB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46D056D-8BB2-41E6-8E2A-7B96BAC63E6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3E2EB88-99AF-4F7F-8899-6DAB12BD5B6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新潟県関川村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E7E5724-AED7-4AB2-98E4-CBBD72D862E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CBBDB99-0858-4771-9A9A-C44943F7EEF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29EF5C3-AA68-43D9-9CEB-82EE1E88788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089D845-2BF8-42BE-A92C-E5C32DC4884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A4ABCC8-3D15-405C-B77C-2F8F8449E26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C754563-FA2A-4468-A5AB-EE37E0EAB31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4,835
4,808
299.61
7,354,631
6,936,861
202,203
3,448,401
5,036,600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00B8DE1-9102-4490-9684-E1D38AA0B34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34B5135-DB5B-4DD6-AA0D-6B1FFA95B0E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0D76A46-EC80-4F50-807B-445BF9617C8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4ABB0B2-CF60-4CC8-B23B-7F51B9CB9CC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295D07F-9D1F-465A-8ADB-77211A4F60C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490B529-5CD8-47D3-BB58-43743F934DF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A6E8377-C1EF-43D3-B902-97C697415A4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F66DD4-F73C-4637-90FE-DD502341301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17C0649-97EC-4ABB-B96D-DDC01CEAEF2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B57BD43-4BB3-41F1-BE89-72C434EAE22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DF8AB9C-8E1E-4B5D-A258-F9119DEAEFA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1603F3C-148D-4679-B924-59EF3FC55F5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0D5582F-F227-4F1F-9D65-797B513354E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2F76059-F505-42C7-903A-292A652FCD0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C3DFEA5-6B29-4B2A-854F-1B243FB3411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BDF695F-5746-4051-BA35-0D7A17CBBFC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32B5697-612A-4822-8C07-B0F3D9FA002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38E8970-5BF0-4C7C-A280-505191A9650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D5F2948-7954-4558-AD03-5FA4534C195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A254015-15A3-4F5D-92F6-8281731F636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00A92AD-9FD2-4A25-9765-D734B9F4AE8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72CF6F3-5E59-4AAD-A1BF-AEA98C84202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3B6907F-073F-43C5-B30F-5E13752F53D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C38775C-760E-410B-AC22-6FE32EA49E7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7AD3B95-35CD-4AFE-897E-4062BCD3793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E0BFA0C-B157-485D-A9D1-F84708024A6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4C5EFCC-03E3-457C-80C0-091A56F1BF7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A5DC9E9-8268-4F4E-8B15-B934E604C4A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BDEF90D-8494-4BB5-912F-53E21B23B9B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76B5C6A-D0CD-45E5-A215-5F023671A87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B096559-2264-4CCD-A9DF-AA4A655A4EE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5C099C7-B757-4833-BEAE-0445CF53FA9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43EDCE0F-11A2-4E13-8DF1-6E34985CC8C1}"/>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C5B153F-9E5D-48F0-A1F7-6C7E8808D541}"/>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3260B2E-E231-4995-AB6A-711ECA490E6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B738F7-1256-4081-8ADD-895BE2DB6328}"/>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0D9BE23-E71C-4A5C-AEB3-E515E42F7EB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778D116-C366-4F27-B7AF-0BE33718876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A6B9398-306B-4F5F-9C2A-A01B66EDF714}"/>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772C29D-BE57-4EA8-8A01-BD4F83D8C1B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5BF0025-444C-413E-A78D-1082CFE7320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61BD03CF-801B-408B-AF20-BA0113A8FB84}"/>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9326583-C531-42CF-A64F-EF3459C1718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7EBC03EF-A084-4688-BC37-6975CF45F8F9}"/>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199C62DB-8401-459F-BA8E-3A2AFB3E3B5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36195</xdr:rowOff>
    </xdr:from>
    <xdr:to>
      <xdr:col>24</xdr:col>
      <xdr:colOff>62865</xdr:colOff>
      <xdr:row>42</xdr:row>
      <xdr:rowOff>22860</xdr:rowOff>
    </xdr:to>
    <xdr:cxnSp macro="">
      <xdr:nvCxnSpPr>
        <xdr:cNvPr id="57" name="直線コネクタ 56">
          <a:extLst>
            <a:ext uri="{FF2B5EF4-FFF2-40B4-BE49-F238E27FC236}">
              <a16:creationId xmlns:a16="http://schemas.microsoft.com/office/drawing/2014/main" id="{913A0A7D-E76B-485B-AF79-CEBC641B3F82}"/>
            </a:ext>
          </a:extLst>
        </xdr:cNvPr>
        <xdr:cNvCxnSpPr/>
      </xdr:nvCxnSpPr>
      <xdr:spPr>
        <a:xfrm flipV="1">
          <a:off x="4634865" y="569404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26687</xdr:rowOff>
    </xdr:from>
    <xdr:ext cx="405111" cy="259045"/>
    <xdr:sp macro="" textlink="">
      <xdr:nvSpPr>
        <xdr:cNvPr id="58" name="【道路】&#10;有形固定資産減価償却率最小値テキスト">
          <a:extLst>
            <a:ext uri="{FF2B5EF4-FFF2-40B4-BE49-F238E27FC236}">
              <a16:creationId xmlns:a16="http://schemas.microsoft.com/office/drawing/2014/main" id="{83715B1F-6BFD-4EA2-AB4F-7470D3DE031D}"/>
            </a:ext>
          </a:extLst>
        </xdr:cNvPr>
        <xdr:cNvSpPr txBox="1"/>
      </xdr:nvSpPr>
      <xdr:spPr>
        <a:xfrm>
          <a:off x="4673600" y="722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22860</xdr:rowOff>
    </xdr:from>
    <xdr:to>
      <xdr:col>24</xdr:col>
      <xdr:colOff>152400</xdr:colOff>
      <xdr:row>42</xdr:row>
      <xdr:rowOff>22860</xdr:rowOff>
    </xdr:to>
    <xdr:cxnSp macro="">
      <xdr:nvCxnSpPr>
        <xdr:cNvPr id="59" name="直線コネクタ 58">
          <a:extLst>
            <a:ext uri="{FF2B5EF4-FFF2-40B4-BE49-F238E27FC236}">
              <a16:creationId xmlns:a16="http://schemas.microsoft.com/office/drawing/2014/main" id="{BFAF7E7F-7C34-4F22-A57B-ACAA8DA6E6DC}"/>
            </a:ext>
          </a:extLst>
        </xdr:cNvPr>
        <xdr:cNvCxnSpPr/>
      </xdr:nvCxnSpPr>
      <xdr:spPr>
        <a:xfrm>
          <a:off x="4546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154322</xdr:rowOff>
    </xdr:from>
    <xdr:ext cx="405111" cy="259045"/>
    <xdr:sp macro="" textlink="">
      <xdr:nvSpPr>
        <xdr:cNvPr id="60" name="【道路】&#10;有形固定資産減価償却率最大値テキスト">
          <a:extLst>
            <a:ext uri="{FF2B5EF4-FFF2-40B4-BE49-F238E27FC236}">
              <a16:creationId xmlns:a16="http://schemas.microsoft.com/office/drawing/2014/main" id="{22813B8F-CD54-4D91-AE81-D4D71FCFA0EC}"/>
            </a:ext>
          </a:extLst>
        </xdr:cNvPr>
        <xdr:cNvSpPr txBox="1"/>
      </xdr:nvSpPr>
      <xdr:spPr>
        <a:xfrm>
          <a:off x="4673600" y="546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36195</xdr:rowOff>
    </xdr:from>
    <xdr:to>
      <xdr:col>24</xdr:col>
      <xdr:colOff>152400</xdr:colOff>
      <xdr:row>33</xdr:row>
      <xdr:rowOff>36195</xdr:rowOff>
    </xdr:to>
    <xdr:cxnSp macro="">
      <xdr:nvCxnSpPr>
        <xdr:cNvPr id="61" name="直線コネクタ 60">
          <a:extLst>
            <a:ext uri="{FF2B5EF4-FFF2-40B4-BE49-F238E27FC236}">
              <a16:creationId xmlns:a16="http://schemas.microsoft.com/office/drawing/2014/main" id="{75183C43-FDB5-43B0-B93F-7824B10347CC}"/>
            </a:ext>
          </a:extLst>
        </xdr:cNvPr>
        <xdr:cNvCxnSpPr/>
      </xdr:nvCxnSpPr>
      <xdr:spPr>
        <a:xfrm>
          <a:off x="4546600" y="569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97807</xdr:rowOff>
    </xdr:from>
    <xdr:ext cx="405111" cy="259045"/>
    <xdr:sp macro="" textlink="">
      <xdr:nvSpPr>
        <xdr:cNvPr id="62" name="【道路】&#10;有形固定資産減価償却率平均値テキスト">
          <a:extLst>
            <a:ext uri="{FF2B5EF4-FFF2-40B4-BE49-F238E27FC236}">
              <a16:creationId xmlns:a16="http://schemas.microsoft.com/office/drawing/2014/main" id="{FC65984C-772A-4FCC-B9E5-4792543192AB}"/>
            </a:ext>
          </a:extLst>
        </xdr:cNvPr>
        <xdr:cNvSpPr txBox="1"/>
      </xdr:nvSpPr>
      <xdr:spPr>
        <a:xfrm>
          <a:off x="4673600" y="6441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63" name="フローチャート: 判断 62">
          <a:extLst>
            <a:ext uri="{FF2B5EF4-FFF2-40B4-BE49-F238E27FC236}">
              <a16:creationId xmlns:a16="http://schemas.microsoft.com/office/drawing/2014/main" id="{53BF006D-CFE7-40AE-9E70-91D98FFBB097}"/>
            </a:ext>
          </a:extLst>
        </xdr:cNvPr>
        <xdr:cNvSpPr/>
      </xdr:nvSpPr>
      <xdr:spPr>
        <a:xfrm>
          <a:off x="45847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64A43EDD-99A8-46FA-A275-EA78114110CB}"/>
            </a:ext>
          </a:extLst>
        </xdr:cNvPr>
        <xdr:cNvSpPr/>
      </xdr:nvSpPr>
      <xdr:spPr>
        <a:xfrm>
          <a:off x="3746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55880</xdr:rowOff>
    </xdr:from>
    <xdr:to>
      <xdr:col>15</xdr:col>
      <xdr:colOff>101600</xdr:colOff>
      <xdr:row>38</xdr:row>
      <xdr:rowOff>157480</xdr:rowOff>
    </xdr:to>
    <xdr:sp macro="" textlink="">
      <xdr:nvSpPr>
        <xdr:cNvPr id="65" name="フローチャート: 判断 64">
          <a:extLst>
            <a:ext uri="{FF2B5EF4-FFF2-40B4-BE49-F238E27FC236}">
              <a16:creationId xmlns:a16="http://schemas.microsoft.com/office/drawing/2014/main" id="{435E7E97-2A56-442E-8B86-3F74D77D277F}"/>
            </a:ext>
          </a:extLst>
        </xdr:cNvPr>
        <xdr:cNvSpPr/>
      </xdr:nvSpPr>
      <xdr:spPr>
        <a:xfrm>
          <a:off x="2857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A164FA67-E199-4EBA-B38A-7CAF8EB0BB1E}"/>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17780</xdr:rowOff>
    </xdr:from>
    <xdr:to>
      <xdr:col>6</xdr:col>
      <xdr:colOff>38100</xdr:colOff>
      <xdr:row>38</xdr:row>
      <xdr:rowOff>119380</xdr:rowOff>
    </xdr:to>
    <xdr:sp macro="" textlink="">
      <xdr:nvSpPr>
        <xdr:cNvPr id="67" name="フローチャート: 判断 66">
          <a:extLst>
            <a:ext uri="{FF2B5EF4-FFF2-40B4-BE49-F238E27FC236}">
              <a16:creationId xmlns:a16="http://schemas.microsoft.com/office/drawing/2014/main" id="{8A4E6D7B-61D3-40C2-837E-A430DF8CCD03}"/>
            </a:ext>
          </a:extLst>
        </xdr:cNvPr>
        <xdr:cNvSpPr/>
      </xdr:nvSpPr>
      <xdr:spPr>
        <a:xfrm>
          <a:off x="1079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AFF6906-FB18-4E64-874E-8E090841EF7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7D9BCFA-9FF7-4DA0-9849-555811D6766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3F0D77B-8C9E-49BB-B9F7-7ECA9A5A938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D434C61-28B8-4ED8-82E5-E89BF72A267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669422D-8ECD-4939-AAE3-4710038F6EA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137795</xdr:rowOff>
    </xdr:from>
    <xdr:to>
      <xdr:col>24</xdr:col>
      <xdr:colOff>114300</xdr:colOff>
      <xdr:row>42</xdr:row>
      <xdr:rowOff>67945</xdr:rowOff>
    </xdr:to>
    <xdr:sp macro="" textlink="">
      <xdr:nvSpPr>
        <xdr:cNvPr id="73" name="楕円 72">
          <a:extLst>
            <a:ext uri="{FF2B5EF4-FFF2-40B4-BE49-F238E27FC236}">
              <a16:creationId xmlns:a16="http://schemas.microsoft.com/office/drawing/2014/main" id="{BDBEBFA7-00FD-4815-8AE2-95D3E4C7F283}"/>
            </a:ext>
          </a:extLst>
        </xdr:cNvPr>
        <xdr:cNvSpPr/>
      </xdr:nvSpPr>
      <xdr:spPr>
        <a:xfrm>
          <a:off x="4584700" y="716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52722</xdr:rowOff>
    </xdr:from>
    <xdr:ext cx="405111" cy="259045"/>
    <xdr:sp macro="" textlink="">
      <xdr:nvSpPr>
        <xdr:cNvPr id="74" name="【道路】&#10;有形固定資産減価償却率該当値テキスト">
          <a:extLst>
            <a:ext uri="{FF2B5EF4-FFF2-40B4-BE49-F238E27FC236}">
              <a16:creationId xmlns:a16="http://schemas.microsoft.com/office/drawing/2014/main" id="{D75702EA-A1FE-456B-B1DE-3275071F144A}"/>
            </a:ext>
          </a:extLst>
        </xdr:cNvPr>
        <xdr:cNvSpPr txBox="1"/>
      </xdr:nvSpPr>
      <xdr:spPr>
        <a:xfrm>
          <a:off x="4673600" y="708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151130</xdr:rowOff>
    </xdr:from>
    <xdr:to>
      <xdr:col>20</xdr:col>
      <xdr:colOff>38100</xdr:colOff>
      <xdr:row>42</xdr:row>
      <xdr:rowOff>81280</xdr:rowOff>
    </xdr:to>
    <xdr:sp macro="" textlink="">
      <xdr:nvSpPr>
        <xdr:cNvPr id="75" name="楕円 74">
          <a:extLst>
            <a:ext uri="{FF2B5EF4-FFF2-40B4-BE49-F238E27FC236}">
              <a16:creationId xmlns:a16="http://schemas.microsoft.com/office/drawing/2014/main" id="{637C5F1A-A75C-4778-9DAE-DAA3BC44AD79}"/>
            </a:ext>
          </a:extLst>
        </xdr:cNvPr>
        <xdr:cNvSpPr/>
      </xdr:nvSpPr>
      <xdr:spPr>
        <a:xfrm>
          <a:off x="3746500" y="718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17145</xdr:rowOff>
    </xdr:from>
    <xdr:to>
      <xdr:col>24</xdr:col>
      <xdr:colOff>63500</xdr:colOff>
      <xdr:row>42</xdr:row>
      <xdr:rowOff>30480</xdr:rowOff>
    </xdr:to>
    <xdr:cxnSp macro="">
      <xdr:nvCxnSpPr>
        <xdr:cNvPr id="76" name="直線コネクタ 75">
          <a:extLst>
            <a:ext uri="{FF2B5EF4-FFF2-40B4-BE49-F238E27FC236}">
              <a16:creationId xmlns:a16="http://schemas.microsoft.com/office/drawing/2014/main" id="{28DE3CD6-6458-4055-A562-6F515AD1CF67}"/>
            </a:ext>
          </a:extLst>
        </xdr:cNvPr>
        <xdr:cNvCxnSpPr/>
      </xdr:nvCxnSpPr>
      <xdr:spPr>
        <a:xfrm flipV="1">
          <a:off x="3797300" y="721804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151130</xdr:rowOff>
    </xdr:from>
    <xdr:to>
      <xdr:col>15</xdr:col>
      <xdr:colOff>101600</xdr:colOff>
      <xdr:row>42</xdr:row>
      <xdr:rowOff>81280</xdr:rowOff>
    </xdr:to>
    <xdr:sp macro="" textlink="">
      <xdr:nvSpPr>
        <xdr:cNvPr id="77" name="楕円 76">
          <a:extLst>
            <a:ext uri="{FF2B5EF4-FFF2-40B4-BE49-F238E27FC236}">
              <a16:creationId xmlns:a16="http://schemas.microsoft.com/office/drawing/2014/main" id="{D078BDF3-7127-4858-A0F4-B33F45FDB147}"/>
            </a:ext>
          </a:extLst>
        </xdr:cNvPr>
        <xdr:cNvSpPr/>
      </xdr:nvSpPr>
      <xdr:spPr>
        <a:xfrm>
          <a:off x="2857500" y="718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30480</xdr:rowOff>
    </xdr:from>
    <xdr:to>
      <xdr:col>19</xdr:col>
      <xdr:colOff>177800</xdr:colOff>
      <xdr:row>42</xdr:row>
      <xdr:rowOff>30480</xdr:rowOff>
    </xdr:to>
    <xdr:cxnSp macro="">
      <xdr:nvCxnSpPr>
        <xdr:cNvPr id="78" name="直線コネクタ 77">
          <a:extLst>
            <a:ext uri="{FF2B5EF4-FFF2-40B4-BE49-F238E27FC236}">
              <a16:creationId xmlns:a16="http://schemas.microsoft.com/office/drawing/2014/main" id="{2C420691-CF85-4D67-9573-8C85BF3D7696}"/>
            </a:ext>
          </a:extLst>
        </xdr:cNvPr>
        <xdr:cNvCxnSpPr/>
      </xdr:nvCxnSpPr>
      <xdr:spPr>
        <a:xfrm>
          <a:off x="2908300" y="7231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149225</xdr:rowOff>
    </xdr:from>
    <xdr:to>
      <xdr:col>10</xdr:col>
      <xdr:colOff>165100</xdr:colOff>
      <xdr:row>42</xdr:row>
      <xdr:rowOff>79375</xdr:rowOff>
    </xdr:to>
    <xdr:sp macro="" textlink="">
      <xdr:nvSpPr>
        <xdr:cNvPr id="79" name="楕円 78">
          <a:extLst>
            <a:ext uri="{FF2B5EF4-FFF2-40B4-BE49-F238E27FC236}">
              <a16:creationId xmlns:a16="http://schemas.microsoft.com/office/drawing/2014/main" id="{EBD5CF9C-C9A3-4C25-9AB6-F32E8260CC43}"/>
            </a:ext>
          </a:extLst>
        </xdr:cNvPr>
        <xdr:cNvSpPr/>
      </xdr:nvSpPr>
      <xdr:spPr>
        <a:xfrm>
          <a:off x="1968500" y="717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28575</xdr:rowOff>
    </xdr:from>
    <xdr:to>
      <xdr:col>15</xdr:col>
      <xdr:colOff>50800</xdr:colOff>
      <xdr:row>42</xdr:row>
      <xdr:rowOff>30480</xdr:rowOff>
    </xdr:to>
    <xdr:cxnSp macro="">
      <xdr:nvCxnSpPr>
        <xdr:cNvPr id="80" name="直線コネクタ 79">
          <a:extLst>
            <a:ext uri="{FF2B5EF4-FFF2-40B4-BE49-F238E27FC236}">
              <a16:creationId xmlns:a16="http://schemas.microsoft.com/office/drawing/2014/main" id="{DA8E063F-28D5-440A-A551-D70EEC52F498}"/>
            </a:ext>
          </a:extLst>
        </xdr:cNvPr>
        <xdr:cNvCxnSpPr/>
      </xdr:nvCxnSpPr>
      <xdr:spPr>
        <a:xfrm>
          <a:off x="2019300" y="72294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151130</xdr:rowOff>
    </xdr:from>
    <xdr:to>
      <xdr:col>6</xdr:col>
      <xdr:colOff>38100</xdr:colOff>
      <xdr:row>42</xdr:row>
      <xdr:rowOff>81280</xdr:rowOff>
    </xdr:to>
    <xdr:sp macro="" textlink="">
      <xdr:nvSpPr>
        <xdr:cNvPr id="81" name="楕円 80">
          <a:extLst>
            <a:ext uri="{FF2B5EF4-FFF2-40B4-BE49-F238E27FC236}">
              <a16:creationId xmlns:a16="http://schemas.microsoft.com/office/drawing/2014/main" id="{BF051134-B8CB-46A0-A40E-6EC7624E0E32}"/>
            </a:ext>
          </a:extLst>
        </xdr:cNvPr>
        <xdr:cNvSpPr/>
      </xdr:nvSpPr>
      <xdr:spPr>
        <a:xfrm>
          <a:off x="1079500" y="718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28575</xdr:rowOff>
    </xdr:from>
    <xdr:to>
      <xdr:col>10</xdr:col>
      <xdr:colOff>114300</xdr:colOff>
      <xdr:row>42</xdr:row>
      <xdr:rowOff>30480</xdr:rowOff>
    </xdr:to>
    <xdr:cxnSp macro="">
      <xdr:nvCxnSpPr>
        <xdr:cNvPr id="82" name="直線コネクタ 81">
          <a:extLst>
            <a:ext uri="{FF2B5EF4-FFF2-40B4-BE49-F238E27FC236}">
              <a16:creationId xmlns:a16="http://schemas.microsoft.com/office/drawing/2014/main" id="{EAB40D46-6784-4C35-B4D4-40DB74389531}"/>
            </a:ext>
          </a:extLst>
        </xdr:cNvPr>
        <xdr:cNvCxnSpPr/>
      </xdr:nvCxnSpPr>
      <xdr:spPr>
        <a:xfrm flipV="1">
          <a:off x="1130300" y="72294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21607</xdr:rowOff>
    </xdr:from>
    <xdr:ext cx="405111" cy="259045"/>
    <xdr:sp macro="" textlink="">
      <xdr:nvSpPr>
        <xdr:cNvPr id="83" name="n_1aveValue【道路】&#10;有形固定資産減価償却率">
          <a:extLst>
            <a:ext uri="{FF2B5EF4-FFF2-40B4-BE49-F238E27FC236}">
              <a16:creationId xmlns:a16="http://schemas.microsoft.com/office/drawing/2014/main" id="{61471336-82D2-4FA2-BC30-E3BD0B53EFF8}"/>
            </a:ext>
          </a:extLst>
        </xdr:cNvPr>
        <xdr:cNvSpPr txBox="1"/>
      </xdr:nvSpPr>
      <xdr:spPr>
        <a:xfrm>
          <a:off x="3582044" y="636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2557</xdr:rowOff>
    </xdr:from>
    <xdr:ext cx="405111" cy="259045"/>
    <xdr:sp macro="" textlink="">
      <xdr:nvSpPr>
        <xdr:cNvPr id="84" name="n_2aveValue【道路】&#10;有形固定資産減価償却率">
          <a:extLst>
            <a:ext uri="{FF2B5EF4-FFF2-40B4-BE49-F238E27FC236}">
              <a16:creationId xmlns:a16="http://schemas.microsoft.com/office/drawing/2014/main" id="{C97A2ABB-4C1D-4037-BA57-E5395B659522}"/>
            </a:ext>
          </a:extLst>
        </xdr:cNvPr>
        <xdr:cNvSpPr txBox="1"/>
      </xdr:nvSpPr>
      <xdr:spPr>
        <a:xfrm>
          <a:off x="2705744" y="634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128287</xdr:rowOff>
    </xdr:from>
    <xdr:ext cx="405111" cy="259045"/>
    <xdr:sp macro="" textlink="">
      <xdr:nvSpPr>
        <xdr:cNvPr id="85" name="n_3aveValue【道路】&#10;有形固定資産減価償却率">
          <a:extLst>
            <a:ext uri="{FF2B5EF4-FFF2-40B4-BE49-F238E27FC236}">
              <a16:creationId xmlns:a16="http://schemas.microsoft.com/office/drawing/2014/main" id="{2E5C21CB-7921-4D07-B4AE-932796B65684}"/>
            </a:ext>
          </a:extLst>
        </xdr:cNvPr>
        <xdr:cNvSpPr txBox="1"/>
      </xdr:nvSpPr>
      <xdr:spPr>
        <a:xfrm>
          <a:off x="1816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135907</xdr:rowOff>
    </xdr:from>
    <xdr:ext cx="405111" cy="259045"/>
    <xdr:sp macro="" textlink="">
      <xdr:nvSpPr>
        <xdr:cNvPr id="86" name="n_4aveValue【道路】&#10;有形固定資産減価償却率">
          <a:extLst>
            <a:ext uri="{FF2B5EF4-FFF2-40B4-BE49-F238E27FC236}">
              <a16:creationId xmlns:a16="http://schemas.microsoft.com/office/drawing/2014/main" id="{8EF69F57-54D9-46BA-B892-7914B15E1E5E}"/>
            </a:ext>
          </a:extLst>
        </xdr:cNvPr>
        <xdr:cNvSpPr txBox="1"/>
      </xdr:nvSpPr>
      <xdr:spPr>
        <a:xfrm>
          <a:off x="9277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72407</xdr:rowOff>
    </xdr:from>
    <xdr:ext cx="405111" cy="259045"/>
    <xdr:sp macro="" textlink="">
      <xdr:nvSpPr>
        <xdr:cNvPr id="87" name="n_1mainValue【道路】&#10;有形固定資産減価償却率">
          <a:extLst>
            <a:ext uri="{FF2B5EF4-FFF2-40B4-BE49-F238E27FC236}">
              <a16:creationId xmlns:a16="http://schemas.microsoft.com/office/drawing/2014/main" id="{E5F17D8C-2D68-4207-9C97-4312A6F3AD98}"/>
            </a:ext>
          </a:extLst>
        </xdr:cNvPr>
        <xdr:cNvSpPr txBox="1"/>
      </xdr:nvSpPr>
      <xdr:spPr>
        <a:xfrm>
          <a:off x="3582044" y="727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72407</xdr:rowOff>
    </xdr:from>
    <xdr:ext cx="405111" cy="259045"/>
    <xdr:sp macro="" textlink="">
      <xdr:nvSpPr>
        <xdr:cNvPr id="88" name="n_2mainValue【道路】&#10;有形固定資産減価償却率">
          <a:extLst>
            <a:ext uri="{FF2B5EF4-FFF2-40B4-BE49-F238E27FC236}">
              <a16:creationId xmlns:a16="http://schemas.microsoft.com/office/drawing/2014/main" id="{2642EE6E-F1EB-48BC-B91D-FFB76D8BFFD7}"/>
            </a:ext>
          </a:extLst>
        </xdr:cNvPr>
        <xdr:cNvSpPr txBox="1"/>
      </xdr:nvSpPr>
      <xdr:spPr>
        <a:xfrm>
          <a:off x="2705744" y="727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70502</xdr:rowOff>
    </xdr:from>
    <xdr:ext cx="405111" cy="259045"/>
    <xdr:sp macro="" textlink="">
      <xdr:nvSpPr>
        <xdr:cNvPr id="89" name="n_3mainValue【道路】&#10;有形固定資産減価償却率">
          <a:extLst>
            <a:ext uri="{FF2B5EF4-FFF2-40B4-BE49-F238E27FC236}">
              <a16:creationId xmlns:a16="http://schemas.microsoft.com/office/drawing/2014/main" id="{66DC53F6-3644-4866-B755-827FB69203AC}"/>
            </a:ext>
          </a:extLst>
        </xdr:cNvPr>
        <xdr:cNvSpPr txBox="1"/>
      </xdr:nvSpPr>
      <xdr:spPr>
        <a:xfrm>
          <a:off x="1816744" y="727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72407</xdr:rowOff>
    </xdr:from>
    <xdr:ext cx="405111" cy="259045"/>
    <xdr:sp macro="" textlink="">
      <xdr:nvSpPr>
        <xdr:cNvPr id="90" name="n_4mainValue【道路】&#10;有形固定資産減価償却率">
          <a:extLst>
            <a:ext uri="{FF2B5EF4-FFF2-40B4-BE49-F238E27FC236}">
              <a16:creationId xmlns:a16="http://schemas.microsoft.com/office/drawing/2014/main" id="{61300EDD-787E-4953-A7E7-9CFE6BD693D1}"/>
            </a:ext>
          </a:extLst>
        </xdr:cNvPr>
        <xdr:cNvSpPr txBox="1"/>
      </xdr:nvSpPr>
      <xdr:spPr>
        <a:xfrm>
          <a:off x="927744" y="727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12E7CC7-4FAD-4B2D-B921-9E0FF718328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DD3D7FC-D176-4730-836D-0D1BB0BB0E7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4537BF6-A869-40C5-AB01-BB2706B1EE0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7B96CFA-8A1B-41E9-8556-088FEB6D8EA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CA562107-5443-4A41-B590-F958CA99572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7BE7B799-868E-499E-82D2-BED60E118A1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DE5A0F6-C46A-415D-AB31-FF04142F13B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157B2DB-7FDA-47A1-8C12-BD2E5314F44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F034A58B-E735-4118-A584-15842E2DC8E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3D933E8-9C39-4931-94B7-65E92254549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8DF73576-F74F-4CEA-9F0B-32CF66AEC1E7}"/>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18F6522B-D600-4048-9848-A11C56257C97}"/>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80F96CBC-4E07-4C7D-BEED-E0719D1099D3}"/>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71AF883D-98CF-43D2-AD48-037035A8C118}"/>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BEFEC008-D1CB-421B-B55A-B5E33E126B11}"/>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6F2D1DD2-23A5-4CD1-8DC1-691B9DF2845D}"/>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1FAB3BDD-E0DE-4EC2-8BE7-1F2B8324D3B3}"/>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BDA91647-6B63-4E05-A4E6-35CB4EE9016B}"/>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BA09F0C8-FBFE-4895-B92B-0F9D2C7A5522}"/>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5DC00860-EA12-4F12-BB86-A62AD4394EF5}"/>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EE3D0813-4688-44C4-B0E8-58A2125D2B4F}"/>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0F71EF53-F27B-4ED4-9DFB-7A72742717AB}"/>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A331D6EE-42E4-48D8-8B80-3BC6019397A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7D15DE19-39E6-40C9-8CDA-2CB6E23F818E}"/>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7164175E-55C5-4109-A751-3001D19CAC9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93574</xdr:rowOff>
    </xdr:from>
    <xdr:to>
      <xdr:col>54</xdr:col>
      <xdr:colOff>189865</xdr:colOff>
      <xdr:row>41</xdr:row>
      <xdr:rowOff>144600</xdr:rowOff>
    </xdr:to>
    <xdr:cxnSp macro="">
      <xdr:nvCxnSpPr>
        <xdr:cNvPr id="116" name="直線コネクタ 115">
          <a:extLst>
            <a:ext uri="{FF2B5EF4-FFF2-40B4-BE49-F238E27FC236}">
              <a16:creationId xmlns:a16="http://schemas.microsoft.com/office/drawing/2014/main" id="{101F5158-7667-495D-968A-014302D53EC6}"/>
            </a:ext>
          </a:extLst>
        </xdr:cNvPr>
        <xdr:cNvCxnSpPr/>
      </xdr:nvCxnSpPr>
      <xdr:spPr>
        <a:xfrm flipV="1">
          <a:off x="10476865" y="5751424"/>
          <a:ext cx="0" cy="142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148427</xdr:rowOff>
    </xdr:from>
    <xdr:ext cx="469744" cy="259045"/>
    <xdr:sp macro="" textlink="">
      <xdr:nvSpPr>
        <xdr:cNvPr id="117" name="【道路】&#10;一人当たり延長最小値テキスト">
          <a:extLst>
            <a:ext uri="{FF2B5EF4-FFF2-40B4-BE49-F238E27FC236}">
              <a16:creationId xmlns:a16="http://schemas.microsoft.com/office/drawing/2014/main" id="{0FABCCCB-FDFF-4BA4-AF5B-A4FF730FC789}"/>
            </a:ext>
          </a:extLst>
        </xdr:cNvPr>
        <xdr:cNvSpPr txBox="1"/>
      </xdr:nvSpPr>
      <xdr:spPr>
        <a:xfrm>
          <a:off x="10515600" y="717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144600</xdr:rowOff>
    </xdr:from>
    <xdr:to>
      <xdr:col>55</xdr:col>
      <xdr:colOff>88900</xdr:colOff>
      <xdr:row>41</xdr:row>
      <xdr:rowOff>144600</xdr:rowOff>
    </xdr:to>
    <xdr:cxnSp macro="">
      <xdr:nvCxnSpPr>
        <xdr:cNvPr id="118" name="直線コネクタ 117">
          <a:extLst>
            <a:ext uri="{FF2B5EF4-FFF2-40B4-BE49-F238E27FC236}">
              <a16:creationId xmlns:a16="http://schemas.microsoft.com/office/drawing/2014/main" id="{8F54098D-64BC-4499-9F77-0099E57534C4}"/>
            </a:ext>
          </a:extLst>
        </xdr:cNvPr>
        <xdr:cNvCxnSpPr/>
      </xdr:nvCxnSpPr>
      <xdr:spPr>
        <a:xfrm>
          <a:off x="10388600" y="717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40251</xdr:rowOff>
    </xdr:from>
    <xdr:ext cx="534377" cy="259045"/>
    <xdr:sp macro="" textlink="">
      <xdr:nvSpPr>
        <xdr:cNvPr id="119" name="【道路】&#10;一人当たり延長最大値テキスト">
          <a:extLst>
            <a:ext uri="{FF2B5EF4-FFF2-40B4-BE49-F238E27FC236}">
              <a16:creationId xmlns:a16="http://schemas.microsoft.com/office/drawing/2014/main" id="{7F2CDEA6-40EA-42A0-9477-34FDD7376E57}"/>
            </a:ext>
          </a:extLst>
        </xdr:cNvPr>
        <xdr:cNvSpPr txBox="1"/>
      </xdr:nvSpPr>
      <xdr:spPr>
        <a:xfrm>
          <a:off x="10515600" y="552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93574</xdr:rowOff>
    </xdr:from>
    <xdr:to>
      <xdr:col>55</xdr:col>
      <xdr:colOff>88900</xdr:colOff>
      <xdr:row>33</xdr:row>
      <xdr:rowOff>93574</xdr:rowOff>
    </xdr:to>
    <xdr:cxnSp macro="">
      <xdr:nvCxnSpPr>
        <xdr:cNvPr id="120" name="直線コネクタ 119">
          <a:extLst>
            <a:ext uri="{FF2B5EF4-FFF2-40B4-BE49-F238E27FC236}">
              <a16:creationId xmlns:a16="http://schemas.microsoft.com/office/drawing/2014/main" id="{433D08DC-1D93-468E-B1D0-750FDF0639EE}"/>
            </a:ext>
          </a:extLst>
        </xdr:cNvPr>
        <xdr:cNvCxnSpPr/>
      </xdr:nvCxnSpPr>
      <xdr:spPr>
        <a:xfrm>
          <a:off x="10388600" y="5751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120838</xdr:rowOff>
    </xdr:from>
    <xdr:ext cx="534377" cy="259045"/>
    <xdr:sp macro="" textlink="">
      <xdr:nvSpPr>
        <xdr:cNvPr id="121" name="【道路】&#10;一人当たり延長平均値テキスト">
          <a:extLst>
            <a:ext uri="{FF2B5EF4-FFF2-40B4-BE49-F238E27FC236}">
              <a16:creationId xmlns:a16="http://schemas.microsoft.com/office/drawing/2014/main" id="{210452D9-18C5-4610-9EB8-14B7C34D378D}"/>
            </a:ext>
          </a:extLst>
        </xdr:cNvPr>
        <xdr:cNvSpPr txBox="1"/>
      </xdr:nvSpPr>
      <xdr:spPr>
        <a:xfrm>
          <a:off x="10515600" y="6635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142411</xdr:rowOff>
    </xdr:from>
    <xdr:to>
      <xdr:col>55</xdr:col>
      <xdr:colOff>50800</xdr:colOff>
      <xdr:row>39</xdr:row>
      <xdr:rowOff>72561</xdr:rowOff>
    </xdr:to>
    <xdr:sp macro="" textlink="">
      <xdr:nvSpPr>
        <xdr:cNvPr id="122" name="フローチャート: 判断 121">
          <a:extLst>
            <a:ext uri="{FF2B5EF4-FFF2-40B4-BE49-F238E27FC236}">
              <a16:creationId xmlns:a16="http://schemas.microsoft.com/office/drawing/2014/main" id="{8F86CB8F-48B7-4DAE-BB33-DC09F8BBD64D}"/>
            </a:ext>
          </a:extLst>
        </xdr:cNvPr>
        <xdr:cNvSpPr/>
      </xdr:nvSpPr>
      <xdr:spPr>
        <a:xfrm>
          <a:off x="10426700" y="665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147440</xdr:rowOff>
    </xdr:from>
    <xdr:to>
      <xdr:col>50</xdr:col>
      <xdr:colOff>165100</xdr:colOff>
      <xdr:row>39</xdr:row>
      <xdr:rowOff>77590</xdr:rowOff>
    </xdr:to>
    <xdr:sp macro="" textlink="">
      <xdr:nvSpPr>
        <xdr:cNvPr id="123" name="フローチャート: 判断 122">
          <a:extLst>
            <a:ext uri="{FF2B5EF4-FFF2-40B4-BE49-F238E27FC236}">
              <a16:creationId xmlns:a16="http://schemas.microsoft.com/office/drawing/2014/main" id="{780CEF42-7148-4A33-BD36-1956F49BDA03}"/>
            </a:ext>
          </a:extLst>
        </xdr:cNvPr>
        <xdr:cNvSpPr/>
      </xdr:nvSpPr>
      <xdr:spPr>
        <a:xfrm>
          <a:off x="9588500" y="666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161074</xdr:rowOff>
    </xdr:from>
    <xdr:to>
      <xdr:col>46</xdr:col>
      <xdr:colOff>38100</xdr:colOff>
      <xdr:row>39</xdr:row>
      <xdr:rowOff>91224</xdr:rowOff>
    </xdr:to>
    <xdr:sp macro="" textlink="">
      <xdr:nvSpPr>
        <xdr:cNvPr id="124" name="フローチャート: 判断 123">
          <a:extLst>
            <a:ext uri="{FF2B5EF4-FFF2-40B4-BE49-F238E27FC236}">
              <a16:creationId xmlns:a16="http://schemas.microsoft.com/office/drawing/2014/main" id="{88B6D37A-0F94-492E-9D63-F8CAF8E25791}"/>
            </a:ext>
          </a:extLst>
        </xdr:cNvPr>
        <xdr:cNvSpPr/>
      </xdr:nvSpPr>
      <xdr:spPr>
        <a:xfrm>
          <a:off x="8699500" y="66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1985</xdr:rowOff>
    </xdr:from>
    <xdr:to>
      <xdr:col>41</xdr:col>
      <xdr:colOff>101600</xdr:colOff>
      <xdr:row>39</xdr:row>
      <xdr:rowOff>103585</xdr:rowOff>
    </xdr:to>
    <xdr:sp macro="" textlink="">
      <xdr:nvSpPr>
        <xdr:cNvPr id="125" name="フローチャート: 判断 124">
          <a:extLst>
            <a:ext uri="{FF2B5EF4-FFF2-40B4-BE49-F238E27FC236}">
              <a16:creationId xmlns:a16="http://schemas.microsoft.com/office/drawing/2014/main" id="{F9AEC2C4-909F-4348-B16A-E64B5505AE30}"/>
            </a:ext>
          </a:extLst>
        </xdr:cNvPr>
        <xdr:cNvSpPr/>
      </xdr:nvSpPr>
      <xdr:spPr>
        <a:xfrm>
          <a:off x="7810500" y="66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41157</xdr:rowOff>
    </xdr:from>
    <xdr:to>
      <xdr:col>36</xdr:col>
      <xdr:colOff>165100</xdr:colOff>
      <xdr:row>39</xdr:row>
      <xdr:rowOff>142757</xdr:rowOff>
    </xdr:to>
    <xdr:sp macro="" textlink="">
      <xdr:nvSpPr>
        <xdr:cNvPr id="126" name="フローチャート: 判断 125">
          <a:extLst>
            <a:ext uri="{FF2B5EF4-FFF2-40B4-BE49-F238E27FC236}">
              <a16:creationId xmlns:a16="http://schemas.microsoft.com/office/drawing/2014/main" id="{6C969086-B3D8-4CD9-B7B7-F20DEDEECD71}"/>
            </a:ext>
          </a:extLst>
        </xdr:cNvPr>
        <xdr:cNvSpPr/>
      </xdr:nvSpPr>
      <xdr:spPr>
        <a:xfrm>
          <a:off x="6921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1F2B4C9-9C95-4736-99DA-8698B55541C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28810A5-612E-477C-B37E-C75372CEB8E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C2CCFD5-25F1-4C18-8D02-CF1B7ABFC73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35FBE6B-BDF7-4512-AF2F-6839E2DDC8E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EFE7B00B-4271-4B9C-8D38-1E70935C8FF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94143</xdr:rowOff>
    </xdr:from>
    <xdr:to>
      <xdr:col>55</xdr:col>
      <xdr:colOff>50800</xdr:colOff>
      <xdr:row>36</xdr:row>
      <xdr:rowOff>24293</xdr:rowOff>
    </xdr:to>
    <xdr:sp macro="" textlink="">
      <xdr:nvSpPr>
        <xdr:cNvPr id="132" name="楕円 131">
          <a:extLst>
            <a:ext uri="{FF2B5EF4-FFF2-40B4-BE49-F238E27FC236}">
              <a16:creationId xmlns:a16="http://schemas.microsoft.com/office/drawing/2014/main" id="{EF205094-5CEE-4738-81CE-442548C6949F}"/>
            </a:ext>
          </a:extLst>
        </xdr:cNvPr>
        <xdr:cNvSpPr/>
      </xdr:nvSpPr>
      <xdr:spPr>
        <a:xfrm>
          <a:off x="10426700" y="609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117020</xdr:rowOff>
    </xdr:from>
    <xdr:ext cx="534377" cy="259045"/>
    <xdr:sp macro="" textlink="">
      <xdr:nvSpPr>
        <xdr:cNvPr id="133" name="【道路】&#10;一人当たり延長該当値テキスト">
          <a:extLst>
            <a:ext uri="{FF2B5EF4-FFF2-40B4-BE49-F238E27FC236}">
              <a16:creationId xmlns:a16="http://schemas.microsoft.com/office/drawing/2014/main" id="{0BAD6194-E045-426B-A38A-7DBA7AD8CA7B}"/>
            </a:ext>
          </a:extLst>
        </xdr:cNvPr>
        <xdr:cNvSpPr txBox="1"/>
      </xdr:nvSpPr>
      <xdr:spPr>
        <a:xfrm>
          <a:off x="10515600" y="594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131128</xdr:rowOff>
    </xdr:from>
    <xdr:to>
      <xdr:col>50</xdr:col>
      <xdr:colOff>165100</xdr:colOff>
      <xdr:row>36</xdr:row>
      <xdr:rowOff>61278</xdr:rowOff>
    </xdr:to>
    <xdr:sp macro="" textlink="">
      <xdr:nvSpPr>
        <xdr:cNvPr id="134" name="楕円 133">
          <a:extLst>
            <a:ext uri="{FF2B5EF4-FFF2-40B4-BE49-F238E27FC236}">
              <a16:creationId xmlns:a16="http://schemas.microsoft.com/office/drawing/2014/main" id="{9BAE3049-5198-4E56-AC82-78CB8A1783A6}"/>
            </a:ext>
          </a:extLst>
        </xdr:cNvPr>
        <xdr:cNvSpPr/>
      </xdr:nvSpPr>
      <xdr:spPr>
        <a:xfrm>
          <a:off x="9588500" y="613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144943</xdr:rowOff>
    </xdr:from>
    <xdr:to>
      <xdr:col>55</xdr:col>
      <xdr:colOff>0</xdr:colOff>
      <xdr:row>36</xdr:row>
      <xdr:rowOff>10478</xdr:rowOff>
    </xdr:to>
    <xdr:cxnSp macro="">
      <xdr:nvCxnSpPr>
        <xdr:cNvPr id="135" name="直線コネクタ 134">
          <a:extLst>
            <a:ext uri="{FF2B5EF4-FFF2-40B4-BE49-F238E27FC236}">
              <a16:creationId xmlns:a16="http://schemas.microsoft.com/office/drawing/2014/main" id="{16A72987-2BE9-4C90-839E-D63425AD4936}"/>
            </a:ext>
          </a:extLst>
        </xdr:cNvPr>
        <xdr:cNvCxnSpPr/>
      </xdr:nvCxnSpPr>
      <xdr:spPr>
        <a:xfrm flipV="1">
          <a:off x="9639300" y="6145693"/>
          <a:ext cx="838200" cy="3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166822</xdr:rowOff>
    </xdr:from>
    <xdr:to>
      <xdr:col>46</xdr:col>
      <xdr:colOff>38100</xdr:colOff>
      <xdr:row>36</xdr:row>
      <xdr:rowOff>96972</xdr:rowOff>
    </xdr:to>
    <xdr:sp macro="" textlink="">
      <xdr:nvSpPr>
        <xdr:cNvPr id="136" name="楕円 135">
          <a:extLst>
            <a:ext uri="{FF2B5EF4-FFF2-40B4-BE49-F238E27FC236}">
              <a16:creationId xmlns:a16="http://schemas.microsoft.com/office/drawing/2014/main" id="{1AFDBFBC-0825-4286-A349-3DF884271FC4}"/>
            </a:ext>
          </a:extLst>
        </xdr:cNvPr>
        <xdr:cNvSpPr/>
      </xdr:nvSpPr>
      <xdr:spPr>
        <a:xfrm>
          <a:off x="8699500" y="616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10478</xdr:rowOff>
    </xdr:from>
    <xdr:to>
      <xdr:col>50</xdr:col>
      <xdr:colOff>114300</xdr:colOff>
      <xdr:row>36</xdr:row>
      <xdr:rowOff>46172</xdr:rowOff>
    </xdr:to>
    <xdr:cxnSp macro="">
      <xdr:nvCxnSpPr>
        <xdr:cNvPr id="137" name="直線コネクタ 136">
          <a:extLst>
            <a:ext uri="{FF2B5EF4-FFF2-40B4-BE49-F238E27FC236}">
              <a16:creationId xmlns:a16="http://schemas.microsoft.com/office/drawing/2014/main" id="{21ABB3CE-3E42-4586-B51C-05722EB2386A}"/>
            </a:ext>
          </a:extLst>
        </xdr:cNvPr>
        <xdr:cNvCxnSpPr/>
      </xdr:nvCxnSpPr>
      <xdr:spPr>
        <a:xfrm flipV="1">
          <a:off x="8750300" y="6182678"/>
          <a:ext cx="889000" cy="35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26951</xdr:rowOff>
    </xdr:from>
    <xdr:to>
      <xdr:col>41</xdr:col>
      <xdr:colOff>101600</xdr:colOff>
      <xdr:row>36</xdr:row>
      <xdr:rowOff>128551</xdr:rowOff>
    </xdr:to>
    <xdr:sp macro="" textlink="">
      <xdr:nvSpPr>
        <xdr:cNvPr id="138" name="楕円 137">
          <a:extLst>
            <a:ext uri="{FF2B5EF4-FFF2-40B4-BE49-F238E27FC236}">
              <a16:creationId xmlns:a16="http://schemas.microsoft.com/office/drawing/2014/main" id="{343A0341-5F17-4D32-B671-80700016D376}"/>
            </a:ext>
          </a:extLst>
        </xdr:cNvPr>
        <xdr:cNvSpPr/>
      </xdr:nvSpPr>
      <xdr:spPr>
        <a:xfrm>
          <a:off x="7810500" y="619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46172</xdr:rowOff>
    </xdr:from>
    <xdr:to>
      <xdr:col>45</xdr:col>
      <xdr:colOff>177800</xdr:colOff>
      <xdr:row>36</xdr:row>
      <xdr:rowOff>77751</xdr:rowOff>
    </xdr:to>
    <xdr:cxnSp macro="">
      <xdr:nvCxnSpPr>
        <xdr:cNvPr id="139" name="直線コネクタ 138">
          <a:extLst>
            <a:ext uri="{FF2B5EF4-FFF2-40B4-BE49-F238E27FC236}">
              <a16:creationId xmlns:a16="http://schemas.microsoft.com/office/drawing/2014/main" id="{E6621C47-070E-409E-B277-86B2C978C617}"/>
            </a:ext>
          </a:extLst>
        </xdr:cNvPr>
        <xdr:cNvCxnSpPr/>
      </xdr:nvCxnSpPr>
      <xdr:spPr>
        <a:xfrm flipV="1">
          <a:off x="7861300" y="6218372"/>
          <a:ext cx="889000" cy="3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50726</xdr:rowOff>
    </xdr:from>
    <xdr:to>
      <xdr:col>36</xdr:col>
      <xdr:colOff>165100</xdr:colOff>
      <xdr:row>36</xdr:row>
      <xdr:rowOff>152326</xdr:rowOff>
    </xdr:to>
    <xdr:sp macro="" textlink="">
      <xdr:nvSpPr>
        <xdr:cNvPr id="140" name="楕円 139">
          <a:extLst>
            <a:ext uri="{FF2B5EF4-FFF2-40B4-BE49-F238E27FC236}">
              <a16:creationId xmlns:a16="http://schemas.microsoft.com/office/drawing/2014/main" id="{311EABB6-338F-42D0-88DD-E9A6D0A5A1EA}"/>
            </a:ext>
          </a:extLst>
        </xdr:cNvPr>
        <xdr:cNvSpPr/>
      </xdr:nvSpPr>
      <xdr:spPr>
        <a:xfrm>
          <a:off x="6921500" y="622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77751</xdr:rowOff>
    </xdr:from>
    <xdr:to>
      <xdr:col>41</xdr:col>
      <xdr:colOff>50800</xdr:colOff>
      <xdr:row>36</xdr:row>
      <xdr:rowOff>101526</xdr:rowOff>
    </xdr:to>
    <xdr:cxnSp macro="">
      <xdr:nvCxnSpPr>
        <xdr:cNvPr id="141" name="直線コネクタ 140">
          <a:extLst>
            <a:ext uri="{FF2B5EF4-FFF2-40B4-BE49-F238E27FC236}">
              <a16:creationId xmlns:a16="http://schemas.microsoft.com/office/drawing/2014/main" id="{C02D4159-E72B-45D8-9F21-5A2A2CD72F04}"/>
            </a:ext>
          </a:extLst>
        </xdr:cNvPr>
        <xdr:cNvCxnSpPr/>
      </xdr:nvCxnSpPr>
      <xdr:spPr>
        <a:xfrm flipV="1">
          <a:off x="6972300" y="6249951"/>
          <a:ext cx="8890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68717</xdr:rowOff>
    </xdr:from>
    <xdr:ext cx="534377" cy="259045"/>
    <xdr:sp macro="" textlink="">
      <xdr:nvSpPr>
        <xdr:cNvPr id="142" name="n_1aveValue【道路】&#10;一人当たり延長">
          <a:extLst>
            <a:ext uri="{FF2B5EF4-FFF2-40B4-BE49-F238E27FC236}">
              <a16:creationId xmlns:a16="http://schemas.microsoft.com/office/drawing/2014/main" id="{D206EC43-0160-4DE6-A926-6892CF9C183B}"/>
            </a:ext>
          </a:extLst>
        </xdr:cNvPr>
        <xdr:cNvSpPr txBox="1"/>
      </xdr:nvSpPr>
      <xdr:spPr>
        <a:xfrm>
          <a:off x="9359411" y="675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82351</xdr:rowOff>
    </xdr:from>
    <xdr:ext cx="534377" cy="259045"/>
    <xdr:sp macro="" textlink="">
      <xdr:nvSpPr>
        <xdr:cNvPr id="143" name="n_2aveValue【道路】&#10;一人当たり延長">
          <a:extLst>
            <a:ext uri="{FF2B5EF4-FFF2-40B4-BE49-F238E27FC236}">
              <a16:creationId xmlns:a16="http://schemas.microsoft.com/office/drawing/2014/main" id="{57409FEA-217E-412D-80CA-EB973ACBEC19}"/>
            </a:ext>
          </a:extLst>
        </xdr:cNvPr>
        <xdr:cNvSpPr txBox="1"/>
      </xdr:nvSpPr>
      <xdr:spPr>
        <a:xfrm>
          <a:off x="8483111" y="676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94712</xdr:rowOff>
    </xdr:from>
    <xdr:ext cx="534377" cy="259045"/>
    <xdr:sp macro="" textlink="">
      <xdr:nvSpPr>
        <xdr:cNvPr id="144" name="n_3aveValue【道路】&#10;一人当たり延長">
          <a:extLst>
            <a:ext uri="{FF2B5EF4-FFF2-40B4-BE49-F238E27FC236}">
              <a16:creationId xmlns:a16="http://schemas.microsoft.com/office/drawing/2014/main" id="{D1B39C88-E362-4048-9D30-2549A1DF2294}"/>
            </a:ext>
          </a:extLst>
        </xdr:cNvPr>
        <xdr:cNvSpPr txBox="1"/>
      </xdr:nvSpPr>
      <xdr:spPr>
        <a:xfrm>
          <a:off x="7594111" y="678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133884</xdr:rowOff>
    </xdr:from>
    <xdr:ext cx="534377" cy="259045"/>
    <xdr:sp macro="" textlink="">
      <xdr:nvSpPr>
        <xdr:cNvPr id="145" name="n_4aveValue【道路】&#10;一人当たり延長">
          <a:extLst>
            <a:ext uri="{FF2B5EF4-FFF2-40B4-BE49-F238E27FC236}">
              <a16:creationId xmlns:a16="http://schemas.microsoft.com/office/drawing/2014/main" id="{441604B2-FD05-4A49-8D1A-E45078A7BE32}"/>
            </a:ext>
          </a:extLst>
        </xdr:cNvPr>
        <xdr:cNvSpPr txBox="1"/>
      </xdr:nvSpPr>
      <xdr:spPr>
        <a:xfrm>
          <a:off x="6705111" y="682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77805</xdr:rowOff>
    </xdr:from>
    <xdr:ext cx="534377" cy="259045"/>
    <xdr:sp macro="" textlink="">
      <xdr:nvSpPr>
        <xdr:cNvPr id="146" name="n_1mainValue【道路】&#10;一人当たり延長">
          <a:extLst>
            <a:ext uri="{FF2B5EF4-FFF2-40B4-BE49-F238E27FC236}">
              <a16:creationId xmlns:a16="http://schemas.microsoft.com/office/drawing/2014/main" id="{CBAAE720-9A88-4631-B17B-62ADF540FFE8}"/>
            </a:ext>
          </a:extLst>
        </xdr:cNvPr>
        <xdr:cNvSpPr txBox="1"/>
      </xdr:nvSpPr>
      <xdr:spPr>
        <a:xfrm>
          <a:off x="9359411" y="590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113499</xdr:rowOff>
    </xdr:from>
    <xdr:ext cx="534377" cy="259045"/>
    <xdr:sp macro="" textlink="">
      <xdr:nvSpPr>
        <xdr:cNvPr id="147" name="n_2mainValue【道路】&#10;一人当たり延長">
          <a:extLst>
            <a:ext uri="{FF2B5EF4-FFF2-40B4-BE49-F238E27FC236}">
              <a16:creationId xmlns:a16="http://schemas.microsoft.com/office/drawing/2014/main" id="{1295F9BC-F1B0-4FA0-A8B1-7139977FB51D}"/>
            </a:ext>
          </a:extLst>
        </xdr:cNvPr>
        <xdr:cNvSpPr txBox="1"/>
      </xdr:nvSpPr>
      <xdr:spPr>
        <a:xfrm>
          <a:off x="8483111" y="594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145078</xdr:rowOff>
    </xdr:from>
    <xdr:ext cx="534377" cy="259045"/>
    <xdr:sp macro="" textlink="">
      <xdr:nvSpPr>
        <xdr:cNvPr id="148" name="n_3mainValue【道路】&#10;一人当たり延長">
          <a:extLst>
            <a:ext uri="{FF2B5EF4-FFF2-40B4-BE49-F238E27FC236}">
              <a16:creationId xmlns:a16="http://schemas.microsoft.com/office/drawing/2014/main" id="{31EF0C4F-1905-43D3-B79A-29A6859CC9FD}"/>
            </a:ext>
          </a:extLst>
        </xdr:cNvPr>
        <xdr:cNvSpPr txBox="1"/>
      </xdr:nvSpPr>
      <xdr:spPr>
        <a:xfrm>
          <a:off x="7594111" y="597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168853</xdr:rowOff>
    </xdr:from>
    <xdr:ext cx="534377" cy="259045"/>
    <xdr:sp macro="" textlink="">
      <xdr:nvSpPr>
        <xdr:cNvPr id="149" name="n_4mainValue【道路】&#10;一人当たり延長">
          <a:extLst>
            <a:ext uri="{FF2B5EF4-FFF2-40B4-BE49-F238E27FC236}">
              <a16:creationId xmlns:a16="http://schemas.microsoft.com/office/drawing/2014/main" id="{F8C53CB6-373A-4B5E-8911-2C39628137E4}"/>
            </a:ext>
          </a:extLst>
        </xdr:cNvPr>
        <xdr:cNvSpPr txBox="1"/>
      </xdr:nvSpPr>
      <xdr:spPr>
        <a:xfrm>
          <a:off x="6705111" y="599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780ACA4-B771-47B1-BAAD-B4966F6776E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237FFDFD-A98A-4AED-8812-3980E51DA23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38EC54A7-D41D-4825-AE50-6F5A6502B60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5A104FF9-5571-4CB8-B771-042FAB0A9EC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90AAF733-F979-4385-8428-F2AF980E5E2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8568DCAF-5955-4103-A050-1D915FB266A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87FEF2ED-2266-4626-B6B6-B280C4255DC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B9BF6A04-74C7-490B-A2C8-4C538B07254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EAE579C4-27F5-4E9C-AB38-E20BC5B68D4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3244B2D5-6FBF-4EF5-BF26-4067EB47553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5AA6BDF8-99BB-4693-8E8A-20223ECC872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569BA6E8-D22B-4A27-B650-9557CB0898D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645EBA13-ABA9-47E7-8C8F-26E2C2D58B6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A0784220-7129-40E1-85F0-D69506761CE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A780612B-715B-4FF8-AF14-512A7BAB7D5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3B4F5566-ACA8-433E-A687-690FA2CB00E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89843676-5439-4D75-AC24-F10BD44D393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130200A2-8FDD-4C77-8AD3-7CC26BE140B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B1000EEA-F1CB-4A08-81D4-74E38FDFD45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999F5FC2-1C9E-42BD-8D5E-A8C98A82A5E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5D2AC1FF-2AE3-4975-BAF6-3500797BFE8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396EBEFE-4DB8-4A90-B10B-C6F29072668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AF8EB1ED-A7D5-4670-9173-2A780DA0C82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97B11AA6-5D26-470F-A2FB-567063807F3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32EDBFE5-B684-420E-A223-DDE6975D176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83276</xdr:rowOff>
    </xdr:from>
    <xdr:to>
      <xdr:col>24</xdr:col>
      <xdr:colOff>62865</xdr:colOff>
      <xdr:row>64</xdr:row>
      <xdr:rowOff>42454</xdr:rowOff>
    </xdr:to>
    <xdr:cxnSp macro="">
      <xdr:nvCxnSpPr>
        <xdr:cNvPr id="175" name="直線コネクタ 174">
          <a:extLst>
            <a:ext uri="{FF2B5EF4-FFF2-40B4-BE49-F238E27FC236}">
              <a16:creationId xmlns:a16="http://schemas.microsoft.com/office/drawing/2014/main" id="{9905B48B-9D21-4640-A5E8-B0848DFAE975}"/>
            </a:ext>
          </a:extLst>
        </xdr:cNvPr>
        <xdr:cNvCxnSpPr/>
      </xdr:nvCxnSpPr>
      <xdr:spPr>
        <a:xfrm flipV="1">
          <a:off x="4634865" y="951302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46281</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D803B2C3-897B-4036-A92B-A24422E2B5A0}"/>
            </a:ext>
          </a:extLst>
        </xdr:cNvPr>
        <xdr:cNvSpPr txBox="1"/>
      </xdr:nvSpPr>
      <xdr:spPr>
        <a:xfrm>
          <a:off x="4673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42454</xdr:rowOff>
    </xdr:from>
    <xdr:to>
      <xdr:col>24</xdr:col>
      <xdr:colOff>152400</xdr:colOff>
      <xdr:row>64</xdr:row>
      <xdr:rowOff>42454</xdr:rowOff>
    </xdr:to>
    <xdr:cxnSp macro="">
      <xdr:nvCxnSpPr>
        <xdr:cNvPr id="177" name="直線コネクタ 176">
          <a:extLst>
            <a:ext uri="{FF2B5EF4-FFF2-40B4-BE49-F238E27FC236}">
              <a16:creationId xmlns:a16="http://schemas.microsoft.com/office/drawing/2014/main" id="{F8573881-32EF-4F19-BC7C-981218123298}"/>
            </a:ext>
          </a:extLst>
        </xdr:cNvPr>
        <xdr:cNvCxnSpPr/>
      </xdr:nvCxnSpPr>
      <xdr:spPr>
        <a:xfrm>
          <a:off x="4546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29953</xdr:rowOff>
    </xdr:from>
    <xdr:ext cx="340478" cy="259045"/>
    <xdr:sp macro="" textlink="">
      <xdr:nvSpPr>
        <xdr:cNvPr id="178" name="【橋りょう・トンネル】&#10;有形固定資産減価償却率最大値テキスト">
          <a:extLst>
            <a:ext uri="{FF2B5EF4-FFF2-40B4-BE49-F238E27FC236}">
              <a16:creationId xmlns:a16="http://schemas.microsoft.com/office/drawing/2014/main" id="{F77F3C4C-8ECC-490E-970C-A1888689A1DF}"/>
            </a:ext>
          </a:extLst>
        </xdr:cNvPr>
        <xdr:cNvSpPr txBox="1"/>
      </xdr:nvSpPr>
      <xdr:spPr>
        <a:xfrm>
          <a:off x="4673600" y="928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83276</xdr:rowOff>
    </xdr:from>
    <xdr:to>
      <xdr:col>24</xdr:col>
      <xdr:colOff>152400</xdr:colOff>
      <xdr:row>55</xdr:row>
      <xdr:rowOff>83276</xdr:rowOff>
    </xdr:to>
    <xdr:cxnSp macro="">
      <xdr:nvCxnSpPr>
        <xdr:cNvPr id="179" name="直線コネクタ 178">
          <a:extLst>
            <a:ext uri="{FF2B5EF4-FFF2-40B4-BE49-F238E27FC236}">
              <a16:creationId xmlns:a16="http://schemas.microsoft.com/office/drawing/2014/main" id="{D9A3B682-C727-4BF9-BEE2-829AD6B2A977}"/>
            </a:ext>
          </a:extLst>
        </xdr:cNvPr>
        <xdr:cNvCxnSpPr/>
      </xdr:nvCxnSpPr>
      <xdr:spPr>
        <a:xfrm>
          <a:off x="4546600" y="951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34126</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D992A2AD-374E-492A-A7C6-7A8B0873DE56}"/>
            </a:ext>
          </a:extLst>
        </xdr:cNvPr>
        <xdr:cNvSpPr txBox="1"/>
      </xdr:nvSpPr>
      <xdr:spPr>
        <a:xfrm>
          <a:off x="4673600" y="10321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81" name="フローチャート: 判断 180">
          <a:extLst>
            <a:ext uri="{FF2B5EF4-FFF2-40B4-BE49-F238E27FC236}">
              <a16:creationId xmlns:a16="http://schemas.microsoft.com/office/drawing/2014/main" id="{59CD5858-D37C-466F-BBB3-1D580604F4FF}"/>
            </a:ext>
          </a:extLst>
        </xdr:cNvPr>
        <xdr:cNvSpPr/>
      </xdr:nvSpPr>
      <xdr:spPr>
        <a:xfrm>
          <a:off x="4584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2" name="フローチャート: 判断 181">
          <a:extLst>
            <a:ext uri="{FF2B5EF4-FFF2-40B4-BE49-F238E27FC236}">
              <a16:creationId xmlns:a16="http://schemas.microsoft.com/office/drawing/2014/main" id="{F6BCB662-F3D4-47A7-BF2C-CB85FFC86896}"/>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158206</xdr:rowOff>
    </xdr:from>
    <xdr:to>
      <xdr:col>15</xdr:col>
      <xdr:colOff>101600</xdr:colOff>
      <xdr:row>61</xdr:row>
      <xdr:rowOff>88356</xdr:rowOff>
    </xdr:to>
    <xdr:sp macro="" textlink="">
      <xdr:nvSpPr>
        <xdr:cNvPr id="183" name="フローチャート: 判断 182">
          <a:extLst>
            <a:ext uri="{FF2B5EF4-FFF2-40B4-BE49-F238E27FC236}">
              <a16:creationId xmlns:a16="http://schemas.microsoft.com/office/drawing/2014/main" id="{6C62015C-0C95-4D48-97EB-C7D22BE22658}"/>
            </a:ext>
          </a:extLst>
        </xdr:cNvPr>
        <xdr:cNvSpPr/>
      </xdr:nvSpPr>
      <xdr:spPr>
        <a:xfrm>
          <a:off x="2857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84" name="フローチャート: 判断 183">
          <a:extLst>
            <a:ext uri="{FF2B5EF4-FFF2-40B4-BE49-F238E27FC236}">
              <a16:creationId xmlns:a16="http://schemas.microsoft.com/office/drawing/2014/main" id="{372E6949-A955-4017-AFBE-602B9753C4D3}"/>
            </a:ext>
          </a:extLst>
        </xdr:cNvPr>
        <xdr:cNvSpPr/>
      </xdr:nvSpPr>
      <xdr:spPr>
        <a:xfrm>
          <a:off x="1968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85" name="フローチャート: 判断 184">
          <a:extLst>
            <a:ext uri="{FF2B5EF4-FFF2-40B4-BE49-F238E27FC236}">
              <a16:creationId xmlns:a16="http://schemas.microsoft.com/office/drawing/2014/main" id="{F5BB008A-2C49-4F7B-8A4E-0FD95D24E2C4}"/>
            </a:ext>
          </a:extLst>
        </xdr:cNvPr>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F5C9486-2AC3-47FC-A7E9-E11691E39E6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DD8C0E9-368E-4CC8-B2B5-237D3629CE6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EAC0CEA-BB78-4958-AA60-008D3EA4E72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17BB23F1-3ABC-4282-83E8-285FFD0A0FC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BC3DD44-6965-4D4A-B538-78350B7A8C2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84727</xdr:rowOff>
    </xdr:from>
    <xdr:to>
      <xdr:col>24</xdr:col>
      <xdr:colOff>114300</xdr:colOff>
      <xdr:row>62</xdr:row>
      <xdr:rowOff>14877</xdr:rowOff>
    </xdr:to>
    <xdr:sp macro="" textlink="">
      <xdr:nvSpPr>
        <xdr:cNvPr id="191" name="楕円 190">
          <a:extLst>
            <a:ext uri="{FF2B5EF4-FFF2-40B4-BE49-F238E27FC236}">
              <a16:creationId xmlns:a16="http://schemas.microsoft.com/office/drawing/2014/main" id="{9B3EA943-8EB2-44F7-8852-8561409E8A56}"/>
            </a:ext>
          </a:extLst>
        </xdr:cNvPr>
        <xdr:cNvSpPr/>
      </xdr:nvSpPr>
      <xdr:spPr>
        <a:xfrm>
          <a:off x="4584700" y="1054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63154</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CDD427CC-E645-4E05-B959-B8CF2CCE2E9B}"/>
            </a:ext>
          </a:extLst>
        </xdr:cNvPr>
        <xdr:cNvSpPr txBox="1"/>
      </xdr:nvSpPr>
      <xdr:spPr>
        <a:xfrm>
          <a:off x="4673600"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86360</xdr:rowOff>
    </xdr:from>
    <xdr:to>
      <xdr:col>20</xdr:col>
      <xdr:colOff>38100</xdr:colOff>
      <xdr:row>62</xdr:row>
      <xdr:rowOff>16510</xdr:rowOff>
    </xdr:to>
    <xdr:sp macro="" textlink="">
      <xdr:nvSpPr>
        <xdr:cNvPr id="193" name="楕円 192">
          <a:extLst>
            <a:ext uri="{FF2B5EF4-FFF2-40B4-BE49-F238E27FC236}">
              <a16:creationId xmlns:a16="http://schemas.microsoft.com/office/drawing/2014/main" id="{FE64035D-B9E4-4DC9-85F5-04A819A647EA}"/>
            </a:ext>
          </a:extLst>
        </xdr:cNvPr>
        <xdr:cNvSpPr/>
      </xdr:nvSpPr>
      <xdr:spPr>
        <a:xfrm>
          <a:off x="3746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135527</xdr:rowOff>
    </xdr:from>
    <xdr:to>
      <xdr:col>24</xdr:col>
      <xdr:colOff>63500</xdr:colOff>
      <xdr:row>61</xdr:row>
      <xdr:rowOff>137160</xdr:rowOff>
    </xdr:to>
    <xdr:cxnSp macro="">
      <xdr:nvCxnSpPr>
        <xdr:cNvPr id="194" name="直線コネクタ 193">
          <a:extLst>
            <a:ext uri="{FF2B5EF4-FFF2-40B4-BE49-F238E27FC236}">
              <a16:creationId xmlns:a16="http://schemas.microsoft.com/office/drawing/2014/main" id="{B5273302-E23F-4A30-AA78-5A791B078088}"/>
            </a:ext>
          </a:extLst>
        </xdr:cNvPr>
        <xdr:cNvCxnSpPr/>
      </xdr:nvCxnSpPr>
      <xdr:spPr>
        <a:xfrm flipV="1">
          <a:off x="3797300" y="10593977"/>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119017</xdr:rowOff>
    </xdr:from>
    <xdr:to>
      <xdr:col>15</xdr:col>
      <xdr:colOff>101600</xdr:colOff>
      <xdr:row>62</xdr:row>
      <xdr:rowOff>49167</xdr:rowOff>
    </xdr:to>
    <xdr:sp macro="" textlink="">
      <xdr:nvSpPr>
        <xdr:cNvPr id="195" name="楕円 194">
          <a:extLst>
            <a:ext uri="{FF2B5EF4-FFF2-40B4-BE49-F238E27FC236}">
              <a16:creationId xmlns:a16="http://schemas.microsoft.com/office/drawing/2014/main" id="{C6D2855E-0954-4E84-AC8F-633C1D2FB9C6}"/>
            </a:ext>
          </a:extLst>
        </xdr:cNvPr>
        <xdr:cNvSpPr/>
      </xdr:nvSpPr>
      <xdr:spPr>
        <a:xfrm>
          <a:off x="2857500" y="1057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137160</xdr:rowOff>
    </xdr:from>
    <xdr:to>
      <xdr:col>19</xdr:col>
      <xdr:colOff>177800</xdr:colOff>
      <xdr:row>61</xdr:row>
      <xdr:rowOff>169817</xdr:rowOff>
    </xdr:to>
    <xdr:cxnSp macro="">
      <xdr:nvCxnSpPr>
        <xdr:cNvPr id="196" name="直線コネクタ 195">
          <a:extLst>
            <a:ext uri="{FF2B5EF4-FFF2-40B4-BE49-F238E27FC236}">
              <a16:creationId xmlns:a16="http://schemas.microsoft.com/office/drawing/2014/main" id="{9C102593-92B5-4ADE-86BC-E7D71FEB1BBA}"/>
            </a:ext>
          </a:extLst>
        </xdr:cNvPr>
        <xdr:cNvCxnSpPr/>
      </xdr:nvCxnSpPr>
      <xdr:spPr>
        <a:xfrm flipV="1">
          <a:off x="2908300" y="1059561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104322</xdr:rowOff>
    </xdr:from>
    <xdr:to>
      <xdr:col>10</xdr:col>
      <xdr:colOff>165100</xdr:colOff>
      <xdr:row>62</xdr:row>
      <xdr:rowOff>34472</xdr:rowOff>
    </xdr:to>
    <xdr:sp macro="" textlink="">
      <xdr:nvSpPr>
        <xdr:cNvPr id="197" name="楕円 196">
          <a:extLst>
            <a:ext uri="{FF2B5EF4-FFF2-40B4-BE49-F238E27FC236}">
              <a16:creationId xmlns:a16="http://schemas.microsoft.com/office/drawing/2014/main" id="{3CC37654-1624-42F0-8E77-60315562A137}"/>
            </a:ext>
          </a:extLst>
        </xdr:cNvPr>
        <xdr:cNvSpPr/>
      </xdr:nvSpPr>
      <xdr:spPr>
        <a:xfrm>
          <a:off x="19685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155122</xdr:rowOff>
    </xdr:from>
    <xdr:to>
      <xdr:col>15</xdr:col>
      <xdr:colOff>50800</xdr:colOff>
      <xdr:row>61</xdr:row>
      <xdr:rowOff>169817</xdr:rowOff>
    </xdr:to>
    <xdr:cxnSp macro="">
      <xdr:nvCxnSpPr>
        <xdr:cNvPr id="198" name="直線コネクタ 197">
          <a:extLst>
            <a:ext uri="{FF2B5EF4-FFF2-40B4-BE49-F238E27FC236}">
              <a16:creationId xmlns:a16="http://schemas.microsoft.com/office/drawing/2014/main" id="{03F0ECCC-0081-4E72-AA79-470FF595FC97}"/>
            </a:ext>
          </a:extLst>
        </xdr:cNvPr>
        <xdr:cNvCxnSpPr/>
      </xdr:nvCxnSpPr>
      <xdr:spPr>
        <a:xfrm>
          <a:off x="2019300" y="10613572"/>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105954</xdr:rowOff>
    </xdr:from>
    <xdr:to>
      <xdr:col>6</xdr:col>
      <xdr:colOff>38100</xdr:colOff>
      <xdr:row>62</xdr:row>
      <xdr:rowOff>36104</xdr:rowOff>
    </xdr:to>
    <xdr:sp macro="" textlink="">
      <xdr:nvSpPr>
        <xdr:cNvPr id="199" name="楕円 198">
          <a:extLst>
            <a:ext uri="{FF2B5EF4-FFF2-40B4-BE49-F238E27FC236}">
              <a16:creationId xmlns:a16="http://schemas.microsoft.com/office/drawing/2014/main" id="{E4207898-8A5E-41BE-B592-550F1D5D7345}"/>
            </a:ext>
          </a:extLst>
        </xdr:cNvPr>
        <xdr:cNvSpPr/>
      </xdr:nvSpPr>
      <xdr:spPr>
        <a:xfrm>
          <a:off x="1079500" y="1056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155122</xdr:rowOff>
    </xdr:from>
    <xdr:to>
      <xdr:col>10</xdr:col>
      <xdr:colOff>114300</xdr:colOff>
      <xdr:row>61</xdr:row>
      <xdr:rowOff>156754</xdr:rowOff>
    </xdr:to>
    <xdr:cxnSp macro="">
      <xdr:nvCxnSpPr>
        <xdr:cNvPr id="200" name="直線コネクタ 199">
          <a:extLst>
            <a:ext uri="{FF2B5EF4-FFF2-40B4-BE49-F238E27FC236}">
              <a16:creationId xmlns:a16="http://schemas.microsoft.com/office/drawing/2014/main" id="{0120D169-38A1-4C12-B669-B0AECC53128B}"/>
            </a:ext>
          </a:extLst>
        </xdr:cNvPr>
        <xdr:cNvCxnSpPr/>
      </xdr:nvCxnSpPr>
      <xdr:spPr>
        <a:xfrm flipV="1">
          <a:off x="1130300" y="1061357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5AF2BA2C-13F3-40F2-A2A2-67838D63B8CA}"/>
            </a:ext>
          </a:extLst>
        </xdr:cNvPr>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104883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6D502113-C4F6-468D-9029-8F902F61AD50}"/>
            </a:ext>
          </a:extLst>
        </xdr:cNvPr>
        <xdr:cNvSpPr txBox="1"/>
      </xdr:nvSpPr>
      <xdr:spPr>
        <a:xfrm>
          <a:off x="2705744" y="1022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75492</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09542270-37AD-43C8-98A3-2E1BBF8A4C2D}"/>
            </a:ext>
          </a:extLst>
        </xdr:cNvPr>
        <xdr:cNvSpPr txBox="1"/>
      </xdr:nvSpPr>
      <xdr:spPr>
        <a:xfrm>
          <a:off x="1816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80390</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26B1976A-4691-42EE-9DBB-55B8600E1879}"/>
            </a:ext>
          </a:extLst>
        </xdr:cNvPr>
        <xdr:cNvSpPr txBox="1"/>
      </xdr:nvSpPr>
      <xdr:spPr>
        <a:xfrm>
          <a:off x="927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7637</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49B4A54C-AFB8-4CEF-ABE6-25289544165E}"/>
            </a:ext>
          </a:extLst>
        </xdr:cNvPr>
        <xdr:cNvSpPr txBox="1"/>
      </xdr:nvSpPr>
      <xdr:spPr>
        <a:xfrm>
          <a:off x="35820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40294</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A7CD14EC-EB86-4BB3-8AB1-D97B361F06DD}"/>
            </a:ext>
          </a:extLst>
        </xdr:cNvPr>
        <xdr:cNvSpPr txBox="1"/>
      </xdr:nvSpPr>
      <xdr:spPr>
        <a:xfrm>
          <a:off x="2705744" y="1067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25599</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E0C3E361-0E0D-4A85-B2AB-242C788C1278}"/>
            </a:ext>
          </a:extLst>
        </xdr:cNvPr>
        <xdr:cNvSpPr txBox="1"/>
      </xdr:nvSpPr>
      <xdr:spPr>
        <a:xfrm>
          <a:off x="1816744"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27231</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DF042BAE-7358-432A-BA90-325E1800D1D7}"/>
            </a:ext>
          </a:extLst>
        </xdr:cNvPr>
        <xdr:cNvSpPr txBox="1"/>
      </xdr:nvSpPr>
      <xdr:spPr>
        <a:xfrm>
          <a:off x="927744" y="1065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DAB83898-9201-4866-9789-D0BA7C54F20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3D75455-10EB-47D6-858E-C7AF8DE9012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DC4112E7-EACC-4D2C-AC3A-78BE73BD0D1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9FDEFEC-3637-4693-A1F6-B34D1572CFE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A05D7AA-6CBB-4D8C-8E7B-CDC66C4283E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C0D56C07-FBE9-49CA-9305-A9E082AF535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E682C26F-7754-4C0E-BBA9-E6A6474F6EF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E823D98C-7283-4949-82D2-D62B0B5FA98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9A9FCDA9-A2C7-4882-847F-F9DCE53A5E8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9EFB61DC-1581-4EA7-959E-6F8D4046961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BE0CB65C-1AAA-4B56-9115-B893C769C7D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01DB5E71-4DAA-4862-A0AA-40A8CB9BD0F2}"/>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0452ACE7-33EF-4939-BAD6-C659A3EEA25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2" name="テキスト ボックス 221">
          <a:extLst>
            <a:ext uri="{FF2B5EF4-FFF2-40B4-BE49-F238E27FC236}">
              <a16:creationId xmlns:a16="http://schemas.microsoft.com/office/drawing/2014/main" id="{249CC4F5-A6C7-4AA8-B5BD-360EB49232B5}"/>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DBC4E342-EB67-461A-BB2C-4A76DC5A79C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4" name="テキスト ボックス 223">
          <a:extLst>
            <a:ext uri="{FF2B5EF4-FFF2-40B4-BE49-F238E27FC236}">
              <a16:creationId xmlns:a16="http://schemas.microsoft.com/office/drawing/2014/main" id="{B1D1348F-D00A-4B09-9646-D7B72B9EBCBA}"/>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76508E91-C1BB-40C9-92A9-B5CE092D50B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6" name="テキスト ボックス 225">
          <a:extLst>
            <a:ext uri="{FF2B5EF4-FFF2-40B4-BE49-F238E27FC236}">
              <a16:creationId xmlns:a16="http://schemas.microsoft.com/office/drawing/2014/main" id="{F87F9F20-F7DF-41FC-9023-60CD0A5A4494}"/>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2EED1822-D9F8-4F51-8D77-72F97C51976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8" name="テキスト ボックス 227">
          <a:extLst>
            <a:ext uri="{FF2B5EF4-FFF2-40B4-BE49-F238E27FC236}">
              <a16:creationId xmlns:a16="http://schemas.microsoft.com/office/drawing/2014/main" id="{29324EE0-E850-4425-9DA8-CE8C912551AC}"/>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A7769849-F0B8-4638-862E-8F89BA5BCB4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36F496A2-ECB2-4424-8609-69C981C294CC}"/>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7206BF09-6E85-4C52-9398-49DF2416F9C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xdr:rowOff>
    </xdr:from>
    <xdr:to>
      <xdr:col>54</xdr:col>
      <xdr:colOff>189865</xdr:colOff>
      <xdr:row>64</xdr:row>
      <xdr:rowOff>72763</xdr:rowOff>
    </xdr:to>
    <xdr:cxnSp macro="">
      <xdr:nvCxnSpPr>
        <xdr:cNvPr id="232" name="直線コネクタ 231">
          <a:extLst>
            <a:ext uri="{FF2B5EF4-FFF2-40B4-BE49-F238E27FC236}">
              <a16:creationId xmlns:a16="http://schemas.microsoft.com/office/drawing/2014/main" id="{C2E21A29-73F4-436B-9D6D-04B3A76E646E}"/>
            </a:ext>
          </a:extLst>
        </xdr:cNvPr>
        <xdr:cNvCxnSpPr/>
      </xdr:nvCxnSpPr>
      <xdr:spPr>
        <a:xfrm flipV="1">
          <a:off x="10476865" y="9772663"/>
          <a:ext cx="0" cy="1272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76590</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EF25AA4D-ECFB-48FB-A048-656A5F8B049A}"/>
            </a:ext>
          </a:extLst>
        </xdr:cNvPr>
        <xdr:cNvSpPr txBox="1"/>
      </xdr:nvSpPr>
      <xdr:spPr>
        <a:xfrm>
          <a:off x="10515600" y="1104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72763</xdr:rowOff>
    </xdr:from>
    <xdr:to>
      <xdr:col>55</xdr:col>
      <xdr:colOff>88900</xdr:colOff>
      <xdr:row>64</xdr:row>
      <xdr:rowOff>72763</xdr:rowOff>
    </xdr:to>
    <xdr:cxnSp macro="">
      <xdr:nvCxnSpPr>
        <xdr:cNvPr id="234" name="直線コネクタ 233">
          <a:extLst>
            <a:ext uri="{FF2B5EF4-FFF2-40B4-BE49-F238E27FC236}">
              <a16:creationId xmlns:a16="http://schemas.microsoft.com/office/drawing/2014/main" id="{8C4437B5-BF93-401E-B0EA-0A1C89753895}"/>
            </a:ext>
          </a:extLst>
        </xdr:cNvPr>
        <xdr:cNvCxnSpPr/>
      </xdr:nvCxnSpPr>
      <xdr:spPr>
        <a:xfrm>
          <a:off x="10388600" y="1104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118140</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EBF3BA83-E0FF-4050-A9AC-64138E1310F4}"/>
            </a:ext>
          </a:extLst>
        </xdr:cNvPr>
        <xdr:cNvSpPr txBox="1"/>
      </xdr:nvSpPr>
      <xdr:spPr>
        <a:xfrm>
          <a:off x="10515600" y="9547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xdr:rowOff>
    </xdr:from>
    <xdr:to>
      <xdr:col>55</xdr:col>
      <xdr:colOff>88900</xdr:colOff>
      <xdr:row>57</xdr:row>
      <xdr:rowOff>13</xdr:rowOff>
    </xdr:to>
    <xdr:cxnSp macro="">
      <xdr:nvCxnSpPr>
        <xdr:cNvPr id="236" name="直線コネクタ 235">
          <a:extLst>
            <a:ext uri="{FF2B5EF4-FFF2-40B4-BE49-F238E27FC236}">
              <a16:creationId xmlns:a16="http://schemas.microsoft.com/office/drawing/2014/main" id="{E654E93D-BDF8-46D9-8A72-0D4B140DDC7E}"/>
            </a:ext>
          </a:extLst>
        </xdr:cNvPr>
        <xdr:cNvCxnSpPr/>
      </xdr:nvCxnSpPr>
      <xdr:spPr>
        <a:xfrm>
          <a:off x="10388600" y="977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108242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33CBEF49-9CEF-4540-867A-810BC50B3C6C}"/>
            </a:ext>
          </a:extLst>
        </xdr:cNvPr>
        <xdr:cNvSpPr txBox="1"/>
      </xdr:nvSpPr>
      <xdr:spPr>
        <a:xfrm>
          <a:off x="10515600" y="107381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129815</xdr:rowOff>
    </xdr:from>
    <xdr:to>
      <xdr:col>55</xdr:col>
      <xdr:colOff>50800</xdr:colOff>
      <xdr:row>63</xdr:row>
      <xdr:rowOff>59965</xdr:rowOff>
    </xdr:to>
    <xdr:sp macro="" textlink="">
      <xdr:nvSpPr>
        <xdr:cNvPr id="238" name="フローチャート: 判断 237">
          <a:extLst>
            <a:ext uri="{FF2B5EF4-FFF2-40B4-BE49-F238E27FC236}">
              <a16:creationId xmlns:a16="http://schemas.microsoft.com/office/drawing/2014/main" id="{D8DE37CC-F1B5-4CAB-952E-95FBB744E690}"/>
            </a:ext>
          </a:extLst>
        </xdr:cNvPr>
        <xdr:cNvSpPr/>
      </xdr:nvSpPr>
      <xdr:spPr>
        <a:xfrm>
          <a:off x="10426700" y="107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132345</xdr:rowOff>
    </xdr:from>
    <xdr:to>
      <xdr:col>50</xdr:col>
      <xdr:colOff>165100</xdr:colOff>
      <xdr:row>63</xdr:row>
      <xdr:rowOff>62495</xdr:rowOff>
    </xdr:to>
    <xdr:sp macro="" textlink="">
      <xdr:nvSpPr>
        <xdr:cNvPr id="239" name="フローチャート: 判断 238">
          <a:extLst>
            <a:ext uri="{FF2B5EF4-FFF2-40B4-BE49-F238E27FC236}">
              <a16:creationId xmlns:a16="http://schemas.microsoft.com/office/drawing/2014/main" id="{38F486F1-FFE3-42F3-B4BC-2FA62DF092A8}"/>
            </a:ext>
          </a:extLst>
        </xdr:cNvPr>
        <xdr:cNvSpPr/>
      </xdr:nvSpPr>
      <xdr:spPr>
        <a:xfrm>
          <a:off x="9588500" y="1076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139816</xdr:rowOff>
    </xdr:from>
    <xdr:to>
      <xdr:col>46</xdr:col>
      <xdr:colOff>38100</xdr:colOff>
      <xdr:row>63</xdr:row>
      <xdr:rowOff>69966</xdr:rowOff>
    </xdr:to>
    <xdr:sp macro="" textlink="">
      <xdr:nvSpPr>
        <xdr:cNvPr id="240" name="フローチャート: 判断 239">
          <a:extLst>
            <a:ext uri="{FF2B5EF4-FFF2-40B4-BE49-F238E27FC236}">
              <a16:creationId xmlns:a16="http://schemas.microsoft.com/office/drawing/2014/main" id="{99122CA0-76CE-4C8B-84CF-0DC9A60E4977}"/>
            </a:ext>
          </a:extLst>
        </xdr:cNvPr>
        <xdr:cNvSpPr/>
      </xdr:nvSpPr>
      <xdr:spPr>
        <a:xfrm>
          <a:off x="8699500" y="1076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146561</xdr:rowOff>
    </xdr:from>
    <xdr:to>
      <xdr:col>41</xdr:col>
      <xdr:colOff>101600</xdr:colOff>
      <xdr:row>63</xdr:row>
      <xdr:rowOff>76711</xdr:rowOff>
    </xdr:to>
    <xdr:sp macro="" textlink="">
      <xdr:nvSpPr>
        <xdr:cNvPr id="241" name="フローチャート: 判断 240">
          <a:extLst>
            <a:ext uri="{FF2B5EF4-FFF2-40B4-BE49-F238E27FC236}">
              <a16:creationId xmlns:a16="http://schemas.microsoft.com/office/drawing/2014/main" id="{5D196D30-6BFF-43EA-AECE-B206737EF5BB}"/>
            </a:ext>
          </a:extLst>
        </xdr:cNvPr>
        <xdr:cNvSpPr/>
      </xdr:nvSpPr>
      <xdr:spPr>
        <a:xfrm>
          <a:off x="7810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163831</xdr:rowOff>
    </xdr:from>
    <xdr:to>
      <xdr:col>36</xdr:col>
      <xdr:colOff>165100</xdr:colOff>
      <xdr:row>63</xdr:row>
      <xdr:rowOff>93981</xdr:rowOff>
    </xdr:to>
    <xdr:sp macro="" textlink="">
      <xdr:nvSpPr>
        <xdr:cNvPr id="242" name="フローチャート: 判断 241">
          <a:extLst>
            <a:ext uri="{FF2B5EF4-FFF2-40B4-BE49-F238E27FC236}">
              <a16:creationId xmlns:a16="http://schemas.microsoft.com/office/drawing/2014/main" id="{F30DCD77-FE23-4E2D-81BA-6F3E27A1A4F7}"/>
            </a:ext>
          </a:extLst>
        </xdr:cNvPr>
        <xdr:cNvSpPr/>
      </xdr:nvSpPr>
      <xdr:spPr>
        <a:xfrm>
          <a:off x="6921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7EA1330-EAFC-48CB-958D-2CA4C297E69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8CEA0A9-20B9-4628-BC12-A9A961990E1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5FA794A-5DDE-4870-9005-CEADB266D27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DA647B7E-1F82-417B-8857-009D005B62F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6A17A1CE-A965-4C23-92F9-8E0D3DA5E5F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40389</xdr:rowOff>
    </xdr:from>
    <xdr:to>
      <xdr:col>55</xdr:col>
      <xdr:colOff>50800</xdr:colOff>
      <xdr:row>62</xdr:row>
      <xdr:rowOff>141989</xdr:rowOff>
    </xdr:to>
    <xdr:sp macro="" textlink="">
      <xdr:nvSpPr>
        <xdr:cNvPr id="248" name="楕円 247">
          <a:extLst>
            <a:ext uri="{FF2B5EF4-FFF2-40B4-BE49-F238E27FC236}">
              <a16:creationId xmlns:a16="http://schemas.microsoft.com/office/drawing/2014/main" id="{7C69FA2E-932A-411A-B596-89628B3D5D47}"/>
            </a:ext>
          </a:extLst>
        </xdr:cNvPr>
        <xdr:cNvSpPr/>
      </xdr:nvSpPr>
      <xdr:spPr>
        <a:xfrm>
          <a:off x="10426700" y="1067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63266</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77724777-D622-40F1-B0AD-6BB4AF0BB92B}"/>
            </a:ext>
          </a:extLst>
        </xdr:cNvPr>
        <xdr:cNvSpPr txBox="1"/>
      </xdr:nvSpPr>
      <xdr:spPr>
        <a:xfrm>
          <a:off x="10515600" y="1052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51403</xdr:rowOff>
    </xdr:from>
    <xdr:to>
      <xdr:col>50</xdr:col>
      <xdr:colOff>165100</xdr:colOff>
      <xdr:row>62</xdr:row>
      <xdr:rowOff>153003</xdr:rowOff>
    </xdr:to>
    <xdr:sp macro="" textlink="">
      <xdr:nvSpPr>
        <xdr:cNvPr id="250" name="楕円 249">
          <a:extLst>
            <a:ext uri="{FF2B5EF4-FFF2-40B4-BE49-F238E27FC236}">
              <a16:creationId xmlns:a16="http://schemas.microsoft.com/office/drawing/2014/main" id="{1BF360AB-7026-42F5-A60D-43C07D164835}"/>
            </a:ext>
          </a:extLst>
        </xdr:cNvPr>
        <xdr:cNvSpPr/>
      </xdr:nvSpPr>
      <xdr:spPr>
        <a:xfrm>
          <a:off x="9588500" y="1068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91189</xdr:rowOff>
    </xdr:from>
    <xdr:to>
      <xdr:col>55</xdr:col>
      <xdr:colOff>0</xdr:colOff>
      <xdr:row>62</xdr:row>
      <xdr:rowOff>102203</xdr:rowOff>
    </xdr:to>
    <xdr:cxnSp macro="">
      <xdr:nvCxnSpPr>
        <xdr:cNvPr id="251" name="直線コネクタ 250">
          <a:extLst>
            <a:ext uri="{FF2B5EF4-FFF2-40B4-BE49-F238E27FC236}">
              <a16:creationId xmlns:a16="http://schemas.microsoft.com/office/drawing/2014/main" id="{12B09732-C512-4713-89D8-AC82C9E5F04D}"/>
            </a:ext>
          </a:extLst>
        </xdr:cNvPr>
        <xdr:cNvCxnSpPr/>
      </xdr:nvCxnSpPr>
      <xdr:spPr>
        <a:xfrm flipV="1">
          <a:off x="9639300" y="10721089"/>
          <a:ext cx="838200" cy="1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70445</xdr:rowOff>
    </xdr:from>
    <xdr:to>
      <xdr:col>46</xdr:col>
      <xdr:colOff>38100</xdr:colOff>
      <xdr:row>63</xdr:row>
      <xdr:rowOff>595</xdr:rowOff>
    </xdr:to>
    <xdr:sp macro="" textlink="">
      <xdr:nvSpPr>
        <xdr:cNvPr id="252" name="楕円 251">
          <a:extLst>
            <a:ext uri="{FF2B5EF4-FFF2-40B4-BE49-F238E27FC236}">
              <a16:creationId xmlns:a16="http://schemas.microsoft.com/office/drawing/2014/main" id="{23489104-ED4F-4AFD-A9F0-BE7B60036763}"/>
            </a:ext>
          </a:extLst>
        </xdr:cNvPr>
        <xdr:cNvSpPr/>
      </xdr:nvSpPr>
      <xdr:spPr>
        <a:xfrm>
          <a:off x="8699500" y="1070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102203</xdr:rowOff>
    </xdr:from>
    <xdr:to>
      <xdr:col>50</xdr:col>
      <xdr:colOff>114300</xdr:colOff>
      <xdr:row>62</xdr:row>
      <xdr:rowOff>121245</xdr:rowOff>
    </xdr:to>
    <xdr:cxnSp macro="">
      <xdr:nvCxnSpPr>
        <xdr:cNvPr id="253" name="直線コネクタ 252">
          <a:extLst>
            <a:ext uri="{FF2B5EF4-FFF2-40B4-BE49-F238E27FC236}">
              <a16:creationId xmlns:a16="http://schemas.microsoft.com/office/drawing/2014/main" id="{D0E71B8E-7EDB-424E-B951-1C7EB7239DAC}"/>
            </a:ext>
          </a:extLst>
        </xdr:cNvPr>
        <xdr:cNvCxnSpPr/>
      </xdr:nvCxnSpPr>
      <xdr:spPr>
        <a:xfrm flipV="1">
          <a:off x="8750300" y="10732103"/>
          <a:ext cx="889000" cy="1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93561</xdr:rowOff>
    </xdr:from>
    <xdr:to>
      <xdr:col>41</xdr:col>
      <xdr:colOff>101600</xdr:colOff>
      <xdr:row>63</xdr:row>
      <xdr:rowOff>23711</xdr:rowOff>
    </xdr:to>
    <xdr:sp macro="" textlink="">
      <xdr:nvSpPr>
        <xdr:cNvPr id="254" name="楕円 253">
          <a:extLst>
            <a:ext uri="{FF2B5EF4-FFF2-40B4-BE49-F238E27FC236}">
              <a16:creationId xmlns:a16="http://schemas.microsoft.com/office/drawing/2014/main" id="{CDFAB1AD-ACFF-4346-9572-51C57E7A3EA7}"/>
            </a:ext>
          </a:extLst>
        </xdr:cNvPr>
        <xdr:cNvSpPr/>
      </xdr:nvSpPr>
      <xdr:spPr>
        <a:xfrm>
          <a:off x="7810500" y="1072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121245</xdr:rowOff>
    </xdr:from>
    <xdr:to>
      <xdr:col>45</xdr:col>
      <xdr:colOff>177800</xdr:colOff>
      <xdr:row>62</xdr:row>
      <xdr:rowOff>144361</xdr:rowOff>
    </xdr:to>
    <xdr:cxnSp macro="">
      <xdr:nvCxnSpPr>
        <xdr:cNvPr id="255" name="直線コネクタ 254">
          <a:extLst>
            <a:ext uri="{FF2B5EF4-FFF2-40B4-BE49-F238E27FC236}">
              <a16:creationId xmlns:a16="http://schemas.microsoft.com/office/drawing/2014/main" id="{F0295D06-821F-45A8-8A9A-183E6E6BEB93}"/>
            </a:ext>
          </a:extLst>
        </xdr:cNvPr>
        <xdr:cNvCxnSpPr/>
      </xdr:nvCxnSpPr>
      <xdr:spPr>
        <a:xfrm flipV="1">
          <a:off x="7861300" y="10751145"/>
          <a:ext cx="889000" cy="2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106674</xdr:rowOff>
    </xdr:from>
    <xdr:to>
      <xdr:col>36</xdr:col>
      <xdr:colOff>165100</xdr:colOff>
      <xdr:row>63</xdr:row>
      <xdr:rowOff>36824</xdr:rowOff>
    </xdr:to>
    <xdr:sp macro="" textlink="">
      <xdr:nvSpPr>
        <xdr:cNvPr id="256" name="楕円 255">
          <a:extLst>
            <a:ext uri="{FF2B5EF4-FFF2-40B4-BE49-F238E27FC236}">
              <a16:creationId xmlns:a16="http://schemas.microsoft.com/office/drawing/2014/main" id="{144D5DD7-2549-4551-8EE0-688362048D88}"/>
            </a:ext>
          </a:extLst>
        </xdr:cNvPr>
        <xdr:cNvSpPr/>
      </xdr:nvSpPr>
      <xdr:spPr>
        <a:xfrm>
          <a:off x="6921500" y="1073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144361</xdr:rowOff>
    </xdr:from>
    <xdr:to>
      <xdr:col>41</xdr:col>
      <xdr:colOff>50800</xdr:colOff>
      <xdr:row>62</xdr:row>
      <xdr:rowOff>157474</xdr:rowOff>
    </xdr:to>
    <xdr:cxnSp macro="">
      <xdr:nvCxnSpPr>
        <xdr:cNvPr id="257" name="直線コネクタ 256">
          <a:extLst>
            <a:ext uri="{FF2B5EF4-FFF2-40B4-BE49-F238E27FC236}">
              <a16:creationId xmlns:a16="http://schemas.microsoft.com/office/drawing/2014/main" id="{4B9AD3D8-46A9-4C17-BBD7-1112E567AB68}"/>
            </a:ext>
          </a:extLst>
        </xdr:cNvPr>
        <xdr:cNvCxnSpPr/>
      </xdr:nvCxnSpPr>
      <xdr:spPr>
        <a:xfrm flipV="1">
          <a:off x="6972300" y="10774261"/>
          <a:ext cx="889000" cy="1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53622</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E84381A4-DF70-418E-8971-06A272B0A3B2}"/>
            </a:ext>
          </a:extLst>
        </xdr:cNvPr>
        <xdr:cNvSpPr txBox="1"/>
      </xdr:nvSpPr>
      <xdr:spPr>
        <a:xfrm>
          <a:off x="9327095" y="10854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61093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8D8AF2C7-634C-4A50-A4C6-026881F0B6C7}"/>
            </a:ext>
          </a:extLst>
        </xdr:cNvPr>
        <xdr:cNvSpPr txBox="1"/>
      </xdr:nvSpPr>
      <xdr:spPr>
        <a:xfrm>
          <a:off x="8450795" y="10862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67838</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A3C13467-47F4-4717-BBCB-7D4533267446}"/>
            </a:ext>
          </a:extLst>
        </xdr:cNvPr>
        <xdr:cNvSpPr txBox="1"/>
      </xdr:nvSpPr>
      <xdr:spPr>
        <a:xfrm>
          <a:off x="7561795" y="10869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85108</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AF3C02D0-36F7-4C0B-B046-5CCF8ABF78AD}"/>
            </a:ext>
          </a:extLst>
        </xdr:cNvPr>
        <xdr:cNvSpPr txBox="1"/>
      </xdr:nvSpPr>
      <xdr:spPr>
        <a:xfrm>
          <a:off x="6672795" y="1088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169530</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BAD75C02-A1D0-4198-8398-33B9767B70CE}"/>
            </a:ext>
          </a:extLst>
        </xdr:cNvPr>
        <xdr:cNvSpPr txBox="1"/>
      </xdr:nvSpPr>
      <xdr:spPr>
        <a:xfrm>
          <a:off x="9327095" y="10456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17122</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3ED53DF9-73ED-4332-8E13-F2E91AE0EF40}"/>
            </a:ext>
          </a:extLst>
        </xdr:cNvPr>
        <xdr:cNvSpPr txBox="1"/>
      </xdr:nvSpPr>
      <xdr:spPr>
        <a:xfrm>
          <a:off x="8450795" y="10475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40238</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0295ED03-E0E4-4C32-8483-C2D216EF2767}"/>
            </a:ext>
          </a:extLst>
        </xdr:cNvPr>
        <xdr:cNvSpPr txBox="1"/>
      </xdr:nvSpPr>
      <xdr:spPr>
        <a:xfrm>
          <a:off x="7561795" y="1049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53351</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AB95E3C2-282E-4AF7-BBF6-087EF16A3503}"/>
            </a:ext>
          </a:extLst>
        </xdr:cNvPr>
        <xdr:cNvSpPr txBox="1"/>
      </xdr:nvSpPr>
      <xdr:spPr>
        <a:xfrm>
          <a:off x="6672795" y="10511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E2EAB51D-C2E7-4AA7-8DB0-E75F63A2AA7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B7562F9E-9A21-44F5-969E-A9463BC7F9C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2484704E-F484-45D7-8523-2891027D14D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C5CA2BA2-7038-4357-91E9-D8628971EF7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5F49B8C4-7408-4003-9DBA-112B37DCCAB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7FDDAAA3-AF52-49AA-BD57-1195309FFE0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695ACECB-5DEC-4DA6-8EA2-9EA15A99DD4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BC507CCE-01B3-4F91-9F8F-6E53B703D6D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52C78681-A0AB-4759-B9B1-CE946031F3E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9BD8DEE5-2258-45E7-9A92-57D718817D5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FA496D0-E174-4A07-AB67-FE9B3CC2642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FAC2246A-A091-4308-83CA-F9296B7671F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A4C94822-9E2C-406F-AB6C-8C4F7D01BAD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6FB921F4-D041-4416-8850-AF5B3980963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12AE9E29-E121-4EEE-8F65-DBB3397C486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06445B37-7973-4591-A9C7-807C7A6AD29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4A18C83F-10E7-4C6B-9339-D4752ADEC64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8E58E875-B169-4141-BF91-19BFA9D25C3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F41F9E55-C741-422E-B5F0-B774BB4C120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44021939-7E6B-456D-BC4C-190E9F69D54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6FA14551-EB07-4F90-A2F7-7168DFE9CA0A}"/>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937DE860-6F38-4D48-841C-B0FC9E7C5DE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0F681D7D-5C4F-451B-8C39-7B14C1F4C01C}"/>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0C13638B-9625-4B4D-9527-969C1AA5439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1834DD85-46FA-4F09-BF06-7B4D0331B614}"/>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F6FF332B-1DE5-4E7F-A17C-D4702669979A}"/>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FA6250D7-D7B0-4E74-8158-34BD8628145D}"/>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811CD984-D80A-49D3-8E55-2DA2A33D8CD4}"/>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4" name="直線コネクタ 293">
          <a:extLst>
            <a:ext uri="{FF2B5EF4-FFF2-40B4-BE49-F238E27FC236}">
              <a16:creationId xmlns:a16="http://schemas.microsoft.com/office/drawing/2014/main" id="{6ABACE15-57E2-4CB7-8E15-7C732C24E968}"/>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130191</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4A375DB8-B3FD-435D-8F18-4289AC9D2440}"/>
            </a:ext>
          </a:extLst>
        </xdr:cNvPr>
        <xdr:cNvSpPr txBox="1"/>
      </xdr:nvSpPr>
      <xdr:spPr>
        <a:xfrm>
          <a:off x="4673600" y="14017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96" name="フローチャート: 判断 295">
          <a:extLst>
            <a:ext uri="{FF2B5EF4-FFF2-40B4-BE49-F238E27FC236}">
              <a16:creationId xmlns:a16="http://schemas.microsoft.com/office/drawing/2014/main" id="{C0BF94C0-6E04-463B-B5AA-9AA4A12F9158}"/>
            </a:ext>
          </a:extLst>
        </xdr:cNvPr>
        <xdr:cNvSpPr/>
      </xdr:nvSpPr>
      <xdr:spPr>
        <a:xfrm>
          <a:off x="45847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97" name="フローチャート: 判断 296">
          <a:extLst>
            <a:ext uri="{FF2B5EF4-FFF2-40B4-BE49-F238E27FC236}">
              <a16:creationId xmlns:a16="http://schemas.microsoft.com/office/drawing/2014/main" id="{C993DE55-69F2-4308-A72B-766031F3BCAC}"/>
            </a:ext>
          </a:extLst>
        </xdr:cNvPr>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98" name="フローチャート: 判断 297">
          <a:extLst>
            <a:ext uri="{FF2B5EF4-FFF2-40B4-BE49-F238E27FC236}">
              <a16:creationId xmlns:a16="http://schemas.microsoft.com/office/drawing/2014/main" id="{601117A5-7000-4B62-B6EB-E8361949108F}"/>
            </a:ext>
          </a:extLst>
        </xdr:cNvPr>
        <xdr:cNvSpPr/>
      </xdr:nvSpPr>
      <xdr:spPr>
        <a:xfrm>
          <a:off x="2857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90170</xdr:rowOff>
    </xdr:from>
    <xdr:to>
      <xdr:col>10</xdr:col>
      <xdr:colOff>165100</xdr:colOff>
      <xdr:row>83</xdr:row>
      <xdr:rowOff>20320</xdr:rowOff>
    </xdr:to>
    <xdr:sp macro="" textlink="">
      <xdr:nvSpPr>
        <xdr:cNvPr id="299" name="フローチャート: 判断 298">
          <a:extLst>
            <a:ext uri="{FF2B5EF4-FFF2-40B4-BE49-F238E27FC236}">
              <a16:creationId xmlns:a16="http://schemas.microsoft.com/office/drawing/2014/main" id="{3FC58A43-2AEF-44AE-8C01-D5B843760737}"/>
            </a:ext>
          </a:extLst>
        </xdr:cNvPr>
        <xdr:cNvSpPr/>
      </xdr:nvSpPr>
      <xdr:spPr>
        <a:xfrm>
          <a:off x="1968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300" name="フローチャート: 判断 299">
          <a:extLst>
            <a:ext uri="{FF2B5EF4-FFF2-40B4-BE49-F238E27FC236}">
              <a16:creationId xmlns:a16="http://schemas.microsoft.com/office/drawing/2014/main" id="{B121399D-93DF-414C-9AB4-9D2B9F5046EF}"/>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CC4E23F-D4A0-4062-B949-C86F5CF4883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AA35016-C502-4746-A5BF-53D8AB9E385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B9B5B349-A4EA-48A1-ADD8-5D57F755997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8234F241-00FC-4573-B375-F573C6F86E2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1CD5D18F-E97B-47C4-A14D-2A6EE0C5EB0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122555</xdr:rowOff>
    </xdr:from>
    <xdr:to>
      <xdr:col>24</xdr:col>
      <xdr:colOff>114300</xdr:colOff>
      <xdr:row>84</xdr:row>
      <xdr:rowOff>52705</xdr:rowOff>
    </xdr:to>
    <xdr:sp macro="" textlink="">
      <xdr:nvSpPr>
        <xdr:cNvPr id="306" name="楕円 305">
          <a:extLst>
            <a:ext uri="{FF2B5EF4-FFF2-40B4-BE49-F238E27FC236}">
              <a16:creationId xmlns:a16="http://schemas.microsoft.com/office/drawing/2014/main" id="{59C6F1E3-4B95-48E5-AD2F-A8FBB6621A50}"/>
            </a:ext>
          </a:extLst>
        </xdr:cNvPr>
        <xdr:cNvSpPr/>
      </xdr:nvSpPr>
      <xdr:spPr>
        <a:xfrm>
          <a:off x="4584700" y="1435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100982</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2746E68C-AE22-419F-AACC-7374AF5E703F}"/>
            </a:ext>
          </a:extLst>
        </xdr:cNvPr>
        <xdr:cNvSpPr txBox="1"/>
      </xdr:nvSpPr>
      <xdr:spPr>
        <a:xfrm>
          <a:off x="4673600" y="1433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122555</xdr:rowOff>
    </xdr:from>
    <xdr:to>
      <xdr:col>20</xdr:col>
      <xdr:colOff>38100</xdr:colOff>
      <xdr:row>84</xdr:row>
      <xdr:rowOff>52705</xdr:rowOff>
    </xdr:to>
    <xdr:sp macro="" textlink="">
      <xdr:nvSpPr>
        <xdr:cNvPr id="308" name="楕円 307">
          <a:extLst>
            <a:ext uri="{FF2B5EF4-FFF2-40B4-BE49-F238E27FC236}">
              <a16:creationId xmlns:a16="http://schemas.microsoft.com/office/drawing/2014/main" id="{3F75E7BD-715D-43E9-BF60-EBC9BEE5F32C}"/>
            </a:ext>
          </a:extLst>
        </xdr:cNvPr>
        <xdr:cNvSpPr/>
      </xdr:nvSpPr>
      <xdr:spPr>
        <a:xfrm>
          <a:off x="3746500" y="1435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1905</xdr:rowOff>
    </xdr:from>
    <xdr:to>
      <xdr:col>24</xdr:col>
      <xdr:colOff>63500</xdr:colOff>
      <xdr:row>84</xdr:row>
      <xdr:rowOff>1905</xdr:rowOff>
    </xdr:to>
    <xdr:cxnSp macro="">
      <xdr:nvCxnSpPr>
        <xdr:cNvPr id="309" name="直線コネクタ 308">
          <a:extLst>
            <a:ext uri="{FF2B5EF4-FFF2-40B4-BE49-F238E27FC236}">
              <a16:creationId xmlns:a16="http://schemas.microsoft.com/office/drawing/2014/main" id="{1AAF0ADD-4433-43D3-8D0A-A85C1075FDBF}"/>
            </a:ext>
          </a:extLst>
        </xdr:cNvPr>
        <xdr:cNvCxnSpPr/>
      </xdr:nvCxnSpPr>
      <xdr:spPr>
        <a:xfrm>
          <a:off x="3797300" y="144037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128270</xdr:rowOff>
    </xdr:from>
    <xdr:to>
      <xdr:col>15</xdr:col>
      <xdr:colOff>101600</xdr:colOff>
      <xdr:row>84</xdr:row>
      <xdr:rowOff>58420</xdr:rowOff>
    </xdr:to>
    <xdr:sp macro="" textlink="">
      <xdr:nvSpPr>
        <xdr:cNvPr id="310" name="楕円 309">
          <a:extLst>
            <a:ext uri="{FF2B5EF4-FFF2-40B4-BE49-F238E27FC236}">
              <a16:creationId xmlns:a16="http://schemas.microsoft.com/office/drawing/2014/main" id="{A60C6F98-CAD7-46CF-8E36-0E74950FFCA6}"/>
            </a:ext>
          </a:extLst>
        </xdr:cNvPr>
        <xdr:cNvSpPr/>
      </xdr:nvSpPr>
      <xdr:spPr>
        <a:xfrm>
          <a:off x="28575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1905</xdr:rowOff>
    </xdr:from>
    <xdr:to>
      <xdr:col>19</xdr:col>
      <xdr:colOff>177800</xdr:colOff>
      <xdr:row>84</xdr:row>
      <xdr:rowOff>7620</xdr:rowOff>
    </xdr:to>
    <xdr:cxnSp macro="">
      <xdr:nvCxnSpPr>
        <xdr:cNvPr id="311" name="直線コネクタ 310">
          <a:extLst>
            <a:ext uri="{FF2B5EF4-FFF2-40B4-BE49-F238E27FC236}">
              <a16:creationId xmlns:a16="http://schemas.microsoft.com/office/drawing/2014/main" id="{4972C478-DCC2-41ED-8BBE-4A670EFF200D}"/>
            </a:ext>
          </a:extLst>
        </xdr:cNvPr>
        <xdr:cNvCxnSpPr/>
      </xdr:nvCxnSpPr>
      <xdr:spPr>
        <a:xfrm flipV="1">
          <a:off x="2908300" y="144037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23495</xdr:rowOff>
    </xdr:from>
    <xdr:to>
      <xdr:col>10</xdr:col>
      <xdr:colOff>165100</xdr:colOff>
      <xdr:row>83</xdr:row>
      <xdr:rowOff>125095</xdr:rowOff>
    </xdr:to>
    <xdr:sp macro="" textlink="">
      <xdr:nvSpPr>
        <xdr:cNvPr id="312" name="楕円 311">
          <a:extLst>
            <a:ext uri="{FF2B5EF4-FFF2-40B4-BE49-F238E27FC236}">
              <a16:creationId xmlns:a16="http://schemas.microsoft.com/office/drawing/2014/main" id="{4F08B291-ABEA-4713-8F15-40B6CA7767AB}"/>
            </a:ext>
          </a:extLst>
        </xdr:cNvPr>
        <xdr:cNvSpPr/>
      </xdr:nvSpPr>
      <xdr:spPr>
        <a:xfrm>
          <a:off x="1968500" y="142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74295</xdr:rowOff>
    </xdr:from>
    <xdr:to>
      <xdr:col>15</xdr:col>
      <xdr:colOff>50800</xdr:colOff>
      <xdr:row>84</xdr:row>
      <xdr:rowOff>7620</xdr:rowOff>
    </xdr:to>
    <xdr:cxnSp macro="">
      <xdr:nvCxnSpPr>
        <xdr:cNvPr id="313" name="直線コネクタ 312">
          <a:extLst>
            <a:ext uri="{FF2B5EF4-FFF2-40B4-BE49-F238E27FC236}">
              <a16:creationId xmlns:a16="http://schemas.microsoft.com/office/drawing/2014/main" id="{326207D4-3FDC-4CDE-BD0C-D1FA4703ABA1}"/>
            </a:ext>
          </a:extLst>
        </xdr:cNvPr>
        <xdr:cNvCxnSpPr/>
      </xdr:nvCxnSpPr>
      <xdr:spPr>
        <a:xfrm>
          <a:off x="2019300" y="14304645"/>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168275</xdr:rowOff>
    </xdr:from>
    <xdr:to>
      <xdr:col>6</xdr:col>
      <xdr:colOff>38100</xdr:colOff>
      <xdr:row>83</xdr:row>
      <xdr:rowOff>98425</xdr:rowOff>
    </xdr:to>
    <xdr:sp macro="" textlink="">
      <xdr:nvSpPr>
        <xdr:cNvPr id="314" name="楕円 313">
          <a:extLst>
            <a:ext uri="{FF2B5EF4-FFF2-40B4-BE49-F238E27FC236}">
              <a16:creationId xmlns:a16="http://schemas.microsoft.com/office/drawing/2014/main" id="{DBC6C396-654F-4CB6-9171-023D563B675A}"/>
            </a:ext>
          </a:extLst>
        </xdr:cNvPr>
        <xdr:cNvSpPr/>
      </xdr:nvSpPr>
      <xdr:spPr>
        <a:xfrm>
          <a:off x="1079500" y="1422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47625</xdr:rowOff>
    </xdr:from>
    <xdr:to>
      <xdr:col>10</xdr:col>
      <xdr:colOff>114300</xdr:colOff>
      <xdr:row>83</xdr:row>
      <xdr:rowOff>74295</xdr:rowOff>
    </xdr:to>
    <xdr:cxnSp macro="">
      <xdr:nvCxnSpPr>
        <xdr:cNvPr id="315" name="直線コネクタ 314">
          <a:extLst>
            <a:ext uri="{FF2B5EF4-FFF2-40B4-BE49-F238E27FC236}">
              <a16:creationId xmlns:a16="http://schemas.microsoft.com/office/drawing/2014/main" id="{9583B256-893E-46B0-A97E-281E6132918E}"/>
            </a:ext>
          </a:extLst>
        </xdr:cNvPr>
        <xdr:cNvCxnSpPr/>
      </xdr:nvCxnSpPr>
      <xdr:spPr>
        <a:xfrm>
          <a:off x="1130300" y="1427797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48277</xdr:rowOff>
    </xdr:from>
    <xdr:ext cx="405111" cy="259045"/>
    <xdr:sp macro="" textlink="">
      <xdr:nvSpPr>
        <xdr:cNvPr id="316" name="n_1aveValue【公営住宅】&#10;有形固定資産減価償却率">
          <a:extLst>
            <a:ext uri="{FF2B5EF4-FFF2-40B4-BE49-F238E27FC236}">
              <a16:creationId xmlns:a16="http://schemas.microsoft.com/office/drawing/2014/main" id="{F5768E48-FFBE-4864-A94F-1B9C06533153}"/>
            </a:ext>
          </a:extLst>
        </xdr:cNvPr>
        <xdr:cNvSpPr txBox="1"/>
      </xdr:nvSpPr>
      <xdr:spPr>
        <a:xfrm>
          <a:off x="35820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23513</xdr:rowOff>
    </xdr:from>
    <xdr:ext cx="405111" cy="259045"/>
    <xdr:sp macro="" textlink="">
      <xdr:nvSpPr>
        <xdr:cNvPr id="317" name="n_2aveValue【公営住宅】&#10;有形固定資産減価償却率">
          <a:extLst>
            <a:ext uri="{FF2B5EF4-FFF2-40B4-BE49-F238E27FC236}">
              <a16:creationId xmlns:a16="http://schemas.microsoft.com/office/drawing/2014/main" id="{8409024D-027C-42E9-8809-785EBCFBF061}"/>
            </a:ext>
          </a:extLst>
        </xdr:cNvPr>
        <xdr:cNvSpPr txBox="1"/>
      </xdr:nvSpPr>
      <xdr:spPr>
        <a:xfrm>
          <a:off x="27057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36847</xdr:rowOff>
    </xdr:from>
    <xdr:ext cx="405111" cy="259045"/>
    <xdr:sp macro="" textlink="">
      <xdr:nvSpPr>
        <xdr:cNvPr id="318" name="n_3aveValue【公営住宅】&#10;有形固定資産減価償却率">
          <a:extLst>
            <a:ext uri="{FF2B5EF4-FFF2-40B4-BE49-F238E27FC236}">
              <a16:creationId xmlns:a16="http://schemas.microsoft.com/office/drawing/2014/main" id="{7C20BE55-6499-4F3E-8C5C-791542695C1E}"/>
            </a:ext>
          </a:extLst>
        </xdr:cNvPr>
        <xdr:cNvSpPr txBox="1"/>
      </xdr:nvSpPr>
      <xdr:spPr>
        <a:xfrm>
          <a:off x="1816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319" name="n_4aveValue【公営住宅】&#10;有形固定資産減価償却率">
          <a:extLst>
            <a:ext uri="{FF2B5EF4-FFF2-40B4-BE49-F238E27FC236}">
              <a16:creationId xmlns:a16="http://schemas.microsoft.com/office/drawing/2014/main" id="{63F592BF-729A-4A24-86C4-C924D59D4EAD}"/>
            </a:ext>
          </a:extLst>
        </xdr:cNvPr>
        <xdr:cNvSpPr txBox="1"/>
      </xdr:nvSpPr>
      <xdr:spPr>
        <a:xfrm>
          <a:off x="927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43832</xdr:rowOff>
    </xdr:from>
    <xdr:ext cx="405111" cy="259045"/>
    <xdr:sp macro="" textlink="">
      <xdr:nvSpPr>
        <xdr:cNvPr id="320" name="n_1mainValue【公営住宅】&#10;有形固定資産減価償却率">
          <a:extLst>
            <a:ext uri="{FF2B5EF4-FFF2-40B4-BE49-F238E27FC236}">
              <a16:creationId xmlns:a16="http://schemas.microsoft.com/office/drawing/2014/main" id="{1B164FBE-D55D-49EF-AA46-31392073FA3B}"/>
            </a:ext>
          </a:extLst>
        </xdr:cNvPr>
        <xdr:cNvSpPr txBox="1"/>
      </xdr:nvSpPr>
      <xdr:spPr>
        <a:xfrm>
          <a:off x="3582044" y="1444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49547</xdr:rowOff>
    </xdr:from>
    <xdr:ext cx="405111" cy="259045"/>
    <xdr:sp macro="" textlink="">
      <xdr:nvSpPr>
        <xdr:cNvPr id="321" name="n_2mainValue【公営住宅】&#10;有形固定資産減価償却率">
          <a:extLst>
            <a:ext uri="{FF2B5EF4-FFF2-40B4-BE49-F238E27FC236}">
              <a16:creationId xmlns:a16="http://schemas.microsoft.com/office/drawing/2014/main" id="{816153C1-EC6A-498B-850A-95A0C1EC3ABA}"/>
            </a:ext>
          </a:extLst>
        </xdr:cNvPr>
        <xdr:cNvSpPr txBox="1"/>
      </xdr:nvSpPr>
      <xdr:spPr>
        <a:xfrm>
          <a:off x="2705744" y="1445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116222</xdr:rowOff>
    </xdr:from>
    <xdr:ext cx="405111" cy="259045"/>
    <xdr:sp macro="" textlink="">
      <xdr:nvSpPr>
        <xdr:cNvPr id="322" name="n_3mainValue【公営住宅】&#10;有形固定資産減価償却率">
          <a:extLst>
            <a:ext uri="{FF2B5EF4-FFF2-40B4-BE49-F238E27FC236}">
              <a16:creationId xmlns:a16="http://schemas.microsoft.com/office/drawing/2014/main" id="{55DDD61D-202F-4CD6-AD89-CBBCA371AF1B}"/>
            </a:ext>
          </a:extLst>
        </xdr:cNvPr>
        <xdr:cNvSpPr txBox="1"/>
      </xdr:nvSpPr>
      <xdr:spPr>
        <a:xfrm>
          <a:off x="1816744" y="1434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89552</xdr:rowOff>
    </xdr:from>
    <xdr:ext cx="405111" cy="259045"/>
    <xdr:sp macro="" textlink="">
      <xdr:nvSpPr>
        <xdr:cNvPr id="323" name="n_4mainValue【公営住宅】&#10;有形固定資産減価償却率">
          <a:extLst>
            <a:ext uri="{FF2B5EF4-FFF2-40B4-BE49-F238E27FC236}">
              <a16:creationId xmlns:a16="http://schemas.microsoft.com/office/drawing/2014/main" id="{8EB22937-C9FB-442D-8F2D-9A8532567465}"/>
            </a:ext>
          </a:extLst>
        </xdr:cNvPr>
        <xdr:cNvSpPr txBox="1"/>
      </xdr:nvSpPr>
      <xdr:spPr>
        <a:xfrm>
          <a:off x="927744" y="1431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7514B5D3-C820-4972-AF09-C0156C34F1E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F7E7437A-9163-4A95-8025-659175246EC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FBE01240-BE33-409A-A7C0-9EDC6F25AA2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5889B2EF-0DC5-447B-A43A-5161B564799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766F5262-EFED-4251-91DA-5490FFFA3E1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594FA98F-9C0C-49F4-9453-3E5FD7FD67B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14F7A3A4-EB4E-4923-B0BD-7548859B02D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F5AC3C3C-1673-48BB-9648-2FA0AA23C68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3158610D-5427-415E-961C-4B11AC4A161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91DA4AC-E780-4C8D-BD55-F388DDA7BA1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660A41F6-BA4F-4BFC-B6F4-4117115A62DE}"/>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41C4CF93-9E3F-4DFD-BE78-26D56E0684C9}"/>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64F5DAF3-2522-4670-B43A-E5E90978E59B}"/>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6B8B6675-E1BB-401B-BDFE-99F397AFE4DC}"/>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DE194641-1B79-4B3F-BE1E-F2CF99C98C17}"/>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58B892D8-3328-46FB-A54B-7FA75D707ADB}"/>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2A14457E-0C67-42FE-9632-EBF52271B4F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4C2335D5-A3BF-4559-A78F-D4F1A611CCC4}"/>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367F7B15-5457-498F-8A38-EF2832FC4CA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3" name="テキスト ボックス 342">
          <a:extLst>
            <a:ext uri="{FF2B5EF4-FFF2-40B4-BE49-F238E27FC236}">
              <a16:creationId xmlns:a16="http://schemas.microsoft.com/office/drawing/2014/main" id="{52DF8C67-20EE-46CC-8E3F-0FEDE06B16F1}"/>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3A4683FD-4F4F-4354-95D7-2DD66B3AFD88}"/>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5" name="テキスト ボックス 344">
          <a:extLst>
            <a:ext uri="{FF2B5EF4-FFF2-40B4-BE49-F238E27FC236}">
              <a16:creationId xmlns:a16="http://schemas.microsoft.com/office/drawing/2014/main" id="{3A0740F2-921F-4D70-87DF-4D03E768916C}"/>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A7052D23-510A-48D3-BE25-94F7E6DBB24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7" name="テキスト ボックス 346">
          <a:extLst>
            <a:ext uri="{FF2B5EF4-FFF2-40B4-BE49-F238E27FC236}">
              <a16:creationId xmlns:a16="http://schemas.microsoft.com/office/drawing/2014/main" id="{5195F8B1-484B-4FD9-8264-54B250F9FBF8}"/>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C37B84DE-ACEB-42D5-A602-EED200D0E09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30806</xdr:rowOff>
    </xdr:from>
    <xdr:to>
      <xdr:col>54</xdr:col>
      <xdr:colOff>189865</xdr:colOff>
      <xdr:row>86</xdr:row>
      <xdr:rowOff>157624</xdr:rowOff>
    </xdr:to>
    <xdr:cxnSp macro="">
      <xdr:nvCxnSpPr>
        <xdr:cNvPr id="349" name="直線コネクタ 348">
          <a:extLst>
            <a:ext uri="{FF2B5EF4-FFF2-40B4-BE49-F238E27FC236}">
              <a16:creationId xmlns:a16="http://schemas.microsoft.com/office/drawing/2014/main" id="{6550092D-E1DC-48F6-88B6-70F20F230A2C}"/>
            </a:ext>
          </a:extLst>
        </xdr:cNvPr>
        <xdr:cNvCxnSpPr/>
      </xdr:nvCxnSpPr>
      <xdr:spPr>
        <a:xfrm flipV="1">
          <a:off x="10476865" y="13403906"/>
          <a:ext cx="0" cy="1498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161451</xdr:rowOff>
    </xdr:from>
    <xdr:ext cx="469744" cy="259045"/>
    <xdr:sp macro="" textlink="">
      <xdr:nvSpPr>
        <xdr:cNvPr id="350" name="【公営住宅】&#10;一人当たり面積最小値テキスト">
          <a:extLst>
            <a:ext uri="{FF2B5EF4-FFF2-40B4-BE49-F238E27FC236}">
              <a16:creationId xmlns:a16="http://schemas.microsoft.com/office/drawing/2014/main" id="{B001D0DA-9850-4332-9AC6-4F3A24195AD8}"/>
            </a:ext>
          </a:extLst>
        </xdr:cNvPr>
        <xdr:cNvSpPr txBox="1"/>
      </xdr:nvSpPr>
      <xdr:spPr>
        <a:xfrm>
          <a:off x="10515600" y="1490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157624</xdr:rowOff>
    </xdr:from>
    <xdr:to>
      <xdr:col>55</xdr:col>
      <xdr:colOff>88900</xdr:colOff>
      <xdr:row>86</xdr:row>
      <xdr:rowOff>157624</xdr:rowOff>
    </xdr:to>
    <xdr:cxnSp macro="">
      <xdr:nvCxnSpPr>
        <xdr:cNvPr id="351" name="直線コネクタ 350">
          <a:extLst>
            <a:ext uri="{FF2B5EF4-FFF2-40B4-BE49-F238E27FC236}">
              <a16:creationId xmlns:a16="http://schemas.microsoft.com/office/drawing/2014/main" id="{34653558-35DC-47E1-94F0-80CE99C1BC45}"/>
            </a:ext>
          </a:extLst>
        </xdr:cNvPr>
        <xdr:cNvCxnSpPr/>
      </xdr:nvCxnSpPr>
      <xdr:spPr>
        <a:xfrm>
          <a:off x="10388600" y="1490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148933</xdr:rowOff>
    </xdr:from>
    <xdr:ext cx="534377" cy="259045"/>
    <xdr:sp macro="" textlink="">
      <xdr:nvSpPr>
        <xdr:cNvPr id="352" name="【公営住宅】&#10;一人当たり面積最大値テキスト">
          <a:extLst>
            <a:ext uri="{FF2B5EF4-FFF2-40B4-BE49-F238E27FC236}">
              <a16:creationId xmlns:a16="http://schemas.microsoft.com/office/drawing/2014/main" id="{3FEFD4DB-4CD1-42B6-A435-2CB2FAF4501E}"/>
            </a:ext>
          </a:extLst>
        </xdr:cNvPr>
        <xdr:cNvSpPr txBox="1"/>
      </xdr:nvSpPr>
      <xdr:spPr>
        <a:xfrm>
          <a:off x="10515600" y="1317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30806</xdr:rowOff>
    </xdr:from>
    <xdr:to>
      <xdr:col>55</xdr:col>
      <xdr:colOff>88900</xdr:colOff>
      <xdr:row>78</xdr:row>
      <xdr:rowOff>30806</xdr:rowOff>
    </xdr:to>
    <xdr:cxnSp macro="">
      <xdr:nvCxnSpPr>
        <xdr:cNvPr id="353" name="直線コネクタ 352">
          <a:extLst>
            <a:ext uri="{FF2B5EF4-FFF2-40B4-BE49-F238E27FC236}">
              <a16:creationId xmlns:a16="http://schemas.microsoft.com/office/drawing/2014/main" id="{A5E9ED61-B444-4641-9876-577A3F4E7180}"/>
            </a:ext>
          </a:extLst>
        </xdr:cNvPr>
        <xdr:cNvCxnSpPr/>
      </xdr:nvCxnSpPr>
      <xdr:spPr>
        <a:xfrm>
          <a:off x="10388600" y="1340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144398</xdr:rowOff>
    </xdr:from>
    <xdr:ext cx="469744" cy="259045"/>
    <xdr:sp macro="" textlink="">
      <xdr:nvSpPr>
        <xdr:cNvPr id="354" name="【公営住宅】&#10;一人当たり面積平均値テキスト">
          <a:extLst>
            <a:ext uri="{FF2B5EF4-FFF2-40B4-BE49-F238E27FC236}">
              <a16:creationId xmlns:a16="http://schemas.microsoft.com/office/drawing/2014/main" id="{A7A60C93-DCF0-4A54-A3E4-55DC09C1B7D1}"/>
            </a:ext>
          </a:extLst>
        </xdr:cNvPr>
        <xdr:cNvSpPr txBox="1"/>
      </xdr:nvSpPr>
      <xdr:spPr>
        <a:xfrm>
          <a:off x="10515600" y="145461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121521</xdr:rowOff>
    </xdr:from>
    <xdr:to>
      <xdr:col>55</xdr:col>
      <xdr:colOff>50800</xdr:colOff>
      <xdr:row>86</xdr:row>
      <xdr:rowOff>51671</xdr:rowOff>
    </xdr:to>
    <xdr:sp macro="" textlink="">
      <xdr:nvSpPr>
        <xdr:cNvPr id="355" name="フローチャート: 判断 354">
          <a:extLst>
            <a:ext uri="{FF2B5EF4-FFF2-40B4-BE49-F238E27FC236}">
              <a16:creationId xmlns:a16="http://schemas.microsoft.com/office/drawing/2014/main" id="{610D42DE-8974-4514-ACE2-2D718CAC3E80}"/>
            </a:ext>
          </a:extLst>
        </xdr:cNvPr>
        <xdr:cNvSpPr/>
      </xdr:nvSpPr>
      <xdr:spPr>
        <a:xfrm>
          <a:off x="10426700" y="1469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129468</xdr:rowOff>
    </xdr:from>
    <xdr:to>
      <xdr:col>50</xdr:col>
      <xdr:colOff>165100</xdr:colOff>
      <xdr:row>86</xdr:row>
      <xdr:rowOff>59618</xdr:rowOff>
    </xdr:to>
    <xdr:sp macro="" textlink="">
      <xdr:nvSpPr>
        <xdr:cNvPr id="356" name="フローチャート: 判断 355">
          <a:extLst>
            <a:ext uri="{FF2B5EF4-FFF2-40B4-BE49-F238E27FC236}">
              <a16:creationId xmlns:a16="http://schemas.microsoft.com/office/drawing/2014/main" id="{5412182F-6D49-4DF2-A7FB-610D4103F6C9}"/>
            </a:ext>
          </a:extLst>
        </xdr:cNvPr>
        <xdr:cNvSpPr/>
      </xdr:nvSpPr>
      <xdr:spPr>
        <a:xfrm>
          <a:off x="9588500" y="1470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139373</xdr:rowOff>
    </xdr:from>
    <xdr:to>
      <xdr:col>46</xdr:col>
      <xdr:colOff>38100</xdr:colOff>
      <xdr:row>86</xdr:row>
      <xdr:rowOff>69523</xdr:rowOff>
    </xdr:to>
    <xdr:sp macro="" textlink="">
      <xdr:nvSpPr>
        <xdr:cNvPr id="357" name="フローチャート: 判断 356">
          <a:extLst>
            <a:ext uri="{FF2B5EF4-FFF2-40B4-BE49-F238E27FC236}">
              <a16:creationId xmlns:a16="http://schemas.microsoft.com/office/drawing/2014/main" id="{3295AC10-5C75-4211-8F5E-F94F6A9AD165}"/>
            </a:ext>
          </a:extLst>
        </xdr:cNvPr>
        <xdr:cNvSpPr/>
      </xdr:nvSpPr>
      <xdr:spPr>
        <a:xfrm>
          <a:off x="8699500" y="1471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131101</xdr:rowOff>
    </xdr:from>
    <xdr:to>
      <xdr:col>41</xdr:col>
      <xdr:colOff>101600</xdr:colOff>
      <xdr:row>86</xdr:row>
      <xdr:rowOff>61251</xdr:rowOff>
    </xdr:to>
    <xdr:sp macro="" textlink="">
      <xdr:nvSpPr>
        <xdr:cNvPr id="358" name="フローチャート: 判断 357">
          <a:extLst>
            <a:ext uri="{FF2B5EF4-FFF2-40B4-BE49-F238E27FC236}">
              <a16:creationId xmlns:a16="http://schemas.microsoft.com/office/drawing/2014/main" id="{CD012FD0-D2E7-488A-87BA-01218E8A8C6F}"/>
            </a:ext>
          </a:extLst>
        </xdr:cNvPr>
        <xdr:cNvSpPr/>
      </xdr:nvSpPr>
      <xdr:spPr>
        <a:xfrm>
          <a:off x="7810500" y="1470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143075</xdr:rowOff>
    </xdr:from>
    <xdr:to>
      <xdr:col>36</xdr:col>
      <xdr:colOff>165100</xdr:colOff>
      <xdr:row>86</xdr:row>
      <xdr:rowOff>73225</xdr:rowOff>
    </xdr:to>
    <xdr:sp macro="" textlink="">
      <xdr:nvSpPr>
        <xdr:cNvPr id="359" name="フローチャート: 判断 358">
          <a:extLst>
            <a:ext uri="{FF2B5EF4-FFF2-40B4-BE49-F238E27FC236}">
              <a16:creationId xmlns:a16="http://schemas.microsoft.com/office/drawing/2014/main" id="{79408630-4BD4-4B1B-BC9D-2F34EE93C19C}"/>
            </a:ext>
          </a:extLst>
        </xdr:cNvPr>
        <xdr:cNvSpPr/>
      </xdr:nvSpPr>
      <xdr:spPr>
        <a:xfrm>
          <a:off x="6921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A04103F1-2FD2-4904-BD9C-F162ACC8F97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F7A7965E-484D-4287-A368-81BFFDD8DA1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28E3749-893A-408B-970B-AE816B208BE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409FE663-16F1-4E60-AB30-3BC6899E6BB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84425163-36F3-4595-8902-5B7B505FD39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153743</xdr:rowOff>
    </xdr:from>
    <xdr:to>
      <xdr:col>55</xdr:col>
      <xdr:colOff>50800</xdr:colOff>
      <xdr:row>86</xdr:row>
      <xdr:rowOff>83893</xdr:rowOff>
    </xdr:to>
    <xdr:sp macro="" textlink="">
      <xdr:nvSpPr>
        <xdr:cNvPr id="365" name="楕円 364">
          <a:extLst>
            <a:ext uri="{FF2B5EF4-FFF2-40B4-BE49-F238E27FC236}">
              <a16:creationId xmlns:a16="http://schemas.microsoft.com/office/drawing/2014/main" id="{8B41CCB9-35B9-4CD1-9EC8-72899F362F3E}"/>
            </a:ext>
          </a:extLst>
        </xdr:cNvPr>
        <xdr:cNvSpPr/>
      </xdr:nvSpPr>
      <xdr:spPr>
        <a:xfrm>
          <a:off x="10426700" y="1472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99948</xdr:rowOff>
    </xdr:from>
    <xdr:ext cx="469744" cy="259045"/>
    <xdr:sp macro="" textlink="">
      <xdr:nvSpPr>
        <xdr:cNvPr id="366" name="【公営住宅】&#10;一人当たり面積該当値テキスト">
          <a:extLst>
            <a:ext uri="{FF2B5EF4-FFF2-40B4-BE49-F238E27FC236}">
              <a16:creationId xmlns:a16="http://schemas.microsoft.com/office/drawing/2014/main" id="{067FB7F4-8FC1-4DEB-8A69-B700F73C4A13}"/>
            </a:ext>
          </a:extLst>
        </xdr:cNvPr>
        <xdr:cNvSpPr txBox="1"/>
      </xdr:nvSpPr>
      <xdr:spPr>
        <a:xfrm>
          <a:off x="10515600" y="1467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158097</xdr:rowOff>
    </xdr:from>
    <xdr:to>
      <xdr:col>50</xdr:col>
      <xdr:colOff>165100</xdr:colOff>
      <xdr:row>86</xdr:row>
      <xdr:rowOff>88247</xdr:rowOff>
    </xdr:to>
    <xdr:sp macro="" textlink="">
      <xdr:nvSpPr>
        <xdr:cNvPr id="367" name="楕円 366">
          <a:extLst>
            <a:ext uri="{FF2B5EF4-FFF2-40B4-BE49-F238E27FC236}">
              <a16:creationId xmlns:a16="http://schemas.microsoft.com/office/drawing/2014/main" id="{65C056DD-C2EF-494A-AD10-E03EAD655F15}"/>
            </a:ext>
          </a:extLst>
        </xdr:cNvPr>
        <xdr:cNvSpPr/>
      </xdr:nvSpPr>
      <xdr:spPr>
        <a:xfrm>
          <a:off x="9588500" y="1473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33093</xdr:rowOff>
    </xdr:from>
    <xdr:to>
      <xdr:col>55</xdr:col>
      <xdr:colOff>0</xdr:colOff>
      <xdr:row>86</xdr:row>
      <xdr:rowOff>37447</xdr:rowOff>
    </xdr:to>
    <xdr:cxnSp macro="">
      <xdr:nvCxnSpPr>
        <xdr:cNvPr id="368" name="直線コネクタ 367">
          <a:extLst>
            <a:ext uri="{FF2B5EF4-FFF2-40B4-BE49-F238E27FC236}">
              <a16:creationId xmlns:a16="http://schemas.microsoft.com/office/drawing/2014/main" id="{9F217A13-EEB9-4AA3-A7E4-BD1C472D30D1}"/>
            </a:ext>
          </a:extLst>
        </xdr:cNvPr>
        <xdr:cNvCxnSpPr/>
      </xdr:nvCxnSpPr>
      <xdr:spPr>
        <a:xfrm flipV="1">
          <a:off x="9639300" y="14777793"/>
          <a:ext cx="8382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162342</xdr:rowOff>
    </xdr:from>
    <xdr:to>
      <xdr:col>46</xdr:col>
      <xdr:colOff>38100</xdr:colOff>
      <xdr:row>86</xdr:row>
      <xdr:rowOff>92492</xdr:rowOff>
    </xdr:to>
    <xdr:sp macro="" textlink="">
      <xdr:nvSpPr>
        <xdr:cNvPr id="369" name="楕円 368">
          <a:extLst>
            <a:ext uri="{FF2B5EF4-FFF2-40B4-BE49-F238E27FC236}">
              <a16:creationId xmlns:a16="http://schemas.microsoft.com/office/drawing/2014/main" id="{85DD3B39-48F9-4316-AECB-0230F450EC4D}"/>
            </a:ext>
          </a:extLst>
        </xdr:cNvPr>
        <xdr:cNvSpPr/>
      </xdr:nvSpPr>
      <xdr:spPr>
        <a:xfrm>
          <a:off x="8699500" y="1473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37447</xdr:rowOff>
    </xdr:from>
    <xdr:to>
      <xdr:col>50</xdr:col>
      <xdr:colOff>114300</xdr:colOff>
      <xdr:row>86</xdr:row>
      <xdr:rowOff>41692</xdr:rowOff>
    </xdr:to>
    <xdr:cxnSp macro="">
      <xdr:nvCxnSpPr>
        <xdr:cNvPr id="370" name="直線コネクタ 369">
          <a:extLst>
            <a:ext uri="{FF2B5EF4-FFF2-40B4-BE49-F238E27FC236}">
              <a16:creationId xmlns:a16="http://schemas.microsoft.com/office/drawing/2014/main" id="{7D667ABA-CECC-4AF5-B9AB-40CA178C726F}"/>
            </a:ext>
          </a:extLst>
        </xdr:cNvPr>
        <xdr:cNvCxnSpPr/>
      </xdr:nvCxnSpPr>
      <xdr:spPr>
        <a:xfrm flipV="1">
          <a:off x="8750300" y="14782147"/>
          <a:ext cx="8890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166153</xdr:rowOff>
    </xdr:from>
    <xdr:to>
      <xdr:col>41</xdr:col>
      <xdr:colOff>101600</xdr:colOff>
      <xdr:row>86</xdr:row>
      <xdr:rowOff>96303</xdr:rowOff>
    </xdr:to>
    <xdr:sp macro="" textlink="">
      <xdr:nvSpPr>
        <xdr:cNvPr id="371" name="楕円 370">
          <a:extLst>
            <a:ext uri="{FF2B5EF4-FFF2-40B4-BE49-F238E27FC236}">
              <a16:creationId xmlns:a16="http://schemas.microsoft.com/office/drawing/2014/main" id="{C44905F3-B9AF-4524-9843-36607A6D9FC8}"/>
            </a:ext>
          </a:extLst>
        </xdr:cNvPr>
        <xdr:cNvSpPr/>
      </xdr:nvSpPr>
      <xdr:spPr>
        <a:xfrm>
          <a:off x="7810500" y="1473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41692</xdr:rowOff>
    </xdr:from>
    <xdr:to>
      <xdr:col>45</xdr:col>
      <xdr:colOff>177800</xdr:colOff>
      <xdr:row>86</xdr:row>
      <xdr:rowOff>45503</xdr:rowOff>
    </xdr:to>
    <xdr:cxnSp macro="">
      <xdr:nvCxnSpPr>
        <xdr:cNvPr id="372" name="直線コネクタ 371">
          <a:extLst>
            <a:ext uri="{FF2B5EF4-FFF2-40B4-BE49-F238E27FC236}">
              <a16:creationId xmlns:a16="http://schemas.microsoft.com/office/drawing/2014/main" id="{C9B7EEFE-C5C5-496C-A05F-78E65B6E719E}"/>
            </a:ext>
          </a:extLst>
        </xdr:cNvPr>
        <xdr:cNvCxnSpPr/>
      </xdr:nvCxnSpPr>
      <xdr:spPr>
        <a:xfrm flipV="1">
          <a:off x="7861300" y="14786392"/>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169526</xdr:rowOff>
    </xdr:from>
    <xdr:to>
      <xdr:col>36</xdr:col>
      <xdr:colOff>165100</xdr:colOff>
      <xdr:row>86</xdr:row>
      <xdr:rowOff>99676</xdr:rowOff>
    </xdr:to>
    <xdr:sp macro="" textlink="">
      <xdr:nvSpPr>
        <xdr:cNvPr id="373" name="楕円 372">
          <a:extLst>
            <a:ext uri="{FF2B5EF4-FFF2-40B4-BE49-F238E27FC236}">
              <a16:creationId xmlns:a16="http://schemas.microsoft.com/office/drawing/2014/main" id="{18F005EB-17FB-46E4-9646-F7482EB3EF53}"/>
            </a:ext>
          </a:extLst>
        </xdr:cNvPr>
        <xdr:cNvSpPr/>
      </xdr:nvSpPr>
      <xdr:spPr>
        <a:xfrm>
          <a:off x="6921500" y="1474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45503</xdr:rowOff>
    </xdr:from>
    <xdr:to>
      <xdr:col>41</xdr:col>
      <xdr:colOff>50800</xdr:colOff>
      <xdr:row>86</xdr:row>
      <xdr:rowOff>48876</xdr:rowOff>
    </xdr:to>
    <xdr:cxnSp macro="">
      <xdr:nvCxnSpPr>
        <xdr:cNvPr id="374" name="直線コネクタ 373">
          <a:extLst>
            <a:ext uri="{FF2B5EF4-FFF2-40B4-BE49-F238E27FC236}">
              <a16:creationId xmlns:a16="http://schemas.microsoft.com/office/drawing/2014/main" id="{989EA356-F38A-4B17-B45C-EA9CC464F0B2}"/>
            </a:ext>
          </a:extLst>
        </xdr:cNvPr>
        <xdr:cNvCxnSpPr/>
      </xdr:nvCxnSpPr>
      <xdr:spPr>
        <a:xfrm flipV="1">
          <a:off x="6972300" y="14790203"/>
          <a:ext cx="889000" cy="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76145</xdr:rowOff>
    </xdr:from>
    <xdr:ext cx="469744" cy="259045"/>
    <xdr:sp macro="" textlink="">
      <xdr:nvSpPr>
        <xdr:cNvPr id="375" name="n_1aveValue【公営住宅】&#10;一人当たり面積">
          <a:extLst>
            <a:ext uri="{FF2B5EF4-FFF2-40B4-BE49-F238E27FC236}">
              <a16:creationId xmlns:a16="http://schemas.microsoft.com/office/drawing/2014/main" id="{8235818D-5574-42FE-B6C5-1733806D6663}"/>
            </a:ext>
          </a:extLst>
        </xdr:cNvPr>
        <xdr:cNvSpPr txBox="1"/>
      </xdr:nvSpPr>
      <xdr:spPr>
        <a:xfrm>
          <a:off x="9391727" y="1447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86050</xdr:rowOff>
    </xdr:from>
    <xdr:ext cx="469744" cy="259045"/>
    <xdr:sp macro="" textlink="">
      <xdr:nvSpPr>
        <xdr:cNvPr id="376" name="n_2aveValue【公営住宅】&#10;一人当たり面積">
          <a:extLst>
            <a:ext uri="{FF2B5EF4-FFF2-40B4-BE49-F238E27FC236}">
              <a16:creationId xmlns:a16="http://schemas.microsoft.com/office/drawing/2014/main" id="{526FBD9D-759F-49C8-8516-F57811DE3480}"/>
            </a:ext>
          </a:extLst>
        </xdr:cNvPr>
        <xdr:cNvSpPr txBox="1"/>
      </xdr:nvSpPr>
      <xdr:spPr>
        <a:xfrm>
          <a:off x="8515427" y="1448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77778</xdr:rowOff>
    </xdr:from>
    <xdr:ext cx="469744" cy="259045"/>
    <xdr:sp macro="" textlink="">
      <xdr:nvSpPr>
        <xdr:cNvPr id="377" name="n_3aveValue【公営住宅】&#10;一人当たり面積">
          <a:extLst>
            <a:ext uri="{FF2B5EF4-FFF2-40B4-BE49-F238E27FC236}">
              <a16:creationId xmlns:a16="http://schemas.microsoft.com/office/drawing/2014/main" id="{293FFFD2-B739-4B6E-B33F-FD36D2E596AC}"/>
            </a:ext>
          </a:extLst>
        </xdr:cNvPr>
        <xdr:cNvSpPr txBox="1"/>
      </xdr:nvSpPr>
      <xdr:spPr>
        <a:xfrm>
          <a:off x="7626427" y="14479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89752</xdr:rowOff>
    </xdr:from>
    <xdr:ext cx="469744" cy="259045"/>
    <xdr:sp macro="" textlink="">
      <xdr:nvSpPr>
        <xdr:cNvPr id="378" name="n_4aveValue【公営住宅】&#10;一人当たり面積">
          <a:extLst>
            <a:ext uri="{FF2B5EF4-FFF2-40B4-BE49-F238E27FC236}">
              <a16:creationId xmlns:a16="http://schemas.microsoft.com/office/drawing/2014/main" id="{ECE2A5A6-D843-40EA-B11C-BC9A524089EA}"/>
            </a:ext>
          </a:extLst>
        </xdr:cNvPr>
        <xdr:cNvSpPr txBox="1"/>
      </xdr:nvSpPr>
      <xdr:spPr>
        <a:xfrm>
          <a:off x="6737427" y="144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79374</xdr:rowOff>
    </xdr:from>
    <xdr:ext cx="469744" cy="259045"/>
    <xdr:sp macro="" textlink="">
      <xdr:nvSpPr>
        <xdr:cNvPr id="379" name="n_1mainValue【公営住宅】&#10;一人当たり面積">
          <a:extLst>
            <a:ext uri="{FF2B5EF4-FFF2-40B4-BE49-F238E27FC236}">
              <a16:creationId xmlns:a16="http://schemas.microsoft.com/office/drawing/2014/main" id="{9DE019FA-CA8A-4773-BAFE-D14D17CD8BE2}"/>
            </a:ext>
          </a:extLst>
        </xdr:cNvPr>
        <xdr:cNvSpPr txBox="1"/>
      </xdr:nvSpPr>
      <xdr:spPr>
        <a:xfrm>
          <a:off x="9391727" y="1482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83619</xdr:rowOff>
    </xdr:from>
    <xdr:ext cx="469744" cy="259045"/>
    <xdr:sp macro="" textlink="">
      <xdr:nvSpPr>
        <xdr:cNvPr id="380" name="n_2mainValue【公営住宅】&#10;一人当たり面積">
          <a:extLst>
            <a:ext uri="{FF2B5EF4-FFF2-40B4-BE49-F238E27FC236}">
              <a16:creationId xmlns:a16="http://schemas.microsoft.com/office/drawing/2014/main" id="{F3240C2F-A2EA-4506-9C99-2B2A260176B8}"/>
            </a:ext>
          </a:extLst>
        </xdr:cNvPr>
        <xdr:cNvSpPr txBox="1"/>
      </xdr:nvSpPr>
      <xdr:spPr>
        <a:xfrm>
          <a:off x="8515427" y="14828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87430</xdr:rowOff>
    </xdr:from>
    <xdr:ext cx="469744" cy="259045"/>
    <xdr:sp macro="" textlink="">
      <xdr:nvSpPr>
        <xdr:cNvPr id="381" name="n_3mainValue【公営住宅】&#10;一人当たり面積">
          <a:extLst>
            <a:ext uri="{FF2B5EF4-FFF2-40B4-BE49-F238E27FC236}">
              <a16:creationId xmlns:a16="http://schemas.microsoft.com/office/drawing/2014/main" id="{AF3AF76B-8857-41C5-A62C-1DB4248F1D0A}"/>
            </a:ext>
          </a:extLst>
        </xdr:cNvPr>
        <xdr:cNvSpPr txBox="1"/>
      </xdr:nvSpPr>
      <xdr:spPr>
        <a:xfrm>
          <a:off x="7626427" y="14832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90803</xdr:rowOff>
    </xdr:from>
    <xdr:ext cx="469744" cy="259045"/>
    <xdr:sp macro="" textlink="">
      <xdr:nvSpPr>
        <xdr:cNvPr id="382" name="n_4mainValue【公営住宅】&#10;一人当たり面積">
          <a:extLst>
            <a:ext uri="{FF2B5EF4-FFF2-40B4-BE49-F238E27FC236}">
              <a16:creationId xmlns:a16="http://schemas.microsoft.com/office/drawing/2014/main" id="{ED6BDD4F-453E-422C-8372-6D6B3012F082}"/>
            </a:ext>
          </a:extLst>
        </xdr:cNvPr>
        <xdr:cNvSpPr txBox="1"/>
      </xdr:nvSpPr>
      <xdr:spPr>
        <a:xfrm>
          <a:off x="6737427" y="1483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9D674578-888D-42E3-86CE-A175DE285EE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F0DAE9FE-CF44-4711-B093-CD6773CBE1F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3CCAA335-7FDE-45D5-A606-1EAA27A6922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586049A3-EDCA-4C7C-9221-E5877F931FE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0C534676-481B-4799-A5AF-437259981BA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DCF73733-7F61-4F23-B2E7-FA1513B8886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32932AC7-E023-4797-ACFD-82959F0943C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4E94CD1D-1C66-4D4C-87C5-B84F44AEE24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E8752DD3-685D-4904-912B-2133B17198A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C02121B3-EF60-4CA2-A5A5-E93707B8F71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919DE91F-7A8B-4906-A973-1ED6C620A15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E5DF1AE0-628F-4C9A-AAF6-629CC8FB89C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A05B0605-AB2B-4E58-9AA6-EB632D0B49C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FBDEECF2-8639-4501-9E39-834443651FF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75F3C42F-87CA-4C8F-9BBE-BB21C185861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E1BE1396-7FB5-43BD-A74D-63606A640EF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807E2CDC-D166-414E-BD0B-D38EBB78B53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E097F050-7B01-4990-A4E0-D797AD2E00E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CC40F99F-D428-4A13-AE41-E09FC051EF1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48A47A85-7F75-4252-9036-F941BC08D84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855370E4-0B77-4371-A9FC-1DA460C702E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0BA2A65D-75FB-4B7B-AA33-0C6C33EEC25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52A81CBE-1D16-4519-ADBC-6DD1DB84C6F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8FB70527-1A60-4FDD-8C51-050520022FD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A846EA99-A81A-49CA-9DED-3E72359581B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6CC6EAE0-2562-4983-8ABC-1941F925B78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60D83EF0-70FD-4388-9844-227369C62EB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93022D1E-6AA0-485C-953E-5AE67E8B13C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74E069B4-2CD7-4F12-9850-680A09761014}"/>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F8D34F32-7D6D-4C05-874D-2888EA86FEA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D1CAF567-1066-4BCF-A267-479FC49A502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B0896597-ED55-4DA5-B95E-F55221C97E1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7DED9187-7E39-486C-B62A-8C24729AF74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09532AD3-25F9-4303-9017-AD27C434F82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4C3D1B9B-7865-400B-8741-95BD8CBACC9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F0658D5C-92DD-445D-9785-D2E2D990E26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9" name="テキスト ボックス 418">
          <a:extLst>
            <a:ext uri="{FF2B5EF4-FFF2-40B4-BE49-F238E27FC236}">
              <a16:creationId xmlns:a16="http://schemas.microsoft.com/office/drawing/2014/main" id="{D784F497-5DD7-4634-A717-F0B0ABB867D9}"/>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FC297CCB-6B23-4E5D-B386-1D90753FEAF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3E3EE041-8F79-4924-A293-5955D82799D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22" name="直線コネクタ 421">
          <a:extLst>
            <a:ext uri="{FF2B5EF4-FFF2-40B4-BE49-F238E27FC236}">
              <a16:creationId xmlns:a16="http://schemas.microsoft.com/office/drawing/2014/main" id="{EB5D6018-41AC-4D37-8F17-55251EFB5D4D}"/>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59DA7E07-CA77-4D1C-A53C-A8EFDE958467}"/>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4" name="直線コネクタ 423">
          <a:extLst>
            <a:ext uri="{FF2B5EF4-FFF2-40B4-BE49-F238E27FC236}">
              <a16:creationId xmlns:a16="http://schemas.microsoft.com/office/drawing/2014/main" id="{A15980C2-0BA8-43FE-9E21-FAC9952E59BF}"/>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14D58735-3CDE-4119-AB01-D58725E98DF2}"/>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6" name="直線コネクタ 425">
          <a:extLst>
            <a:ext uri="{FF2B5EF4-FFF2-40B4-BE49-F238E27FC236}">
              <a16:creationId xmlns:a16="http://schemas.microsoft.com/office/drawing/2014/main" id="{29F78664-3898-4A75-8163-BFFFEABC0F0E}"/>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166387</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FE9DCE1C-B58D-454C-8635-9323A5B84490}"/>
            </a:ext>
          </a:extLst>
        </xdr:cNvPr>
        <xdr:cNvSpPr txBox="1"/>
      </xdr:nvSpPr>
      <xdr:spPr>
        <a:xfrm>
          <a:off x="16357600" y="6167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428" name="フローチャート: 判断 427">
          <a:extLst>
            <a:ext uri="{FF2B5EF4-FFF2-40B4-BE49-F238E27FC236}">
              <a16:creationId xmlns:a16="http://schemas.microsoft.com/office/drawing/2014/main" id="{0B26C8BA-F2CD-4626-8DDD-55999C694B00}"/>
            </a:ext>
          </a:extLst>
        </xdr:cNvPr>
        <xdr:cNvSpPr/>
      </xdr:nvSpPr>
      <xdr:spPr>
        <a:xfrm>
          <a:off x="162687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22860</xdr:rowOff>
    </xdr:from>
    <xdr:to>
      <xdr:col>81</xdr:col>
      <xdr:colOff>101600</xdr:colOff>
      <xdr:row>37</xdr:row>
      <xdr:rowOff>124460</xdr:rowOff>
    </xdr:to>
    <xdr:sp macro="" textlink="">
      <xdr:nvSpPr>
        <xdr:cNvPr id="429" name="フローチャート: 判断 428">
          <a:extLst>
            <a:ext uri="{FF2B5EF4-FFF2-40B4-BE49-F238E27FC236}">
              <a16:creationId xmlns:a16="http://schemas.microsoft.com/office/drawing/2014/main" id="{01DBEA2F-A097-4C0C-8C33-AE4B2DB9CECE}"/>
            </a:ext>
          </a:extLst>
        </xdr:cNvPr>
        <xdr:cNvSpPr/>
      </xdr:nvSpPr>
      <xdr:spPr>
        <a:xfrm>
          <a:off x="15430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22860</xdr:rowOff>
    </xdr:from>
    <xdr:to>
      <xdr:col>76</xdr:col>
      <xdr:colOff>165100</xdr:colOff>
      <xdr:row>37</xdr:row>
      <xdr:rowOff>124460</xdr:rowOff>
    </xdr:to>
    <xdr:sp macro="" textlink="">
      <xdr:nvSpPr>
        <xdr:cNvPr id="430" name="フローチャート: 判断 429">
          <a:extLst>
            <a:ext uri="{FF2B5EF4-FFF2-40B4-BE49-F238E27FC236}">
              <a16:creationId xmlns:a16="http://schemas.microsoft.com/office/drawing/2014/main" id="{5D1A4E6D-5E05-4E24-ABE2-B515736D4F1A}"/>
            </a:ext>
          </a:extLst>
        </xdr:cNvPr>
        <xdr:cNvSpPr/>
      </xdr:nvSpPr>
      <xdr:spPr>
        <a:xfrm>
          <a:off x="14541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8890</xdr:rowOff>
    </xdr:from>
    <xdr:to>
      <xdr:col>72</xdr:col>
      <xdr:colOff>38100</xdr:colOff>
      <xdr:row>37</xdr:row>
      <xdr:rowOff>110490</xdr:rowOff>
    </xdr:to>
    <xdr:sp macro="" textlink="">
      <xdr:nvSpPr>
        <xdr:cNvPr id="431" name="フローチャート: 判断 430">
          <a:extLst>
            <a:ext uri="{FF2B5EF4-FFF2-40B4-BE49-F238E27FC236}">
              <a16:creationId xmlns:a16="http://schemas.microsoft.com/office/drawing/2014/main" id="{0B9AC130-211D-46AD-9C01-987B7B7F5EB1}"/>
            </a:ext>
          </a:extLst>
        </xdr:cNvPr>
        <xdr:cNvSpPr/>
      </xdr:nvSpPr>
      <xdr:spPr>
        <a:xfrm>
          <a:off x="1365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147320</xdr:rowOff>
    </xdr:from>
    <xdr:to>
      <xdr:col>67</xdr:col>
      <xdr:colOff>101600</xdr:colOff>
      <xdr:row>37</xdr:row>
      <xdr:rowOff>77470</xdr:rowOff>
    </xdr:to>
    <xdr:sp macro="" textlink="">
      <xdr:nvSpPr>
        <xdr:cNvPr id="432" name="フローチャート: 判断 431">
          <a:extLst>
            <a:ext uri="{FF2B5EF4-FFF2-40B4-BE49-F238E27FC236}">
              <a16:creationId xmlns:a16="http://schemas.microsoft.com/office/drawing/2014/main" id="{90BF761F-E919-4855-9F2C-23715C44D225}"/>
            </a:ext>
          </a:extLst>
        </xdr:cNvPr>
        <xdr:cNvSpPr/>
      </xdr:nvSpPr>
      <xdr:spPr>
        <a:xfrm>
          <a:off x="12763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11F4618C-9CE4-4F4E-B531-D158BFBFEDA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8E0458C4-6125-4D0C-83B6-C813F56182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64955753-5234-4470-9C7A-2A2C59A2680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21DB955F-1659-4976-9480-10136E4BA0B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BFDA5C80-11C8-4DD3-AE9C-B8BC5F07DC7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124460</xdr:rowOff>
    </xdr:from>
    <xdr:to>
      <xdr:col>85</xdr:col>
      <xdr:colOff>177800</xdr:colOff>
      <xdr:row>39</xdr:row>
      <xdr:rowOff>54610</xdr:rowOff>
    </xdr:to>
    <xdr:sp macro="" textlink="">
      <xdr:nvSpPr>
        <xdr:cNvPr id="438" name="楕円 437">
          <a:extLst>
            <a:ext uri="{FF2B5EF4-FFF2-40B4-BE49-F238E27FC236}">
              <a16:creationId xmlns:a16="http://schemas.microsoft.com/office/drawing/2014/main" id="{F9CB5CC7-9A65-4C1C-B54B-FE94F34513E6}"/>
            </a:ext>
          </a:extLst>
        </xdr:cNvPr>
        <xdr:cNvSpPr/>
      </xdr:nvSpPr>
      <xdr:spPr>
        <a:xfrm>
          <a:off x="162687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102887</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E6181B60-988C-4E3B-A858-F94BD6A95920}"/>
            </a:ext>
          </a:extLst>
        </xdr:cNvPr>
        <xdr:cNvSpPr txBox="1"/>
      </xdr:nvSpPr>
      <xdr:spPr>
        <a:xfrm>
          <a:off x="16357600"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129540</xdr:rowOff>
    </xdr:from>
    <xdr:to>
      <xdr:col>81</xdr:col>
      <xdr:colOff>101600</xdr:colOff>
      <xdr:row>39</xdr:row>
      <xdr:rowOff>59690</xdr:rowOff>
    </xdr:to>
    <xdr:sp macro="" textlink="">
      <xdr:nvSpPr>
        <xdr:cNvPr id="440" name="楕円 439">
          <a:extLst>
            <a:ext uri="{FF2B5EF4-FFF2-40B4-BE49-F238E27FC236}">
              <a16:creationId xmlns:a16="http://schemas.microsoft.com/office/drawing/2014/main" id="{08F35864-9D7A-4B8F-B681-7381A8F941FB}"/>
            </a:ext>
          </a:extLst>
        </xdr:cNvPr>
        <xdr:cNvSpPr/>
      </xdr:nvSpPr>
      <xdr:spPr>
        <a:xfrm>
          <a:off x="154305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3810</xdr:rowOff>
    </xdr:from>
    <xdr:to>
      <xdr:col>85</xdr:col>
      <xdr:colOff>127000</xdr:colOff>
      <xdr:row>39</xdr:row>
      <xdr:rowOff>8890</xdr:rowOff>
    </xdr:to>
    <xdr:cxnSp macro="">
      <xdr:nvCxnSpPr>
        <xdr:cNvPr id="441" name="直線コネクタ 440">
          <a:extLst>
            <a:ext uri="{FF2B5EF4-FFF2-40B4-BE49-F238E27FC236}">
              <a16:creationId xmlns:a16="http://schemas.microsoft.com/office/drawing/2014/main" id="{5171ED37-D4ED-41A8-B02F-BE2A7E677FAF}"/>
            </a:ext>
          </a:extLst>
        </xdr:cNvPr>
        <xdr:cNvCxnSpPr/>
      </xdr:nvCxnSpPr>
      <xdr:spPr>
        <a:xfrm flipV="1">
          <a:off x="15481300" y="669036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157480</xdr:rowOff>
    </xdr:from>
    <xdr:to>
      <xdr:col>76</xdr:col>
      <xdr:colOff>165100</xdr:colOff>
      <xdr:row>39</xdr:row>
      <xdr:rowOff>87630</xdr:rowOff>
    </xdr:to>
    <xdr:sp macro="" textlink="">
      <xdr:nvSpPr>
        <xdr:cNvPr id="442" name="楕円 441">
          <a:extLst>
            <a:ext uri="{FF2B5EF4-FFF2-40B4-BE49-F238E27FC236}">
              <a16:creationId xmlns:a16="http://schemas.microsoft.com/office/drawing/2014/main" id="{E796BA4A-45F8-4F13-BF43-297512052BA2}"/>
            </a:ext>
          </a:extLst>
        </xdr:cNvPr>
        <xdr:cNvSpPr/>
      </xdr:nvSpPr>
      <xdr:spPr>
        <a:xfrm>
          <a:off x="14541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8890</xdr:rowOff>
    </xdr:from>
    <xdr:to>
      <xdr:col>81</xdr:col>
      <xdr:colOff>50800</xdr:colOff>
      <xdr:row>39</xdr:row>
      <xdr:rowOff>36830</xdr:rowOff>
    </xdr:to>
    <xdr:cxnSp macro="">
      <xdr:nvCxnSpPr>
        <xdr:cNvPr id="443" name="直線コネクタ 442">
          <a:extLst>
            <a:ext uri="{FF2B5EF4-FFF2-40B4-BE49-F238E27FC236}">
              <a16:creationId xmlns:a16="http://schemas.microsoft.com/office/drawing/2014/main" id="{880CCE61-501D-495A-9F54-671A91744477}"/>
            </a:ext>
          </a:extLst>
        </xdr:cNvPr>
        <xdr:cNvCxnSpPr/>
      </xdr:nvCxnSpPr>
      <xdr:spPr>
        <a:xfrm flipV="1">
          <a:off x="14592300" y="669544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53340</xdr:rowOff>
    </xdr:from>
    <xdr:to>
      <xdr:col>72</xdr:col>
      <xdr:colOff>38100</xdr:colOff>
      <xdr:row>38</xdr:row>
      <xdr:rowOff>154940</xdr:rowOff>
    </xdr:to>
    <xdr:sp macro="" textlink="">
      <xdr:nvSpPr>
        <xdr:cNvPr id="444" name="楕円 443">
          <a:extLst>
            <a:ext uri="{FF2B5EF4-FFF2-40B4-BE49-F238E27FC236}">
              <a16:creationId xmlns:a16="http://schemas.microsoft.com/office/drawing/2014/main" id="{1997359A-43A2-4157-A12E-6C3BD7030528}"/>
            </a:ext>
          </a:extLst>
        </xdr:cNvPr>
        <xdr:cNvSpPr/>
      </xdr:nvSpPr>
      <xdr:spPr>
        <a:xfrm>
          <a:off x="136525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104140</xdr:rowOff>
    </xdr:from>
    <xdr:to>
      <xdr:col>76</xdr:col>
      <xdr:colOff>114300</xdr:colOff>
      <xdr:row>39</xdr:row>
      <xdr:rowOff>36830</xdr:rowOff>
    </xdr:to>
    <xdr:cxnSp macro="">
      <xdr:nvCxnSpPr>
        <xdr:cNvPr id="445" name="直線コネクタ 444">
          <a:extLst>
            <a:ext uri="{FF2B5EF4-FFF2-40B4-BE49-F238E27FC236}">
              <a16:creationId xmlns:a16="http://schemas.microsoft.com/office/drawing/2014/main" id="{9FE4AE5A-EC1A-4916-962E-939DC1AF4945}"/>
            </a:ext>
          </a:extLst>
        </xdr:cNvPr>
        <xdr:cNvCxnSpPr/>
      </xdr:nvCxnSpPr>
      <xdr:spPr>
        <a:xfrm>
          <a:off x="13703300" y="6619240"/>
          <a:ext cx="889000" cy="10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34290</xdr:rowOff>
    </xdr:from>
    <xdr:to>
      <xdr:col>67</xdr:col>
      <xdr:colOff>101600</xdr:colOff>
      <xdr:row>38</xdr:row>
      <xdr:rowOff>135890</xdr:rowOff>
    </xdr:to>
    <xdr:sp macro="" textlink="">
      <xdr:nvSpPr>
        <xdr:cNvPr id="446" name="楕円 445">
          <a:extLst>
            <a:ext uri="{FF2B5EF4-FFF2-40B4-BE49-F238E27FC236}">
              <a16:creationId xmlns:a16="http://schemas.microsoft.com/office/drawing/2014/main" id="{29BD54D3-D0B9-4475-BD09-CCA1BCD387C3}"/>
            </a:ext>
          </a:extLst>
        </xdr:cNvPr>
        <xdr:cNvSpPr/>
      </xdr:nvSpPr>
      <xdr:spPr>
        <a:xfrm>
          <a:off x="12763500" y="654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85090</xdr:rowOff>
    </xdr:from>
    <xdr:to>
      <xdr:col>71</xdr:col>
      <xdr:colOff>177800</xdr:colOff>
      <xdr:row>38</xdr:row>
      <xdr:rowOff>104140</xdr:rowOff>
    </xdr:to>
    <xdr:cxnSp macro="">
      <xdr:nvCxnSpPr>
        <xdr:cNvPr id="447" name="直線コネクタ 446">
          <a:extLst>
            <a:ext uri="{FF2B5EF4-FFF2-40B4-BE49-F238E27FC236}">
              <a16:creationId xmlns:a16="http://schemas.microsoft.com/office/drawing/2014/main" id="{6B076E9B-0943-4351-BF7A-9B17B1ACF532}"/>
            </a:ext>
          </a:extLst>
        </xdr:cNvPr>
        <xdr:cNvCxnSpPr/>
      </xdr:nvCxnSpPr>
      <xdr:spPr>
        <a:xfrm>
          <a:off x="12814300" y="66001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140987</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CB7D9B88-38B3-4B02-B043-2731A5718173}"/>
            </a:ext>
          </a:extLst>
        </xdr:cNvPr>
        <xdr:cNvSpPr txBox="1"/>
      </xdr:nvSpPr>
      <xdr:spPr>
        <a:xfrm>
          <a:off x="15266044" y="614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140987</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C8C9C0DA-BC91-45F4-B90D-79BA1D8A412D}"/>
            </a:ext>
          </a:extLst>
        </xdr:cNvPr>
        <xdr:cNvSpPr txBox="1"/>
      </xdr:nvSpPr>
      <xdr:spPr>
        <a:xfrm>
          <a:off x="14389744" y="614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127017</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6548F713-24F7-4100-9F8D-1FF076438486}"/>
            </a:ext>
          </a:extLst>
        </xdr:cNvPr>
        <xdr:cNvSpPr txBox="1"/>
      </xdr:nvSpPr>
      <xdr:spPr>
        <a:xfrm>
          <a:off x="13500744" y="6127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93997</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7AA087E1-E109-4F35-A1C2-EA7B8F6AEBA3}"/>
            </a:ext>
          </a:extLst>
        </xdr:cNvPr>
        <xdr:cNvSpPr txBox="1"/>
      </xdr:nvSpPr>
      <xdr:spPr>
        <a:xfrm>
          <a:off x="12611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50817</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807FDC97-7BC1-455E-9A6C-74EE49DEC9A3}"/>
            </a:ext>
          </a:extLst>
        </xdr:cNvPr>
        <xdr:cNvSpPr txBox="1"/>
      </xdr:nvSpPr>
      <xdr:spPr>
        <a:xfrm>
          <a:off x="15266044" y="673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78757</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36CE5B7C-AEEB-401D-AB02-E5A23132B1F3}"/>
            </a:ext>
          </a:extLst>
        </xdr:cNvPr>
        <xdr:cNvSpPr txBox="1"/>
      </xdr:nvSpPr>
      <xdr:spPr>
        <a:xfrm>
          <a:off x="14389744" y="6765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146067</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ED52DCFF-A83D-4EA4-AB64-9BBD67F9C2BA}"/>
            </a:ext>
          </a:extLst>
        </xdr:cNvPr>
        <xdr:cNvSpPr txBox="1"/>
      </xdr:nvSpPr>
      <xdr:spPr>
        <a:xfrm>
          <a:off x="13500744" y="666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127017</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2156E099-4567-47DF-91E4-F54B33E9C983}"/>
            </a:ext>
          </a:extLst>
        </xdr:cNvPr>
        <xdr:cNvSpPr txBox="1"/>
      </xdr:nvSpPr>
      <xdr:spPr>
        <a:xfrm>
          <a:off x="12611744" y="6642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80706EA4-C6B8-4B3F-933A-9C867DAE8B6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FDB83F9C-087E-406C-B76F-8DEF23C74EC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51448459-2AB2-4B3B-90BA-1CDE14BFC6C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F11464BF-DE9B-43BB-B2E3-A602ED3CE8D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C489D35A-D83F-4A4C-8E6C-495792AE573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511E80FC-E571-4555-B1FA-5A78F5B9199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6565E1FA-793E-400E-BD6C-0549487F04C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DD6396CB-60A2-4C7F-B25F-3F06673FCA4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6E3CD6D1-4152-423A-8BF9-DEE436D9F97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3CFF9C1A-900C-4F29-BDD6-BBBCAD18AF7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6" name="直線コネクタ 465">
          <a:extLst>
            <a:ext uri="{FF2B5EF4-FFF2-40B4-BE49-F238E27FC236}">
              <a16:creationId xmlns:a16="http://schemas.microsoft.com/office/drawing/2014/main" id="{69615E5A-94BB-49E2-B04D-7822338368C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7" name="テキスト ボックス 466">
          <a:extLst>
            <a:ext uri="{FF2B5EF4-FFF2-40B4-BE49-F238E27FC236}">
              <a16:creationId xmlns:a16="http://schemas.microsoft.com/office/drawing/2014/main" id="{CFDDDB26-C133-4061-99A8-0556F6036AF4}"/>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8" name="直線コネクタ 467">
          <a:extLst>
            <a:ext uri="{FF2B5EF4-FFF2-40B4-BE49-F238E27FC236}">
              <a16:creationId xmlns:a16="http://schemas.microsoft.com/office/drawing/2014/main" id="{E57478AE-4F3E-4702-BE38-D1664CA838D8}"/>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9" name="テキスト ボックス 468">
          <a:extLst>
            <a:ext uri="{FF2B5EF4-FFF2-40B4-BE49-F238E27FC236}">
              <a16:creationId xmlns:a16="http://schemas.microsoft.com/office/drawing/2014/main" id="{1288C33C-6901-42F9-934F-75302B7A1178}"/>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0" name="直線コネクタ 469">
          <a:extLst>
            <a:ext uri="{FF2B5EF4-FFF2-40B4-BE49-F238E27FC236}">
              <a16:creationId xmlns:a16="http://schemas.microsoft.com/office/drawing/2014/main" id="{C5B1197A-7EFF-4A19-B676-FC34A2BB2B7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1" name="テキスト ボックス 470">
          <a:extLst>
            <a:ext uri="{FF2B5EF4-FFF2-40B4-BE49-F238E27FC236}">
              <a16:creationId xmlns:a16="http://schemas.microsoft.com/office/drawing/2014/main" id="{4841EAF7-3BB7-46D4-BC26-B71BEB83E34B}"/>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2" name="直線コネクタ 471">
          <a:extLst>
            <a:ext uri="{FF2B5EF4-FFF2-40B4-BE49-F238E27FC236}">
              <a16:creationId xmlns:a16="http://schemas.microsoft.com/office/drawing/2014/main" id="{1DBD76FA-E52C-4FDF-BE0A-19C29EFE74A3}"/>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3" name="テキスト ボックス 472">
          <a:extLst>
            <a:ext uri="{FF2B5EF4-FFF2-40B4-BE49-F238E27FC236}">
              <a16:creationId xmlns:a16="http://schemas.microsoft.com/office/drawing/2014/main" id="{3E88735E-29D9-42F0-972E-0069D947F5C3}"/>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4" name="直線コネクタ 473">
          <a:extLst>
            <a:ext uri="{FF2B5EF4-FFF2-40B4-BE49-F238E27FC236}">
              <a16:creationId xmlns:a16="http://schemas.microsoft.com/office/drawing/2014/main" id="{DA6D3F30-6A2C-4DDC-9D3E-A73003DA9F3D}"/>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5" name="テキスト ボックス 474">
          <a:extLst>
            <a:ext uri="{FF2B5EF4-FFF2-40B4-BE49-F238E27FC236}">
              <a16:creationId xmlns:a16="http://schemas.microsoft.com/office/drawing/2014/main" id="{5BB9C5DF-BB7C-459A-84F9-FEB03B352263}"/>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6" name="直線コネクタ 475">
          <a:extLst>
            <a:ext uri="{FF2B5EF4-FFF2-40B4-BE49-F238E27FC236}">
              <a16:creationId xmlns:a16="http://schemas.microsoft.com/office/drawing/2014/main" id="{7E70D749-5473-4872-92F6-7818FE9F0A66}"/>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7" name="テキスト ボックス 476">
          <a:extLst>
            <a:ext uri="{FF2B5EF4-FFF2-40B4-BE49-F238E27FC236}">
              <a16:creationId xmlns:a16="http://schemas.microsoft.com/office/drawing/2014/main" id="{EE3B333A-5FBE-4F7A-9723-DAD04576A679}"/>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C9BC429E-6F59-40B2-B3F1-08A403E507A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A0B6C0DD-E033-4E11-81B6-D96DE62081A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4E7695ED-9379-4A3F-8CB8-004BC21A021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161108</xdr:rowOff>
    </xdr:from>
    <xdr:to>
      <xdr:col>116</xdr:col>
      <xdr:colOff>62864</xdr:colOff>
      <xdr:row>42</xdr:row>
      <xdr:rowOff>64770</xdr:rowOff>
    </xdr:to>
    <xdr:cxnSp macro="">
      <xdr:nvCxnSpPr>
        <xdr:cNvPr id="481" name="直線コネクタ 480">
          <a:extLst>
            <a:ext uri="{FF2B5EF4-FFF2-40B4-BE49-F238E27FC236}">
              <a16:creationId xmlns:a16="http://schemas.microsoft.com/office/drawing/2014/main" id="{EBC894D6-B3A0-4293-B390-8B6D95AEBB7A}"/>
            </a:ext>
          </a:extLst>
        </xdr:cNvPr>
        <xdr:cNvCxnSpPr/>
      </xdr:nvCxnSpPr>
      <xdr:spPr>
        <a:xfrm flipV="1">
          <a:off x="22160864" y="5818958"/>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A10056E3-8070-4BBF-856F-7C250821F8FC}"/>
            </a:ext>
          </a:extLst>
        </xdr:cNvPr>
        <xdr:cNvSpPr txBox="1"/>
      </xdr:nvSpPr>
      <xdr:spPr>
        <a:xfrm>
          <a:off x="22199600"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483" name="直線コネクタ 482">
          <a:extLst>
            <a:ext uri="{FF2B5EF4-FFF2-40B4-BE49-F238E27FC236}">
              <a16:creationId xmlns:a16="http://schemas.microsoft.com/office/drawing/2014/main" id="{E315BFD0-9AEC-45E8-B847-02CA65446C62}"/>
            </a:ext>
          </a:extLst>
        </xdr:cNvPr>
        <xdr:cNvCxnSpPr/>
      </xdr:nvCxnSpPr>
      <xdr:spPr>
        <a:xfrm>
          <a:off x="22072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107785</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7A0142B2-D479-41B8-8EDD-C8679225DD1A}"/>
            </a:ext>
          </a:extLst>
        </xdr:cNvPr>
        <xdr:cNvSpPr txBox="1"/>
      </xdr:nvSpPr>
      <xdr:spPr>
        <a:xfrm>
          <a:off x="22199600" y="559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161108</xdr:rowOff>
    </xdr:from>
    <xdr:to>
      <xdr:col>116</xdr:col>
      <xdr:colOff>152400</xdr:colOff>
      <xdr:row>33</xdr:row>
      <xdr:rowOff>161108</xdr:rowOff>
    </xdr:to>
    <xdr:cxnSp macro="">
      <xdr:nvCxnSpPr>
        <xdr:cNvPr id="485" name="直線コネクタ 484">
          <a:extLst>
            <a:ext uri="{FF2B5EF4-FFF2-40B4-BE49-F238E27FC236}">
              <a16:creationId xmlns:a16="http://schemas.microsoft.com/office/drawing/2014/main" id="{2B85C12B-5584-465F-ABF6-A732DE5B9EDA}"/>
            </a:ext>
          </a:extLst>
        </xdr:cNvPr>
        <xdr:cNvCxnSpPr/>
      </xdr:nvCxnSpPr>
      <xdr:spPr>
        <a:xfrm>
          <a:off x="22072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147881</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39A48144-F0D6-43E7-94C2-D35A8A4666E7}"/>
            </a:ext>
          </a:extLst>
        </xdr:cNvPr>
        <xdr:cNvSpPr txBox="1"/>
      </xdr:nvSpPr>
      <xdr:spPr>
        <a:xfrm>
          <a:off x="22199600" y="6491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125004</xdr:rowOff>
    </xdr:from>
    <xdr:to>
      <xdr:col>116</xdr:col>
      <xdr:colOff>114300</xdr:colOff>
      <xdr:row>39</xdr:row>
      <xdr:rowOff>55154</xdr:rowOff>
    </xdr:to>
    <xdr:sp macro="" textlink="">
      <xdr:nvSpPr>
        <xdr:cNvPr id="487" name="フローチャート: 判断 486">
          <a:extLst>
            <a:ext uri="{FF2B5EF4-FFF2-40B4-BE49-F238E27FC236}">
              <a16:creationId xmlns:a16="http://schemas.microsoft.com/office/drawing/2014/main" id="{D00DCB05-33ED-41FB-80E4-FD9B1ACDB681}"/>
            </a:ext>
          </a:extLst>
        </xdr:cNvPr>
        <xdr:cNvSpPr/>
      </xdr:nvSpPr>
      <xdr:spPr>
        <a:xfrm>
          <a:off x="221107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488" name="フローチャート: 判断 487">
          <a:extLst>
            <a:ext uri="{FF2B5EF4-FFF2-40B4-BE49-F238E27FC236}">
              <a16:creationId xmlns:a16="http://schemas.microsoft.com/office/drawing/2014/main" id="{5972E6D4-CF06-4D53-AEE6-89C7B6A72EE0}"/>
            </a:ext>
          </a:extLst>
        </xdr:cNvPr>
        <xdr:cNvSpPr/>
      </xdr:nvSpPr>
      <xdr:spPr>
        <a:xfrm>
          <a:off x="2127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489" name="フローチャート: 判断 488">
          <a:extLst>
            <a:ext uri="{FF2B5EF4-FFF2-40B4-BE49-F238E27FC236}">
              <a16:creationId xmlns:a16="http://schemas.microsoft.com/office/drawing/2014/main" id="{1AB386E3-D233-4865-BCE6-2FE9B015E3F3}"/>
            </a:ext>
          </a:extLst>
        </xdr:cNvPr>
        <xdr:cNvSpPr/>
      </xdr:nvSpPr>
      <xdr:spPr>
        <a:xfrm>
          <a:off x="2038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159294</xdr:rowOff>
    </xdr:from>
    <xdr:to>
      <xdr:col>102</xdr:col>
      <xdr:colOff>165100</xdr:colOff>
      <xdr:row>39</xdr:row>
      <xdr:rowOff>89444</xdr:rowOff>
    </xdr:to>
    <xdr:sp macro="" textlink="">
      <xdr:nvSpPr>
        <xdr:cNvPr id="490" name="フローチャート: 判断 489">
          <a:extLst>
            <a:ext uri="{FF2B5EF4-FFF2-40B4-BE49-F238E27FC236}">
              <a16:creationId xmlns:a16="http://schemas.microsoft.com/office/drawing/2014/main" id="{4D867709-FF88-4B6E-A8E4-471026A36A70}"/>
            </a:ext>
          </a:extLst>
        </xdr:cNvPr>
        <xdr:cNvSpPr/>
      </xdr:nvSpPr>
      <xdr:spPr>
        <a:xfrm>
          <a:off x="19494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5806</xdr:rowOff>
    </xdr:from>
    <xdr:to>
      <xdr:col>98</xdr:col>
      <xdr:colOff>38100</xdr:colOff>
      <xdr:row>39</xdr:row>
      <xdr:rowOff>107406</xdr:rowOff>
    </xdr:to>
    <xdr:sp macro="" textlink="">
      <xdr:nvSpPr>
        <xdr:cNvPr id="491" name="フローチャート: 判断 490">
          <a:extLst>
            <a:ext uri="{FF2B5EF4-FFF2-40B4-BE49-F238E27FC236}">
              <a16:creationId xmlns:a16="http://schemas.microsoft.com/office/drawing/2014/main" id="{D6906C51-D16D-4764-8295-910E1A6BA56E}"/>
            </a:ext>
          </a:extLst>
        </xdr:cNvPr>
        <xdr:cNvSpPr/>
      </xdr:nvSpPr>
      <xdr:spPr>
        <a:xfrm>
          <a:off x="18605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5C495A33-77A7-4781-8466-7681618E19D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BB074C8F-9C95-4CEE-9AEA-76A32E247F2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6FB519B8-0A1D-4E12-A34D-BB86431B530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45F2DD92-36D6-4872-9DAC-6175FFB4CBD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B1F3CA9E-CCFF-4FE1-AB4C-AD7BEAF7FA0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144599</xdr:rowOff>
    </xdr:from>
    <xdr:to>
      <xdr:col>116</xdr:col>
      <xdr:colOff>114300</xdr:colOff>
      <xdr:row>39</xdr:row>
      <xdr:rowOff>74749</xdr:rowOff>
    </xdr:to>
    <xdr:sp macro="" textlink="">
      <xdr:nvSpPr>
        <xdr:cNvPr id="497" name="楕円 496">
          <a:extLst>
            <a:ext uri="{FF2B5EF4-FFF2-40B4-BE49-F238E27FC236}">
              <a16:creationId xmlns:a16="http://schemas.microsoft.com/office/drawing/2014/main" id="{7677F416-E9BC-4981-96C4-A046EBCA5912}"/>
            </a:ext>
          </a:extLst>
        </xdr:cNvPr>
        <xdr:cNvSpPr/>
      </xdr:nvSpPr>
      <xdr:spPr>
        <a:xfrm>
          <a:off x="22110700" y="665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123026</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5E49A92B-90AF-4196-8193-505698AC4171}"/>
            </a:ext>
          </a:extLst>
        </xdr:cNvPr>
        <xdr:cNvSpPr txBox="1"/>
      </xdr:nvSpPr>
      <xdr:spPr>
        <a:xfrm>
          <a:off x="22199600" y="663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164193</xdr:rowOff>
    </xdr:from>
    <xdr:to>
      <xdr:col>112</xdr:col>
      <xdr:colOff>38100</xdr:colOff>
      <xdr:row>39</xdr:row>
      <xdr:rowOff>94343</xdr:rowOff>
    </xdr:to>
    <xdr:sp macro="" textlink="">
      <xdr:nvSpPr>
        <xdr:cNvPr id="499" name="楕円 498">
          <a:extLst>
            <a:ext uri="{FF2B5EF4-FFF2-40B4-BE49-F238E27FC236}">
              <a16:creationId xmlns:a16="http://schemas.microsoft.com/office/drawing/2014/main" id="{986BC60C-4F7E-4A2B-A1D0-62730FA1D726}"/>
            </a:ext>
          </a:extLst>
        </xdr:cNvPr>
        <xdr:cNvSpPr/>
      </xdr:nvSpPr>
      <xdr:spPr>
        <a:xfrm>
          <a:off x="21272500" y="667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23949</xdr:rowOff>
    </xdr:from>
    <xdr:to>
      <xdr:col>116</xdr:col>
      <xdr:colOff>63500</xdr:colOff>
      <xdr:row>39</xdr:row>
      <xdr:rowOff>43543</xdr:rowOff>
    </xdr:to>
    <xdr:cxnSp macro="">
      <xdr:nvCxnSpPr>
        <xdr:cNvPr id="500" name="直線コネクタ 499">
          <a:extLst>
            <a:ext uri="{FF2B5EF4-FFF2-40B4-BE49-F238E27FC236}">
              <a16:creationId xmlns:a16="http://schemas.microsoft.com/office/drawing/2014/main" id="{1011E0E5-076F-4BC6-9054-B1685ABF9F4E}"/>
            </a:ext>
          </a:extLst>
        </xdr:cNvPr>
        <xdr:cNvCxnSpPr/>
      </xdr:nvCxnSpPr>
      <xdr:spPr>
        <a:xfrm flipV="1">
          <a:off x="21323300" y="6710499"/>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10704</xdr:rowOff>
    </xdr:from>
    <xdr:to>
      <xdr:col>107</xdr:col>
      <xdr:colOff>101600</xdr:colOff>
      <xdr:row>39</xdr:row>
      <xdr:rowOff>112304</xdr:rowOff>
    </xdr:to>
    <xdr:sp macro="" textlink="">
      <xdr:nvSpPr>
        <xdr:cNvPr id="501" name="楕円 500">
          <a:extLst>
            <a:ext uri="{FF2B5EF4-FFF2-40B4-BE49-F238E27FC236}">
              <a16:creationId xmlns:a16="http://schemas.microsoft.com/office/drawing/2014/main" id="{DDF4F903-2BB8-4AF3-9FD0-1D322CA62760}"/>
            </a:ext>
          </a:extLst>
        </xdr:cNvPr>
        <xdr:cNvSpPr/>
      </xdr:nvSpPr>
      <xdr:spPr>
        <a:xfrm>
          <a:off x="20383500" y="66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43543</xdr:rowOff>
    </xdr:from>
    <xdr:to>
      <xdr:col>111</xdr:col>
      <xdr:colOff>177800</xdr:colOff>
      <xdr:row>39</xdr:row>
      <xdr:rowOff>61504</xdr:rowOff>
    </xdr:to>
    <xdr:cxnSp macro="">
      <xdr:nvCxnSpPr>
        <xdr:cNvPr id="502" name="直線コネクタ 501">
          <a:extLst>
            <a:ext uri="{FF2B5EF4-FFF2-40B4-BE49-F238E27FC236}">
              <a16:creationId xmlns:a16="http://schemas.microsoft.com/office/drawing/2014/main" id="{13A1DF69-BE06-456E-A791-0DC41CC2C47A}"/>
            </a:ext>
          </a:extLst>
        </xdr:cNvPr>
        <xdr:cNvCxnSpPr/>
      </xdr:nvCxnSpPr>
      <xdr:spPr>
        <a:xfrm flipV="1">
          <a:off x="20434300" y="673009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27033</xdr:rowOff>
    </xdr:from>
    <xdr:to>
      <xdr:col>102</xdr:col>
      <xdr:colOff>165100</xdr:colOff>
      <xdr:row>39</xdr:row>
      <xdr:rowOff>128633</xdr:rowOff>
    </xdr:to>
    <xdr:sp macro="" textlink="">
      <xdr:nvSpPr>
        <xdr:cNvPr id="503" name="楕円 502">
          <a:extLst>
            <a:ext uri="{FF2B5EF4-FFF2-40B4-BE49-F238E27FC236}">
              <a16:creationId xmlns:a16="http://schemas.microsoft.com/office/drawing/2014/main" id="{4954D084-618B-4CB1-B84F-54DA9258B7C1}"/>
            </a:ext>
          </a:extLst>
        </xdr:cNvPr>
        <xdr:cNvSpPr/>
      </xdr:nvSpPr>
      <xdr:spPr>
        <a:xfrm>
          <a:off x="19494500" y="67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61504</xdr:rowOff>
    </xdr:from>
    <xdr:to>
      <xdr:col>107</xdr:col>
      <xdr:colOff>50800</xdr:colOff>
      <xdr:row>39</xdr:row>
      <xdr:rowOff>77833</xdr:rowOff>
    </xdr:to>
    <xdr:cxnSp macro="">
      <xdr:nvCxnSpPr>
        <xdr:cNvPr id="504" name="直線コネクタ 503">
          <a:extLst>
            <a:ext uri="{FF2B5EF4-FFF2-40B4-BE49-F238E27FC236}">
              <a16:creationId xmlns:a16="http://schemas.microsoft.com/office/drawing/2014/main" id="{848F1044-5E7C-42F8-BEAB-E5CF1C717686}"/>
            </a:ext>
          </a:extLst>
        </xdr:cNvPr>
        <xdr:cNvCxnSpPr/>
      </xdr:nvCxnSpPr>
      <xdr:spPr>
        <a:xfrm flipV="1">
          <a:off x="19545300" y="674805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41728</xdr:rowOff>
    </xdr:from>
    <xdr:to>
      <xdr:col>98</xdr:col>
      <xdr:colOff>38100</xdr:colOff>
      <xdr:row>39</xdr:row>
      <xdr:rowOff>143328</xdr:rowOff>
    </xdr:to>
    <xdr:sp macro="" textlink="">
      <xdr:nvSpPr>
        <xdr:cNvPr id="505" name="楕円 504">
          <a:extLst>
            <a:ext uri="{FF2B5EF4-FFF2-40B4-BE49-F238E27FC236}">
              <a16:creationId xmlns:a16="http://schemas.microsoft.com/office/drawing/2014/main" id="{7CA7EF59-0924-4638-8C70-C96739813F10}"/>
            </a:ext>
          </a:extLst>
        </xdr:cNvPr>
        <xdr:cNvSpPr/>
      </xdr:nvSpPr>
      <xdr:spPr>
        <a:xfrm>
          <a:off x="18605500" y="672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77833</xdr:rowOff>
    </xdr:from>
    <xdr:to>
      <xdr:col>102</xdr:col>
      <xdr:colOff>114300</xdr:colOff>
      <xdr:row>39</xdr:row>
      <xdr:rowOff>92528</xdr:rowOff>
    </xdr:to>
    <xdr:cxnSp macro="">
      <xdr:nvCxnSpPr>
        <xdr:cNvPr id="506" name="直線コネクタ 505">
          <a:extLst>
            <a:ext uri="{FF2B5EF4-FFF2-40B4-BE49-F238E27FC236}">
              <a16:creationId xmlns:a16="http://schemas.microsoft.com/office/drawing/2014/main" id="{2CA1A460-EE75-45C9-823E-381307270277}"/>
            </a:ext>
          </a:extLst>
        </xdr:cNvPr>
        <xdr:cNvCxnSpPr/>
      </xdr:nvCxnSpPr>
      <xdr:spPr>
        <a:xfrm flipV="1">
          <a:off x="18656300" y="676438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63517</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2FA84302-165A-404B-8FE6-61520DBB6007}"/>
            </a:ext>
          </a:extLst>
        </xdr:cNvPr>
        <xdr:cNvSpPr txBox="1"/>
      </xdr:nvSpPr>
      <xdr:spPr>
        <a:xfrm>
          <a:off x="210757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105971</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5621387D-2230-4300-8957-7C550749C9E4}"/>
            </a:ext>
          </a:extLst>
        </xdr:cNvPr>
        <xdr:cNvSpPr txBox="1"/>
      </xdr:nvSpPr>
      <xdr:spPr>
        <a:xfrm>
          <a:off x="201994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105971</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3CC58717-C251-41BD-8EE3-9B73B6152898}"/>
            </a:ext>
          </a:extLst>
        </xdr:cNvPr>
        <xdr:cNvSpPr txBox="1"/>
      </xdr:nvSpPr>
      <xdr:spPr>
        <a:xfrm>
          <a:off x="193104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123933</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39C1088C-CF6D-4F00-BF0F-6BEFDD2D17E9}"/>
            </a:ext>
          </a:extLst>
        </xdr:cNvPr>
        <xdr:cNvSpPr txBox="1"/>
      </xdr:nvSpPr>
      <xdr:spPr>
        <a:xfrm>
          <a:off x="18421427" y="646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85470</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5012B55B-9AD4-44CA-BAE9-5B6CBEF38228}"/>
            </a:ext>
          </a:extLst>
        </xdr:cNvPr>
        <xdr:cNvSpPr txBox="1"/>
      </xdr:nvSpPr>
      <xdr:spPr>
        <a:xfrm>
          <a:off x="21075727" y="6772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103431</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D978068D-C1A7-4F5E-9E77-06B39383222B}"/>
            </a:ext>
          </a:extLst>
        </xdr:cNvPr>
        <xdr:cNvSpPr txBox="1"/>
      </xdr:nvSpPr>
      <xdr:spPr>
        <a:xfrm>
          <a:off x="20199427" y="6789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119760</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7C8F9866-25B8-45DA-9192-37BFE8B916CB}"/>
            </a:ext>
          </a:extLst>
        </xdr:cNvPr>
        <xdr:cNvSpPr txBox="1"/>
      </xdr:nvSpPr>
      <xdr:spPr>
        <a:xfrm>
          <a:off x="19310427" y="680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134455</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D40AE936-1205-481F-AA26-168C3E8340B3}"/>
            </a:ext>
          </a:extLst>
        </xdr:cNvPr>
        <xdr:cNvSpPr txBox="1"/>
      </xdr:nvSpPr>
      <xdr:spPr>
        <a:xfrm>
          <a:off x="18421427" y="6821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FE15AD97-8E88-4048-BC2E-F6262F846E3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5B6750D2-C7F8-4931-A2BA-C275B9E11A7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815FECCE-C45E-412D-9760-9ADA20DD653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DD1DC100-74EE-49C3-809F-7F99BE41C17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BC758CFC-9009-463D-AD5F-9BD92960C66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3C958257-2754-4B10-A9C9-C61AD770889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51CC6C34-6B37-4A51-8D6A-6C29E5BB11B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B6B80DB0-CDE2-414D-B7A4-69E10B436D9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65E08793-B9B6-4CF3-8A29-2B2A414B561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1198676C-D3EE-4742-984A-4C78397623D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9B65F1C4-AA04-4B53-87E5-E9BFA9F4437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95B03A3E-1EDE-4725-AE0F-2502286C91B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3C449B0F-532B-4C67-928C-F0DDD5887EDF}"/>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0C6EDF32-144E-4C00-99DF-1F263AB5377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AF27351A-BFB2-468D-9505-4DF1FB1CA4DA}"/>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1FEDC210-344E-4766-A1BF-A4EE634DDF8B}"/>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D2411042-9CEF-4590-8BFD-23622AC920B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51FEA257-984D-4F61-A411-86EF80EB7CD4}"/>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5E7B1D58-3AD6-440F-A3A2-7743A730B52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94ABD9F8-326E-4123-866A-233321404B7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D8C211FD-5B1A-45EA-97B3-A08AAE8F75D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7EA76605-418F-4A6B-B060-51157F0D1FD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477296FB-D36E-4D58-B777-8DD3B062E3B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619002D3-68ED-461C-968E-F3A08E5A723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142875</xdr:rowOff>
    </xdr:to>
    <xdr:cxnSp macro="">
      <xdr:nvCxnSpPr>
        <xdr:cNvPr id="539" name="直線コネクタ 538">
          <a:extLst>
            <a:ext uri="{FF2B5EF4-FFF2-40B4-BE49-F238E27FC236}">
              <a16:creationId xmlns:a16="http://schemas.microsoft.com/office/drawing/2014/main" id="{E54AA6A3-BB01-45A3-8218-61425F265DEA}"/>
            </a:ext>
          </a:extLst>
        </xdr:cNvPr>
        <xdr:cNvCxnSpPr/>
      </xdr:nvCxnSpPr>
      <xdr:spPr>
        <a:xfrm flipV="1">
          <a:off x="16318864" y="9578340"/>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DF2D45DD-A8F8-4DAC-A8FD-3822084227F9}"/>
            </a:ext>
          </a:extLst>
        </xdr:cNvPr>
        <xdr:cNvSpPr txBox="1"/>
      </xdr:nvSpPr>
      <xdr:spPr>
        <a:xfrm>
          <a:off x="16357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541" name="直線コネクタ 540">
          <a:extLst>
            <a:ext uri="{FF2B5EF4-FFF2-40B4-BE49-F238E27FC236}">
              <a16:creationId xmlns:a16="http://schemas.microsoft.com/office/drawing/2014/main" id="{5F6D6E4A-2907-4D71-AAAD-0E20A04496AF}"/>
            </a:ext>
          </a:extLst>
        </xdr:cNvPr>
        <xdr:cNvCxnSpPr/>
      </xdr:nvCxnSpPr>
      <xdr:spPr>
        <a:xfrm>
          <a:off x="16230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86542EF3-D048-415C-98B3-1C552570A3C6}"/>
            </a:ext>
          </a:extLst>
        </xdr:cNvPr>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543" name="直線コネクタ 542">
          <a:extLst>
            <a:ext uri="{FF2B5EF4-FFF2-40B4-BE49-F238E27FC236}">
              <a16:creationId xmlns:a16="http://schemas.microsoft.com/office/drawing/2014/main" id="{2CED565D-D2D8-48E8-9081-58F1F981D81E}"/>
            </a:ext>
          </a:extLst>
        </xdr:cNvPr>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22877</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B750E3C1-6288-4274-BB11-A6688EADA090}"/>
            </a:ext>
          </a:extLst>
        </xdr:cNvPr>
        <xdr:cNvSpPr txBox="1"/>
      </xdr:nvSpPr>
      <xdr:spPr>
        <a:xfrm>
          <a:off x="16357600" y="1030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545" name="フローチャート: 判断 544">
          <a:extLst>
            <a:ext uri="{FF2B5EF4-FFF2-40B4-BE49-F238E27FC236}">
              <a16:creationId xmlns:a16="http://schemas.microsoft.com/office/drawing/2014/main" id="{D4AF5D0E-9E55-45E2-B9AD-588141A64D2D}"/>
            </a:ext>
          </a:extLst>
        </xdr:cNvPr>
        <xdr:cNvSpPr/>
      </xdr:nvSpPr>
      <xdr:spPr>
        <a:xfrm>
          <a:off x="162687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46" name="フローチャート: 判断 545">
          <a:extLst>
            <a:ext uri="{FF2B5EF4-FFF2-40B4-BE49-F238E27FC236}">
              <a16:creationId xmlns:a16="http://schemas.microsoft.com/office/drawing/2014/main" id="{8959CB47-B728-4333-B1F2-FBDA2A55E52D}"/>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547" name="フローチャート: 判断 546">
          <a:extLst>
            <a:ext uri="{FF2B5EF4-FFF2-40B4-BE49-F238E27FC236}">
              <a16:creationId xmlns:a16="http://schemas.microsoft.com/office/drawing/2014/main" id="{C48E671C-A4CF-4A03-BCB7-CAB9C40991FF}"/>
            </a:ext>
          </a:extLst>
        </xdr:cNvPr>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548" name="フローチャート: 判断 547">
          <a:extLst>
            <a:ext uri="{FF2B5EF4-FFF2-40B4-BE49-F238E27FC236}">
              <a16:creationId xmlns:a16="http://schemas.microsoft.com/office/drawing/2014/main" id="{1D32FE9B-2B24-4573-9996-A461FBC2A90E}"/>
            </a:ext>
          </a:extLst>
        </xdr:cNvPr>
        <xdr:cNvSpPr/>
      </xdr:nvSpPr>
      <xdr:spPr>
        <a:xfrm>
          <a:off x="13652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549" name="フローチャート: 判断 548">
          <a:extLst>
            <a:ext uri="{FF2B5EF4-FFF2-40B4-BE49-F238E27FC236}">
              <a16:creationId xmlns:a16="http://schemas.microsoft.com/office/drawing/2014/main" id="{9B69B53F-C2B3-4797-B788-633470478E3D}"/>
            </a:ext>
          </a:extLst>
        </xdr:cNvPr>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15D22A80-80ED-41D8-B47A-FCB74144AAA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171C14A7-4836-47D8-A772-401315AD89E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B075054B-4D5C-41FD-A872-FDB2891A7FC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BF04D28-A018-4844-A0F3-2464C2FEAFC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6CE02651-5608-4A3A-A371-CB336FC6C69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31115</xdr:rowOff>
    </xdr:from>
    <xdr:to>
      <xdr:col>85</xdr:col>
      <xdr:colOff>177800</xdr:colOff>
      <xdr:row>58</xdr:row>
      <xdr:rowOff>132715</xdr:rowOff>
    </xdr:to>
    <xdr:sp macro="" textlink="">
      <xdr:nvSpPr>
        <xdr:cNvPr id="555" name="楕円 554">
          <a:extLst>
            <a:ext uri="{FF2B5EF4-FFF2-40B4-BE49-F238E27FC236}">
              <a16:creationId xmlns:a16="http://schemas.microsoft.com/office/drawing/2014/main" id="{5AF4424B-147F-426B-A4FF-4915D9A9D551}"/>
            </a:ext>
          </a:extLst>
        </xdr:cNvPr>
        <xdr:cNvSpPr/>
      </xdr:nvSpPr>
      <xdr:spPr>
        <a:xfrm>
          <a:off x="16268700" y="99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53992</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342D19C3-A4D9-4AC2-91D9-B8435D399D29}"/>
            </a:ext>
          </a:extLst>
        </xdr:cNvPr>
        <xdr:cNvSpPr txBox="1"/>
      </xdr:nvSpPr>
      <xdr:spPr>
        <a:xfrm>
          <a:off x="16357600" y="982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33020</xdr:rowOff>
    </xdr:from>
    <xdr:to>
      <xdr:col>81</xdr:col>
      <xdr:colOff>101600</xdr:colOff>
      <xdr:row>58</xdr:row>
      <xdr:rowOff>134620</xdr:rowOff>
    </xdr:to>
    <xdr:sp macro="" textlink="">
      <xdr:nvSpPr>
        <xdr:cNvPr id="557" name="楕円 556">
          <a:extLst>
            <a:ext uri="{FF2B5EF4-FFF2-40B4-BE49-F238E27FC236}">
              <a16:creationId xmlns:a16="http://schemas.microsoft.com/office/drawing/2014/main" id="{65F42BA6-4B8C-488C-A5B8-9063CE5C1536}"/>
            </a:ext>
          </a:extLst>
        </xdr:cNvPr>
        <xdr:cNvSpPr/>
      </xdr:nvSpPr>
      <xdr:spPr>
        <a:xfrm>
          <a:off x="154305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81915</xdr:rowOff>
    </xdr:from>
    <xdr:to>
      <xdr:col>85</xdr:col>
      <xdr:colOff>127000</xdr:colOff>
      <xdr:row>58</xdr:row>
      <xdr:rowOff>83820</xdr:rowOff>
    </xdr:to>
    <xdr:cxnSp macro="">
      <xdr:nvCxnSpPr>
        <xdr:cNvPr id="558" name="直線コネクタ 557">
          <a:extLst>
            <a:ext uri="{FF2B5EF4-FFF2-40B4-BE49-F238E27FC236}">
              <a16:creationId xmlns:a16="http://schemas.microsoft.com/office/drawing/2014/main" id="{6EA559CC-AE57-4867-9373-F993DE927747}"/>
            </a:ext>
          </a:extLst>
        </xdr:cNvPr>
        <xdr:cNvCxnSpPr/>
      </xdr:nvCxnSpPr>
      <xdr:spPr>
        <a:xfrm flipV="1">
          <a:off x="15481300" y="1002601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36830</xdr:rowOff>
    </xdr:from>
    <xdr:to>
      <xdr:col>76</xdr:col>
      <xdr:colOff>165100</xdr:colOff>
      <xdr:row>58</xdr:row>
      <xdr:rowOff>138430</xdr:rowOff>
    </xdr:to>
    <xdr:sp macro="" textlink="">
      <xdr:nvSpPr>
        <xdr:cNvPr id="559" name="楕円 558">
          <a:extLst>
            <a:ext uri="{FF2B5EF4-FFF2-40B4-BE49-F238E27FC236}">
              <a16:creationId xmlns:a16="http://schemas.microsoft.com/office/drawing/2014/main" id="{CCAB19F6-DB0C-452B-964A-5A6C696A03B5}"/>
            </a:ext>
          </a:extLst>
        </xdr:cNvPr>
        <xdr:cNvSpPr/>
      </xdr:nvSpPr>
      <xdr:spPr>
        <a:xfrm>
          <a:off x="14541500" y="99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83820</xdr:rowOff>
    </xdr:from>
    <xdr:to>
      <xdr:col>81</xdr:col>
      <xdr:colOff>50800</xdr:colOff>
      <xdr:row>58</xdr:row>
      <xdr:rowOff>87630</xdr:rowOff>
    </xdr:to>
    <xdr:cxnSp macro="">
      <xdr:nvCxnSpPr>
        <xdr:cNvPr id="560" name="直線コネクタ 559">
          <a:extLst>
            <a:ext uri="{FF2B5EF4-FFF2-40B4-BE49-F238E27FC236}">
              <a16:creationId xmlns:a16="http://schemas.microsoft.com/office/drawing/2014/main" id="{80FBF647-C829-45B0-8585-ACDA08F704D8}"/>
            </a:ext>
          </a:extLst>
        </xdr:cNvPr>
        <xdr:cNvCxnSpPr/>
      </xdr:nvCxnSpPr>
      <xdr:spPr>
        <a:xfrm flipV="1">
          <a:off x="14592300" y="100279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59690</xdr:rowOff>
    </xdr:from>
    <xdr:to>
      <xdr:col>72</xdr:col>
      <xdr:colOff>38100</xdr:colOff>
      <xdr:row>57</xdr:row>
      <xdr:rowOff>161290</xdr:rowOff>
    </xdr:to>
    <xdr:sp macro="" textlink="">
      <xdr:nvSpPr>
        <xdr:cNvPr id="561" name="楕円 560">
          <a:extLst>
            <a:ext uri="{FF2B5EF4-FFF2-40B4-BE49-F238E27FC236}">
              <a16:creationId xmlns:a16="http://schemas.microsoft.com/office/drawing/2014/main" id="{D5D9791B-76EF-489D-948B-5027D1353F32}"/>
            </a:ext>
          </a:extLst>
        </xdr:cNvPr>
        <xdr:cNvSpPr/>
      </xdr:nvSpPr>
      <xdr:spPr>
        <a:xfrm>
          <a:off x="13652500" y="983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110490</xdr:rowOff>
    </xdr:from>
    <xdr:to>
      <xdr:col>76</xdr:col>
      <xdr:colOff>114300</xdr:colOff>
      <xdr:row>58</xdr:row>
      <xdr:rowOff>87630</xdr:rowOff>
    </xdr:to>
    <xdr:cxnSp macro="">
      <xdr:nvCxnSpPr>
        <xdr:cNvPr id="562" name="直線コネクタ 561">
          <a:extLst>
            <a:ext uri="{FF2B5EF4-FFF2-40B4-BE49-F238E27FC236}">
              <a16:creationId xmlns:a16="http://schemas.microsoft.com/office/drawing/2014/main" id="{CA9D256F-6408-4514-A743-D7A9B1EDD78D}"/>
            </a:ext>
          </a:extLst>
        </xdr:cNvPr>
        <xdr:cNvCxnSpPr/>
      </xdr:nvCxnSpPr>
      <xdr:spPr>
        <a:xfrm>
          <a:off x="13703300" y="988314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31115</xdr:rowOff>
    </xdr:from>
    <xdr:to>
      <xdr:col>67</xdr:col>
      <xdr:colOff>101600</xdr:colOff>
      <xdr:row>57</xdr:row>
      <xdr:rowOff>132715</xdr:rowOff>
    </xdr:to>
    <xdr:sp macro="" textlink="">
      <xdr:nvSpPr>
        <xdr:cNvPr id="563" name="楕円 562">
          <a:extLst>
            <a:ext uri="{FF2B5EF4-FFF2-40B4-BE49-F238E27FC236}">
              <a16:creationId xmlns:a16="http://schemas.microsoft.com/office/drawing/2014/main" id="{D94DF754-59EE-4E0B-A933-94E55CDE3852}"/>
            </a:ext>
          </a:extLst>
        </xdr:cNvPr>
        <xdr:cNvSpPr/>
      </xdr:nvSpPr>
      <xdr:spPr>
        <a:xfrm>
          <a:off x="12763500" y="980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81915</xdr:rowOff>
    </xdr:from>
    <xdr:to>
      <xdr:col>71</xdr:col>
      <xdr:colOff>177800</xdr:colOff>
      <xdr:row>57</xdr:row>
      <xdr:rowOff>110490</xdr:rowOff>
    </xdr:to>
    <xdr:cxnSp macro="">
      <xdr:nvCxnSpPr>
        <xdr:cNvPr id="564" name="直線コネクタ 563">
          <a:extLst>
            <a:ext uri="{FF2B5EF4-FFF2-40B4-BE49-F238E27FC236}">
              <a16:creationId xmlns:a16="http://schemas.microsoft.com/office/drawing/2014/main" id="{B80A3219-03BA-4A6E-8957-7A55AE9BE12E}"/>
            </a:ext>
          </a:extLst>
        </xdr:cNvPr>
        <xdr:cNvCxnSpPr/>
      </xdr:nvCxnSpPr>
      <xdr:spPr>
        <a:xfrm>
          <a:off x="12814300" y="985456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97172</xdr:rowOff>
    </xdr:from>
    <xdr:ext cx="405111" cy="259045"/>
    <xdr:sp macro="" textlink="">
      <xdr:nvSpPr>
        <xdr:cNvPr id="565" name="n_1aveValue【学校施設】&#10;有形固定資産減価償却率">
          <a:extLst>
            <a:ext uri="{FF2B5EF4-FFF2-40B4-BE49-F238E27FC236}">
              <a16:creationId xmlns:a16="http://schemas.microsoft.com/office/drawing/2014/main" id="{6501B43D-9EA7-48EF-A64B-44AC2CE16265}"/>
            </a:ext>
          </a:extLst>
        </xdr:cNvPr>
        <xdr:cNvSpPr txBox="1"/>
      </xdr:nvSpPr>
      <xdr:spPr>
        <a:xfrm>
          <a:off x="152660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74312</xdr:rowOff>
    </xdr:from>
    <xdr:ext cx="405111" cy="259045"/>
    <xdr:sp macro="" textlink="">
      <xdr:nvSpPr>
        <xdr:cNvPr id="566" name="n_2aveValue【学校施設】&#10;有形固定資産減価償却率">
          <a:extLst>
            <a:ext uri="{FF2B5EF4-FFF2-40B4-BE49-F238E27FC236}">
              <a16:creationId xmlns:a16="http://schemas.microsoft.com/office/drawing/2014/main" id="{486C0225-A1C4-485D-8AED-1C03B07326A7}"/>
            </a:ext>
          </a:extLst>
        </xdr:cNvPr>
        <xdr:cNvSpPr txBox="1"/>
      </xdr:nvSpPr>
      <xdr:spPr>
        <a:xfrm>
          <a:off x="14389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93362</xdr:rowOff>
    </xdr:from>
    <xdr:ext cx="405111" cy="259045"/>
    <xdr:sp macro="" textlink="">
      <xdr:nvSpPr>
        <xdr:cNvPr id="567" name="n_3aveValue【学校施設】&#10;有形固定資産減価償却率">
          <a:extLst>
            <a:ext uri="{FF2B5EF4-FFF2-40B4-BE49-F238E27FC236}">
              <a16:creationId xmlns:a16="http://schemas.microsoft.com/office/drawing/2014/main" id="{A685ACEA-3744-4B8A-8D3F-3FA23D1F0A8C}"/>
            </a:ext>
          </a:extLst>
        </xdr:cNvPr>
        <xdr:cNvSpPr txBox="1"/>
      </xdr:nvSpPr>
      <xdr:spPr>
        <a:xfrm>
          <a:off x="13500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76217</xdr:rowOff>
    </xdr:from>
    <xdr:ext cx="405111" cy="259045"/>
    <xdr:sp macro="" textlink="">
      <xdr:nvSpPr>
        <xdr:cNvPr id="568" name="n_4aveValue【学校施設】&#10;有形固定資産減価償却率">
          <a:extLst>
            <a:ext uri="{FF2B5EF4-FFF2-40B4-BE49-F238E27FC236}">
              <a16:creationId xmlns:a16="http://schemas.microsoft.com/office/drawing/2014/main" id="{C6F16313-367F-4A4C-BA45-A187BF182B37}"/>
            </a:ext>
          </a:extLst>
        </xdr:cNvPr>
        <xdr:cNvSpPr txBox="1"/>
      </xdr:nvSpPr>
      <xdr:spPr>
        <a:xfrm>
          <a:off x="12611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151147</xdr:rowOff>
    </xdr:from>
    <xdr:ext cx="405111" cy="259045"/>
    <xdr:sp macro="" textlink="">
      <xdr:nvSpPr>
        <xdr:cNvPr id="569" name="n_1mainValue【学校施設】&#10;有形固定資産減価償却率">
          <a:extLst>
            <a:ext uri="{FF2B5EF4-FFF2-40B4-BE49-F238E27FC236}">
              <a16:creationId xmlns:a16="http://schemas.microsoft.com/office/drawing/2014/main" id="{88946448-E492-4A84-BBAA-96785D90E09D}"/>
            </a:ext>
          </a:extLst>
        </xdr:cNvPr>
        <xdr:cNvSpPr txBox="1"/>
      </xdr:nvSpPr>
      <xdr:spPr>
        <a:xfrm>
          <a:off x="15266044" y="975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154957</xdr:rowOff>
    </xdr:from>
    <xdr:ext cx="405111" cy="259045"/>
    <xdr:sp macro="" textlink="">
      <xdr:nvSpPr>
        <xdr:cNvPr id="570" name="n_2mainValue【学校施設】&#10;有形固定資産減価償却率">
          <a:extLst>
            <a:ext uri="{FF2B5EF4-FFF2-40B4-BE49-F238E27FC236}">
              <a16:creationId xmlns:a16="http://schemas.microsoft.com/office/drawing/2014/main" id="{E02677FE-CC50-4250-A127-6A6F19C7FC40}"/>
            </a:ext>
          </a:extLst>
        </xdr:cNvPr>
        <xdr:cNvSpPr txBox="1"/>
      </xdr:nvSpPr>
      <xdr:spPr>
        <a:xfrm>
          <a:off x="1438974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6367</xdr:rowOff>
    </xdr:from>
    <xdr:ext cx="405111" cy="259045"/>
    <xdr:sp macro="" textlink="">
      <xdr:nvSpPr>
        <xdr:cNvPr id="571" name="n_3mainValue【学校施設】&#10;有形固定資産減価償却率">
          <a:extLst>
            <a:ext uri="{FF2B5EF4-FFF2-40B4-BE49-F238E27FC236}">
              <a16:creationId xmlns:a16="http://schemas.microsoft.com/office/drawing/2014/main" id="{10CE294D-C06D-423A-A64F-2F463CEB5DD1}"/>
            </a:ext>
          </a:extLst>
        </xdr:cNvPr>
        <xdr:cNvSpPr txBox="1"/>
      </xdr:nvSpPr>
      <xdr:spPr>
        <a:xfrm>
          <a:off x="13500744" y="960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149242</xdr:rowOff>
    </xdr:from>
    <xdr:ext cx="405111" cy="259045"/>
    <xdr:sp macro="" textlink="">
      <xdr:nvSpPr>
        <xdr:cNvPr id="572" name="n_4mainValue【学校施設】&#10;有形固定資産減価償却率">
          <a:extLst>
            <a:ext uri="{FF2B5EF4-FFF2-40B4-BE49-F238E27FC236}">
              <a16:creationId xmlns:a16="http://schemas.microsoft.com/office/drawing/2014/main" id="{6D6C5AFB-FD7B-4C10-A8DB-7ECFE9360CB8}"/>
            </a:ext>
          </a:extLst>
        </xdr:cNvPr>
        <xdr:cNvSpPr txBox="1"/>
      </xdr:nvSpPr>
      <xdr:spPr>
        <a:xfrm>
          <a:off x="12611744" y="957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BC6A8326-B151-446D-8D5E-5C2EAD38AD6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C8D64D7D-5BFB-410E-9132-B06A430B02D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A24EB956-E158-44EB-8D2E-888EC52A527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A2C1B994-F694-4399-B5DC-CEA500DFA90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1AD8105E-BF79-4716-BAC7-ACB5AC19F79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EC61A660-0E89-464B-B6A8-661BAC1CA41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1587F079-DDB3-4954-8AAA-BCF049420A2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6E3EBA1B-6622-40E2-81CF-BB2FF93E250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3223C158-C37B-40C6-B958-0CF82322BA0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F69DA871-9CF5-41E4-9FC7-323B76D8B3A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3" name="直線コネクタ 582">
          <a:extLst>
            <a:ext uri="{FF2B5EF4-FFF2-40B4-BE49-F238E27FC236}">
              <a16:creationId xmlns:a16="http://schemas.microsoft.com/office/drawing/2014/main" id="{26C55C08-BF80-4BE7-AB04-9288D99D9A4D}"/>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4" name="テキスト ボックス 583">
          <a:extLst>
            <a:ext uri="{FF2B5EF4-FFF2-40B4-BE49-F238E27FC236}">
              <a16:creationId xmlns:a16="http://schemas.microsoft.com/office/drawing/2014/main" id="{E70D5CA5-6459-4A94-AE22-1390619DE61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5" name="直線コネクタ 584">
          <a:extLst>
            <a:ext uri="{FF2B5EF4-FFF2-40B4-BE49-F238E27FC236}">
              <a16:creationId xmlns:a16="http://schemas.microsoft.com/office/drawing/2014/main" id="{C038D6A7-9B5D-41EB-A0BB-AA5E62CE777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6" name="テキスト ボックス 585">
          <a:extLst>
            <a:ext uri="{FF2B5EF4-FFF2-40B4-BE49-F238E27FC236}">
              <a16:creationId xmlns:a16="http://schemas.microsoft.com/office/drawing/2014/main" id="{57E639CB-0C0C-493D-B3BD-7BA0DE924A4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7" name="直線コネクタ 586">
          <a:extLst>
            <a:ext uri="{FF2B5EF4-FFF2-40B4-BE49-F238E27FC236}">
              <a16:creationId xmlns:a16="http://schemas.microsoft.com/office/drawing/2014/main" id="{A5A155BC-4E0B-451F-AA2F-54B8F96F4A8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8" name="テキスト ボックス 587">
          <a:extLst>
            <a:ext uri="{FF2B5EF4-FFF2-40B4-BE49-F238E27FC236}">
              <a16:creationId xmlns:a16="http://schemas.microsoft.com/office/drawing/2014/main" id="{A1DE4EFE-A9E8-4612-9D18-954CE5A3E6F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9" name="直線コネクタ 588">
          <a:extLst>
            <a:ext uri="{FF2B5EF4-FFF2-40B4-BE49-F238E27FC236}">
              <a16:creationId xmlns:a16="http://schemas.microsoft.com/office/drawing/2014/main" id="{C2D82B3D-CC20-4DA1-82A0-C21F3B1B5881}"/>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0" name="テキスト ボックス 589">
          <a:extLst>
            <a:ext uri="{FF2B5EF4-FFF2-40B4-BE49-F238E27FC236}">
              <a16:creationId xmlns:a16="http://schemas.microsoft.com/office/drawing/2014/main" id="{9B10F1B1-1A3C-468A-8A7D-36D54031FE0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1" name="直線コネクタ 590">
          <a:extLst>
            <a:ext uri="{FF2B5EF4-FFF2-40B4-BE49-F238E27FC236}">
              <a16:creationId xmlns:a16="http://schemas.microsoft.com/office/drawing/2014/main" id="{4E77F28E-7F07-4C95-B7D0-F09A7072585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2" name="テキスト ボックス 591">
          <a:extLst>
            <a:ext uri="{FF2B5EF4-FFF2-40B4-BE49-F238E27FC236}">
              <a16:creationId xmlns:a16="http://schemas.microsoft.com/office/drawing/2014/main" id="{98442CE5-7DD2-40D1-A147-497EAE1CEF1D}"/>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C37DC2C4-70CC-4402-BFB7-89A0079DFFF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4" name="テキスト ボックス 593">
          <a:extLst>
            <a:ext uri="{FF2B5EF4-FFF2-40B4-BE49-F238E27FC236}">
              <a16:creationId xmlns:a16="http://schemas.microsoft.com/office/drawing/2014/main" id="{3B8A3818-62CB-4CCD-9723-1B90368C1C81}"/>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a:extLst>
            <a:ext uri="{FF2B5EF4-FFF2-40B4-BE49-F238E27FC236}">
              <a16:creationId xmlns:a16="http://schemas.microsoft.com/office/drawing/2014/main" id="{72464795-72DF-41DE-ACBB-13F13020ED7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16193</xdr:rowOff>
    </xdr:from>
    <xdr:to>
      <xdr:col>116</xdr:col>
      <xdr:colOff>62864</xdr:colOff>
      <xdr:row>63</xdr:row>
      <xdr:rowOff>105537</xdr:rowOff>
    </xdr:to>
    <xdr:cxnSp macro="">
      <xdr:nvCxnSpPr>
        <xdr:cNvPr id="596" name="直線コネクタ 595">
          <a:extLst>
            <a:ext uri="{FF2B5EF4-FFF2-40B4-BE49-F238E27FC236}">
              <a16:creationId xmlns:a16="http://schemas.microsoft.com/office/drawing/2014/main" id="{452C1695-A772-43DA-BA68-B1D17852953B}"/>
            </a:ext>
          </a:extLst>
        </xdr:cNvPr>
        <xdr:cNvCxnSpPr/>
      </xdr:nvCxnSpPr>
      <xdr:spPr>
        <a:xfrm flipV="1">
          <a:off x="22160864" y="9617393"/>
          <a:ext cx="0" cy="1289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109364</xdr:rowOff>
    </xdr:from>
    <xdr:ext cx="469744" cy="259045"/>
    <xdr:sp macro="" textlink="">
      <xdr:nvSpPr>
        <xdr:cNvPr id="597" name="【学校施設】&#10;一人当たり面積最小値テキスト">
          <a:extLst>
            <a:ext uri="{FF2B5EF4-FFF2-40B4-BE49-F238E27FC236}">
              <a16:creationId xmlns:a16="http://schemas.microsoft.com/office/drawing/2014/main" id="{FA324BEB-C964-4036-AA03-9B96B9503D06}"/>
            </a:ext>
          </a:extLst>
        </xdr:cNvPr>
        <xdr:cNvSpPr txBox="1"/>
      </xdr:nvSpPr>
      <xdr:spPr>
        <a:xfrm>
          <a:off x="22199600" y="1091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105537</xdr:rowOff>
    </xdr:from>
    <xdr:to>
      <xdr:col>116</xdr:col>
      <xdr:colOff>152400</xdr:colOff>
      <xdr:row>63</xdr:row>
      <xdr:rowOff>105537</xdr:rowOff>
    </xdr:to>
    <xdr:cxnSp macro="">
      <xdr:nvCxnSpPr>
        <xdr:cNvPr id="598" name="直線コネクタ 597">
          <a:extLst>
            <a:ext uri="{FF2B5EF4-FFF2-40B4-BE49-F238E27FC236}">
              <a16:creationId xmlns:a16="http://schemas.microsoft.com/office/drawing/2014/main" id="{426066B6-8DF4-4D46-A02A-3494028C2969}"/>
            </a:ext>
          </a:extLst>
        </xdr:cNvPr>
        <xdr:cNvCxnSpPr/>
      </xdr:nvCxnSpPr>
      <xdr:spPr>
        <a:xfrm>
          <a:off x="22072600" y="1090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134320</xdr:rowOff>
    </xdr:from>
    <xdr:ext cx="469744" cy="259045"/>
    <xdr:sp macro="" textlink="">
      <xdr:nvSpPr>
        <xdr:cNvPr id="599" name="【学校施設】&#10;一人当たり面積最大値テキスト">
          <a:extLst>
            <a:ext uri="{FF2B5EF4-FFF2-40B4-BE49-F238E27FC236}">
              <a16:creationId xmlns:a16="http://schemas.microsoft.com/office/drawing/2014/main" id="{15E1287A-E15F-47CF-A396-595051E5D83F}"/>
            </a:ext>
          </a:extLst>
        </xdr:cNvPr>
        <xdr:cNvSpPr txBox="1"/>
      </xdr:nvSpPr>
      <xdr:spPr>
        <a:xfrm>
          <a:off x="22199600" y="939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16193</xdr:rowOff>
    </xdr:from>
    <xdr:to>
      <xdr:col>116</xdr:col>
      <xdr:colOff>152400</xdr:colOff>
      <xdr:row>56</xdr:row>
      <xdr:rowOff>16193</xdr:rowOff>
    </xdr:to>
    <xdr:cxnSp macro="">
      <xdr:nvCxnSpPr>
        <xdr:cNvPr id="600" name="直線コネクタ 599">
          <a:extLst>
            <a:ext uri="{FF2B5EF4-FFF2-40B4-BE49-F238E27FC236}">
              <a16:creationId xmlns:a16="http://schemas.microsoft.com/office/drawing/2014/main" id="{75DC24F9-E105-4C37-A124-AC1691081DB2}"/>
            </a:ext>
          </a:extLst>
        </xdr:cNvPr>
        <xdr:cNvCxnSpPr/>
      </xdr:nvCxnSpPr>
      <xdr:spPr>
        <a:xfrm>
          <a:off x="22072600" y="96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167276</xdr:rowOff>
    </xdr:from>
    <xdr:ext cx="469744" cy="259045"/>
    <xdr:sp macro="" textlink="">
      <xdr:nvSpPr>
        <xdr:cNvPr id="601" name="【学校施設】&#10;一人当たり面積平均値テキスト">
          <a:extLst>
            <a:ext uri="{FF2B5EF4-FFF2-40B4-BE49-F238E27FC236}">
              <a16:creationId xmlns:a16="http://schemas.microsoft.com/office/drawing/2014/main" id="{0DD1A6DF-4BED-419D-9723-E217B4570464}"/>
            </a:ext>
          </a:extLst>
        </xdr:cNvPr>
        <xdr:cNvSpPr txBox="1"/>
      </xdr:nvSpPr>
      <xdr:spPr>
        <a:xfrm>
          <a:off x="22199600" y="10454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17399</xdr:rowOff>
    </xdr:from>
    <xdr:to>
      <xdr:col>116</xdr:col>
      <xdr:colOff>114300</xdr:colOff>
      <xdr:row>61</xdr:row>
      <xdr:rowOff>118999</xdr:rowOff>
    </xdr:to>
    <xdr:sp macro="" textlink="">
      <xdr:nvSpPr>
        <xdr:cNvPr id="602" name="フローチャート: 判断 601">
          <a:extLst>
            <a:ext uri="{FF2B5EF4-FFF2-40B4-BE49-F238E27FC236}">
              <a16:creationId xmlns:a16="http://schemas.microsoft.com/office/drawing/2014/main" id="{80BB2C8E-7BA4-4F76-850B-AF5AED699B4D}"/>
            </a:ext>
          </a:extLst>
        </xdr:cNvPr>
        <xdr:cNvSpPr/>
      </xdr:nvSpPr>
      <xdr:spPr>
        <a:xfrm>
          <a:off x="22110700" y="1047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17970</xdr:rowOff>
    </xdr:from>
    <xdr:to>
      <xdr:col>112</xdr:col>
      <xdr:colOff>38100</xdr:colOff>
      <xdr:row>61</xdr:row>
      <xdr:rowOff>119570</xdr:rowOff>
    </xdr:to>
    <xdr:sp macro="" textlink="">
      <xdr:nvSpPr>
        <xdr:cNvPr id="603" name="フローチャート: 判断 602">
          <a:extLst>
            <a:ext uri="{FF2B5EF4-FFF2-40B4-BE49-F238E27FC236}">
              <a16:creationId xmlns:a16="http://schemas.microsoft.com/office/drawing/2014/main" id="{6DF50464-07D0-4114-9AC1-60BDD5CEFC73}"/>
            </a:ext>
          </a:extLst>
        </xdr:cNvPr>
        <xdr:cNvSpPr/>
      </xdr:nvSpPr>
      <xdr:spPr>
        <a:xfrm>
          <a:off x="21272500" y="1047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28067</xdr:rowOff>
    </xdr:from>
    <xdr:to>
      <xdr:col>107</xdr:col>
      <xdr:colOff>101600</xdr:colOff>
      <xdr:row>61</xdr:row>
      <xdr:rowOff>129667</xdr:rowOff>
    </xdr:to>
    <xdr:sp macro="" textlink="">
      <xdr:nvSpPr>
        <xdr:cNvPr id="604" name="フローチャート: 判断 603">
          <a:extLst>
            <a:ext uri="{FF2B5EF4-FFF2-40B4-BE49-F238E27FC236}">
              <a16:creationId xmlns:a16="http://schemas.microsoft.com/office/drawing/2014/main" id="{C0CE525B-0104-4ED5-B7B3-F11A6A5177CD}"/>
            </a:ext>
          </a:extLst>
        </xdr:cNvPr>
        <xdr:cNvSpPr/>
      </xdr:nvSpPr>
      <xdr:spPr>
        <a:xfrm>
          <a:off x="20383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51308</xdr:rowOff>
    </xdr:from>
    <xdr:to>
      <xdr:col>102</xdr:col>
      <xdr:colOff>165100</xdr:colOff>
      <xdr:row>61</xdr:row>
      <xdr:rowOff>152908</xdr:rowOff>
    </xdr:to>
    <xdr:sp macro="" textlink="">
      <xdr:nvSpPr>
        <xdr:cNvPr id="605" name="フローチャート: 判断 604">
          <a:extLst>
            <a:ext uri="{FF2B5EF4-FFF2-40B4-BE49-F238E27FC236}">
              <a16:creationId xmlns:a16="http://schemas.microsoft.com/office/drawing/2014/main" id="{1968674F-24EA-4620-9F5C-860D875D5232}"/>
            </a:ext>
          </a:extLst>
        </xdr:cNvPr>
        <xdr:cNvSpPr/>
      </xdr:nvSpPr>
      <xdr:spPr>
        <a:xfrm>
          <a:off x="19494500" y="1050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62357</xdr:rowOff>
    </xdr:from>
    <xdr:to>
      <xdr:col>98</xdr:col>
      <xdr:colOff>38100</xdr:colOff>
      <xdr:row>61</xdr:row>
      <xdr:rowOff>163957</xdr:rowOff>
    </xdr:to>
    <xdr:sp macro="" textlink="">
      <xdr:nvSpPr>
        <xdr:cNvPr id="606" name="フローチャート: 判断 605">
          <a:extLst>
            <a:ext uri="{FF2B5EF4-FFF2-40B4-BE49-F238E27FC236}">
              <a16:creationId xmlns:a16="http://schemas.microsoft.com/office/drawing/2014/main" id="{B7719D0D-0392-4287-93F4-987979FEC0F0}"/>
            </a:ext>
          </a:extLst>
        </xdr:cNvPr>
        <xdr:cNvSpPr/>
      </xdr:nvSpPr>
      <xdr:spPr>
        <a:xfrm>
          <a:off x="18605500" y="1052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D19F2BB-89D9-4FE0-A934-0970B3B8FD6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7839001F-EBE4-463B-9C4D-64692C44DD8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57F9709D-A0A5-47F9-8610-F448C7CEA01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067E3330-1A04-4432-B82A-E8554FDC7D6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D04EC875-F315-464F-B445-52259709A4D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106553</xdr:rowOff>
    </xdr:from>
    <xdr:to>
      <xdr:col>116</xdr:col>
      <xdr:colOff>114300</xdr:colOff>
      <xdr:row>61</xdr:row>
      <xdr:rowOff>36703</xdr:rowOff>
    </xdr:to>
    <xdr:sp macro="" textlink="">
      <xdr:nvSpPr>
        <xdr:cNvPr id="612" name="楕円 611">
          <a:extLst>
            <a:ext uri="{FF2B5EF4-FFF2-40B4-BE49-F238E27FC236}">
              <a16:creationId xmlns:a16="http://schemas.microsoft.com/office/drawing/2014/main" id="{D645D1BF-F6E8-47CD-A7E6-669D6C6AD99E}"/>
            </a:ext>
          </a:extLst>
        </xdr:cNvPr>
        <xdr:cNvSpPr/>
      </xdr:nvSpPr>
      <xdr:spPr>
        <a:xfrm>
          <a:off x="22110700" y="1039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129430</xdr:rowOff>
    </xdr:from>
    <xdr:ext cx="469744" cy="259045"/>
    <xdr:sp macro="" textlink="">
      <xdr:nvSpPr>
        <xdr:cNvPr id="613" name="【学校施設】&#10;一人当たり面積該当値テキスト">
          <a:extLst>
            <a:ext uri="{FF2B5EF4-FFF2-40B4-BE49-F238E27FC236}">
              <a16:creationId xmlns:a16="http://schemas.microsoft.com/office/drawing/2014/main" id="{3C988B2D-AFF2-49A9-9DD6-D232F5EEC36C}"/>
            </a:ext>
          </a:extLst>
        </xdr:cNvPr>
        <xdr:cNvSpPr txBox="1"/>
      </xdr:nvSpPr>
      <xdr:spPr>
        <a:xfrm>
          <a:off x="22199600" y="10244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140653</xdr:rowOff>
    </xdr:from>
    <xdr:to>
      <xdr:col>112</xdr:col>
      <xdr:colOff>38100</xdr:colOff>
      <xdr:row>61</xdr:row>
      <xdr:rowOff>70803</xdr:rowOff>
    </xdr:to>
    <xdr:sp macro="" textlink="">
      <xdr:nvSpPr>
        <xdr:cNvPr id="614" name="楕円 613">
          <a:extLst>
            <a:ext uri="{FF2B5EF4-FFF2-40B4-BE49-F238E27FC236}">
              <a16:creationId xmlns:a16="http://schemas.microsoft.com/office/drawing/2014/main" id="{6BAF1B9C-C53A-486C-B4ED-D6AA8CA11EA9}"/>
            </a:ext>
          </a:extLst>
        </xdr:cNvPr>
        <xdr:cNvSpPr/>
      </xdr:nvSpPr>
      <xdr:spPr>
        <a:xfrm>
          <a:off x="21272500" y="1042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157353</xdr:rowOff>
    </xdr:from>
    <xdr:to>
      <xdr:col>116</xdr:col>
      <xdr:colOff>63500</xdr:colOff>
      <xdr:row>61</xdr:row>
      <xdr:rowOff>20003</xdr:rowOff>
    </xdr:to>
    <xdr:cxnSp macro="">
      <xdr:nvCxnSpPr>
        <xdr:cNvPr id="615" name="直線コネクタ 614">
          <a:extLst>
            <a:ext uri="{FF2B5EF4-FFF2-40B4-BE49-F238E27FC236}">
              <a16:creationId xmlns:a16="http://schemas.microsoft.com/office/drawing/2014/main" id="{FBDECA68-50E1-4A1A-8797-EE11E8ACE90F}"/>
            </a:ext>
          </a:extLst>
        </xdr:cNvPr>
        <xdr:cNvCxnSpPr/>
      </xdr:nvCxnSpPr>
      <xdr:spPr>
        <a:xfrm flipV="1">
          <a:off x="21323300" y="10444353"/>
          <a:ext cx="838200" cy="3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158941</xdr:rowOff>
    </xdr:from>
    <xdr:to>
      <xdr:col>107</xdr:col>
      <xdr:colOff>101600</xdr:colOff>
      <xdr:row>61</xdr:row>
      <xdr:rowOff>89091</xdr:rowOff>
    </xdr:to>
    <xdr:sp macro="" textlink="">
      <xdr:nvSpPr>
        <xdr:cNvPr id="616" name="楕円 615">
          <a:extLst>
            <a:ext uri="{FF2B5EF4-FFF2-40B4-BE49-F238E27FC236}">
              <a16:creationId xmlns:a16="http://schemas.microsoft.com/office/drawing/2014/main" id="{1DB8BC36-95C2-4462-A744-9ACE056484BF}"/>
            </a:ext>
          </a:extLst>
        </xdr:cNvPr>
        <xdr:cNvSpPr/>
      </xdr:nvSpPr>
      <xdr:spPr>
        <a:xfrm>
          <a:off x="20383500" y="1044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20003</xdr:rowOff>
    </xdr:from>
    <xdr:to>
      <xdr:col>111</xdr:col>
      <xdr:colOff>177800</xdr:colOff>
      <xdr:row>61</xdr:row>
      <xdr:rowOff>38291</xdr:rowOff>
    </xdr:to>
    <xdr:cxnSp macro="">
      <xdr:nvCxnSpPr>
        <xdr:cNvPr id="617" name="直線コネクタ 616">
          <a:extLst>
            <a:ext uri="{FF2B5EF4-FFF2-40B4-BE49-F238E27FC236}">
              <a16:creationId xmlns:a16="http://schemas.microsoft.com/office/drawing/2014/main" id="{4558D921-3EC6-41E4-932D-F7EECD0C20AC}"/>
            </a:ext>
          </a:extLst>
        </xdr:cNvPr>
        <xdr:cNvCxnSpPr/>
      </xdr:nvCxnSpPr>
      <xdr:spPr>
        <a:xfrm flipV="1">
          <a:off x="20434300" y="10478453"/>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4064</xdr:rowOff>
    </xdr:from>
    <xdr:to>
      <xdr:col>102</xdr:col>
      <xdr:colOff>165100</xdr:colOff>
      <xdr:row>61</xdr:row>
      <xdr:rowOff>105664</xdr:rowOff>
    </xdr:to>
    <xdr:sp macro="" textlink="">
      <xdr:nvSpPr>
        <xdr:cNvPr id="618" name="楕円 617">
          <a:extLst>
            <a:ext uri="{FF2B5EF4-FFF2-40B4-BE49-F238E27FC236}">
              <a16:creationId xmlns:a16="http://schemas.microsoft.com/office/drawing/2014/main" id="{FC55E9EE-84B9-492B-8C4D-3E06F4792AE4}"/>
            </a:ext>
          </a:extLst>
        </xdr:cNvPr>
        <xdr:cNvSpPr/>
      </xdr:nvSpPr>
      <xdr:spPr>
        <a:xfrm>
          <a:off x="19494500" y="1046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38291</xdr:rowOff>
    </xdr:from>
    <xdr:to>
      <xdr:col>107</xdr:col>
      <xdr:colOff>50800</xdr:colOff>
      <xdr:row>61</xdr:row>
      <xdr:rowOff>54864</xdr:rowOff>
    </xdr:to>
    <xdr:cxnSp macro="">
      <xdr:nvCxnSpPr>
        <xdr:cNvPr id="619" name="直線コネクタ 618">
          <a:extLst>
            <a:ext uri="{FF2B5EF4-FFF2-40B4-BE49-F238E27FC236}">
              <a16:creationId xmlns:a16="http://schemas.microsoft.com/office/drawing/2014/main" id="{AEEB8308-8DFD-48CE-ADF6-8BCE91DC9597}"/>
            </a:ext>
          </a:extLst>
        </xdr:cNvPr>
        <xdr:cNvCxnSpPr/>
      </xdr:nvCxnSpPr>
      <xdr:spPr>
        <a:xfrm flipV="1">
          <a:off x="19545300" y="10496741"/>
          <a:ext cx="889000" cy="1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18732</xdr:rowOff>
    </xdr:from>
    <xdr:to>
      <xdr:col>98</xdr:col>
      <xdr:colOff>38100</xdr:colOff>
      <xdr:row>61</xdr:row>
      <xdr:rowOff>120332</xdr:rowOff>
    </xdr:to>
    <xdr:sp macro="" textlink="">
      <xdr:nvSpPr>
        <xdr:cNvPr id="620" name="楕円 619">
          <a:extLst>
            <a:ext uri="{FF2B5EF4-FFF2-40B4-BE49-F238E27FC236}">
              <a16:creationId xmlns:a16="http://schemas.microsoft.com/office/drawing/2014/main" id="{CF80A95F-C560-43DA-A4F0-9DD3B8A80BEE}"/>
            </a:ext>
          </a:extLst>
        </xdr:cNvPr>
        <xdr:cNvSpPr/>
      </xdr:nvSpPr>
      <xdr:spPr>
        <a:xfrm>
          <a:off x="18605500" y="104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54864</xdr:rowOff>
    </xdr:from>
    <xdr:to>
      <xdr:col>102</xdr:col>
      <xdr:colOff>114300</xdr:colOff>
      <xdr:row>61</xdr:row>
      <xdr:rowOff>69532</xdr:rowOff>
    </xdr:to>
    <xdr:cxnSp macro="">
      <xdr:nvCxnSpPr>
        <xdr:cNvPr id="621" name="直線コネクタ 620">
          <a:extLst>
            <a:ext uri="{FF2B5EF4-FFF2-40B4-BE49-F238E27FC236}">
              <a16:creationId xmlns:a16="http://schemas.microsoft.com/office/drawing/2014/main" id="{A8F69F58-E1DD-4D53-A573-6C4E84DC6E25}"/>
            </a:ext>
          </a:extLst>
        </xdr:cNvPr>
        <xdr:cNvCxnSpPr/>
      </xdr:nvCxnSpPr>
      <xdr:spPr>
        <a:xfrm flipV="1">
          <a:off x="18656300" y="10513314"/>
          <a:ext cx="889000" cy="1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110697</xdr:rowOff>
    </xdr:from>
    <xdr:ext cx="469744" cy="259045"/>
    <xdr:sp macro="" textlink="">
      <xdr:nvSpPr>
        <xdr:cNvPr id="622" name="n_1aveValue【学校施設】&#10;一人当たり面積">
          <a:extLst>
            <a:ext uri="{FF2B5EF4-FFF2-40B4-BE49-F238E27FC236}">
              <a16:creationId xmlns:a16="http://schemas.microsoft.com/office/drawing/2014/main" id="{2AC5C863-BC70-462A-9CA6-BDB7C8A186DB}"/>
            </a:ext>
          </a:extLst>
        </xdr:cNvPr>
        <xdr:cNvSpPr txBox="1"/>
      </xdr:nvSpPr>
      <xdr:spPr>
        <a:xfrm>
          <a:off x="21075727" y="1056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120794</xdr:rowOff>
    </xdr:from>
    <xdr:ext cx="469744" cy="259045"/>
    <xdr:sp macro="" textlink="">
      <xdr:nvSpPr>
        <xdr:cNvPr id="623" name="n_2aveValue【学校施設】&#10;一人当たり面積">
          <a:extLst>
            <a:ext uri="{FF2B5EF4-FFF2-40B4-BE49-F238E27FC236}">
              <a16:creationId xmlns:a16="http://schemas.microsoft.com/office/drawing/2014/main" id="{6300C7A3-D3DC-40CC-969E-01201B4AABF6}"/>
            </a:ext>
          </a:extLst>
        </xdr:cNvPr>
        <xdr:cNvSpPr txBox="1"/>
      </xdr:nvSpPr>
      <xdr:spPr>
        <a:xfrm>
          <a:off x="20199427" y="1057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144035</xdr:rowOff>
    </xdr:from>
    <xdr:ext cx="469744" cy="259045"/>
    <xdr:sp macro="" textlink="">
      <xdr:nvSpPr>
        <xdr:cNvPr id="624" name="n_3aveValue【学校施設】&#10;一人当たり面積">
          <a:extLst>
            <a:ext uri="{FF2B5EF4-FFF2-40B4-BE49-F238E27FC236}">
              <a16:creationId xmlns:a16="http://schemas.microsoft.com/office/drawing/2014/main" id="{7246A0A5-EDE7-4272-BC52-A2F1FD19D395}"/>
            </a:ext>
          </a:extLst>
        </xdr:cNvPr>
        <xdr:cNvSpPr txBox="1"/>
      </xdr:nvSpPr>
      <xdr:spPr>
        <a:xfrm>
          <a:off x="19310427" y="1060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155084</xdr:rowOff>
    </xdr:from>
    <xdr:ext cx="469744" cy="259045"/>
    <xdr:sp macro="" textlink="">
      <xdr:nvSpPr>
        <xdr:cNvPr id="625" name="n_4aveValue【学校施設】&#10;一人当たり面積">
          <a:extLst>
            <a:ext uri="{FF2B5EF4-FFF2-40B4-BE49-F238E27FC236}">
              <a16:creationId xmlns:a16="http://schemas.microsoft.com/office/drawing/2014/main" id="{C5B93855-7E4E-4754-B7AE-9682E225D83C}"/>
            </a:ext>
          </a:extLst>
        </xdr:cNvPr>
        <xdr:cNvSpPr txBox="1"/>
      </xdr:nvSpPr>
      <xdr:spPr>
        <a:xfrm>
          <a:off x="18421427" y="1061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87330</xdr:rowOff>
    </xdr:from>
    <xdr:ext cx="469744" cy="259045"/>
    <xdr:sp macro="" textlink="">
      <xdr:nvSpPr>
        <xdr:cNvPr id="626" name="n_1mainValue【学校施設】&#10;一人当たり面積">
          <a:extLst>
            <a:ext uri="{FF2B5EF4-FFF2-40B4-BE49-F238E27FC236}">
              <a16:creationId xmlns:a16="http://schemas.microsoft.com/office/drawing/2014/main" id="{1177E39B-2F4A-42FE-90F6-FC5AA7E89AA4}"/>
            </a:ext>
          </a:extLst>
        </xdr:cNvPr>
        <xdr:cNvSpPr txBox="1"/>
      </xdr:nvSpPr>
      <xdr:spPr>
        <a:xfrm>
          <a:off x="21075727" y="10202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105618</xdr:rowOff>
    </xdr:from>
    <xdr:ext cx="469744" cy="259045"/>
    <xdr:sp macro="" textlink="">
      <xdr:nvSpPr>
        <xdr:cNvPr id="627" name="n_2mainValue【学校施設】&#10;一人当たり面積">
          <a:extLst>
            <a:ext uri="{FF2B5EF4-FFF2-40B4-BE49-F238E27FC236}">
              <a16:creationId xmlns:a16="http://schemas.microsoft.com/office/drawing/2014/main" id="{6453EA06-C553-443C-8B41-2E5A8F2EC58E}"/>
            </a:ext>
          </a:extLst>
        </xdr:cNvPr>
        <xdr:cNvSpPr txBox="1"/>
      </xdr:nvSpPr>
      <xdr:spPr>
        <a:xfrm>
          <a:off x="20199427" y="10221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122191</xdr:rowOff>
    </xdr:from>
    <xdr:ext cx="469744" cy="259045"/>
    <xdr:sp macro="" textlink="">
      <xdr:nvSpPr>
        <xdr:cNvPr id="628" name="n_3mainValue【学校施設】&#10;一人当たり面積">
          <a:extLst>
            <a:ext uri="{FF2B5EF4-FFF2-40B4-BE49-F238E27FC236}">
              <a16:creationId xmlns:a16="http://schemas.microsoft.com/office/drawing/2014/main" id="{43AE88F2-3083-4C18-A0DF-4BB0DC0E8B42}"/>
            </a:ext>
          </a:extLst>
        </xdr:cNvPr>
        <xdr:cNvSpPr txBox="1"/>
      </xdr:nvSpPr>
      <xdr:spPr>
        <a:xfrm>
          <a:off x="19310427" y="1023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136859</xdr:rowOff>
    </xdr:from>
    <xdr:ext cx="469744" cy="259045"/>
    <xdr:sp macro="" textlink="">
      <xdr:nvSpPr>
        <xdr:cNvPr id="629" name="n_4mainValue【学校施設】&#10;一人当たり面積">
          <a:extLst>
            <a:ext uri="{FF2B5EF4-FFF2-40B4-BE49-F238E27FC236}">
              <a16:creationId xmlns:a16="http://schemas.microsoft.com/office/drawing/2014/main" id="{2347CEF7-6F96-4A33-A640-72E649E46568}"/>
            </a:ext>
          </a:extLst>
        </xdr:cNvPr>
        <xdr:cNvSpPr txBox="1"/>
      </xdr:nvSpPr>
      <xdr:spPr>
        <a:xfrm>
          <a:off x="18421427" y="10252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id="{1AA9A58E-8474-4B70-A7FB-8FAEEED88D4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id="{8FB5182F-20CE-4C22-9005-BD11676B797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id="{72C64DBB-E21A-43F8-982F-C88BAC68B43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id="{669D405C-8440-4349-86DA-AE473DC4C03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id="{DF742E3A-A97F-42EC-B7E2-4E2263E12B9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id="{97EF8D69-CB0E-465B-AB62-666F5020712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id="{52B13520-A912-4837-A312-5EFC1CC4B9A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id="{98A02FF6-553D-4230-8599-51404FBAAB5F}"/>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8" name="正方形/長方形 637">
          <a:extLst>
            <a:ext uri="{FF2B5EF4-FFF2-40B4-BE49-F238E27FC236}">
              <a16:creationId xmlns:a16="http://schemas.microsoft.com/office/drawing/2014/main" id="{4ACC35BF-6C09-42F1-91E0-63E8EA85FE2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9" name="正方形/長方形 638">
          <a:extLst>
            <a:ext uri="{FF2B5EF4-FFF2-40B4-BE49-F238E27FC236}">
              <a16:creationId xmlns:a16="http://schemas.microsoft.com/office/drawing/2014/main" id="{D87DC169-BEA4-424B-8E4E-B6AC37E8ADF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0" name="正方形/長方形 639">
          <a:extLst>
            <a:ext uri="{FF2B5EF4-FFF2-40B4-BE49-F238E27FC236}">
              <a16:creationId xmlns:a16="http://schemas.microsoft.com/office/drawing/2014/main" id="{5FB3B41A-A94A-4A0E-8D40-9BA145B4405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1" name="正方形/長方形 640">
          <a:extLst>
            <a:ext uri="{FF2B5EF4-FFF2-40B4-BE49-F238E27FC236}">
              <a16:creationId xmlns:a16="http://schemas.microsoft.com/office/drawing/2014/main" id="{47D5D5FE-3558-4E36-BAA1-9083D749247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2" name="正方形/長方形 641">
          <a:extLst>
            <a:ext uri="{FF2B5EF4-FFF2-40B4-BE49-F238E27FC236}">
              <a16:creationId xmlns:a16="http://schemas.microsoft.com/office/drawing/2014/main" id="{72544EC7-4001-46CD-AAA3-5543C0F128F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3" name="正方形/長方形 642">
          <a:extLst>
            <a:ext uri="{FF2B5EF4-FFF2-40B4-BE49-F238E27FC236}">
              <a16:creationId xmlns:a16="http://schemas.microsoft.com/office/drawing/2014/main" id="{29A3BD16-1153-4F07-AA3C-021A73551D0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4" name="正方形/長方形 643">
          <a:extLst>
            <a:ext uri="{FF2B5EF4-FFF2-40B4-BE49-F238E27FC236}">
              <a16:creationId xmlns:a16="http://schemas.microsoft.com/office/drawing/2014/main" id="{88807F24-4380-4A20-98CA-4502448ABF9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5" name="正方形/長方形 644">
          <a:extLst>
            <a:ext uri="{FF2B5EF4-FFF2-40B4-BE49-F238E27FC236}">
              <a16:creationId xmlns:a16="http://schemas.microsoft.com/office/drawing/2014/main" id="{83B1D401-27C9-48FA-81E0-5BEBC64062C5}"/>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a:extLst>
            <a:ext uri="{FF2B5EF4-FFF2-40B4-BE49-F238E27FC236}">
              <a16:creationId xmlns:a16="http://schemas.microsoft.com/office/drawing/2014/main" id="{1B4192D2-B483-4356-A314-78F0196FC30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a:extLst>
            <a:ext uri="{FF2B5EF4-FFF2-40B4-BE49-F238E27FC236}">
              <a16:creationId xmlns:a16="http://schemas.microsoft.com/office/drawing/2014/main" id="{BDCDC625-6A1C-4A7E-A458-9FE9412E2D7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a:extLst>
            <a:ext uri="{FF2B5EF4-FFF2-40B4-BE49-F238E27FC236}">
              <a16:creationId xmlns:a16="http://schemas.microsoft.com/office/drawing/2014/main" id="{AF2BCC05-FA52-449F-B1E3-1AB3FEF85DF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a:extLst>
            <a:ext uri="{FF2B5EF4-FFF2-40B4-BE49-F238E27FC236}">
              <a16:creationId xmlns:a16="http://schemas.microsoft.com/office/drawing/2014/main" id="{C9DC54AC-AE80-4D16-9860-CF50AC89FBC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a:extLst>
            <a:ext uri="{FF2B5EF4-FFF2-40B4-BE49-F238E27FC236}">
              <a16:creationId xmlns:a16="http://schemas.microsoft.com/office/drawing/2014/main" id="{D2B88CAD-0A0C-4A3C-8BF5-8F0F74430A4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a:extLst>
            <a:ext uri="{FF2B5EF4-FFF2-40B4-BE49-F238E27FC236}">
              <a16:creationId xmlns:a16="http://schemas.microsoft.com/office/drawing/2014/main" id="{33FBDBB8-2A2B-4D7F-B6E9-2D8B71AD3BE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a:extLst>
            <a:ext uri="{FF2B5EF4-FFF2-40B4-BE49-F238E27FC236}">
              <a16:creationId xmlns:a16="http://schemas.microsoft.com/office/drawing/2014/main" id="{B99960ED-A779-4764-B56C-8AAE5C19784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a:extLst>
            <a:ext uri="{FF2B5EF4-FFF2-40B4-BE49-F238E27FC236}">
              <a16:creationId xmlns:a16="http://schemas.microsoft.com/office/drawing/2014/main" id="{FFCE8BB6-922C-4131-A014-D77111F9AD9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4" name="テキスト ボックス 653">
          <a:extLst>
            <a:ext uri="{FF2B5EF4-FFF2-40B4-BE49-F238E27FC236}">
              <a16:creationId xmlns:a16="http://schemas.microsoft.com/office/drawing/2014/main" id="{E6E21BFE-AC1D-484F-9BE2-16D3F6E0E0D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5" name="直線コネクタ 654">
          <a:extLst>
            <a:ext uri="{FF2B5EF4-FFF2-40B4-BE49-F238E27FC236}">
              <a16:creationId xmlns:a16="http://schemas.microsoft.com/office/drawing/2014/main" id="{EC1FB418-3847-431B-A293-719C446166F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6" name="テキスト ボックス 655">
          <a:extLst>
            <a:ext uri="{FF2B5EF4-FFF2-40B4-BE49-F238E27FC236}">
              <a16:creationId xmlns:a16="http://schemas.microsoft.com/office/drawing/2014/main" id="{CDDACB52-F05D-4DCA-A151-79E224A34A8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7" name="直線コネクタ 656">
          <a:extLst>
            <a:ext uri="{FF2B5EF4-FFF2-40B4-BE49-F238E27FC236}">
              <a16:creationId xmlns:a16="http://schemas.microsoft.com/office/drawing/2014/main" id="{2550D87C-0823-40A4-AE52-0F90AF3534B5}"/>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8" name="テキスト ボックス 657">
          <a:extLst>
            <a:ext uri="{FF2B5EF4-FFF2-40B4-BE49-F238E27FC236}">
              <a16:creationId xmlns:a16="http://schemas.microsoft.com/office/drawing/2014/main" id="{E653D739-E77E-46A8-9038-89658F3DD1C6}"/>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9" name="直線コネクタ 658">
          <a:extLst>
            <a:ext uri="{FF2B5EF4-FFF2-40B4-BE49-F238E27FC236}">
              <a16:creationId xmlns:a16="http://schemas.microsoft.com/office/drawing/2014/main" id="{9300FE33-7A73-4302-8326-E37B76C27E0B}"/>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0" name="テキスト ボックス 659">
          <a:extLst>
            <a:ext uri="{FF2B5EF4-FFF2-40B4-BE49-F238E27FC236}">
              <a16:creationId xmlns:a16="http://schemas.microsoft.com/office/drawing/2014/main" id="{6A83AADB-1148-47F1-9D68-0535C0F73D2B}"/>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1" name="直線コネクタ 660">
          <a:extLst>
            <a:ext uri="{FF2B5EF4-FFF2-40B4-BE49-F238E27FC236}">
              <a16:creationId xmlns:a16="http://schemas.microsoft.com/office/drawing/2014/main" id="{BBE6DE23-AB59-4EE4-94A0-8C92CAF7AD47}"/>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2" name="テキスト ボックス 661">
          <a:extLst>
            <a:ext uri="{FF2B5EF4-FFF2-40B4-BE49-F238E27FC236}">
              <a16:creationId xmlns:a16="http://schemas.microsoft.com/office/drawing/2014/main" id="{E1FD8831-2856-49A6-8A4B-D243578DDCD9}"/>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3" name="直線コネクタ 662">
          <a:extLst>
            <a:ext uri="{FF2B5EF4-FFF2-40B4-BE49-F238E27FC236}">
              <a16:creationId xmlns:a16="http://schemas.microsoft.com/office/drawing/2014/main" id="{8F465133-A18D-4B02-A46A-0E05AE03FB86}"/>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4" name="テキスト ボックス 663">
          <a:extLst>
            <a:ext uri="{FF2B5EF4-FFF2-40B4-BE49-F238E27FC236}">
              <a16:creationId xmlns:a16="http://schemas.microsoft.com/office/drawing/2014/main" id="{8E887E10-DE23-4427-86D5-C62A0A9E6AE4}"/>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5" name="直線コネクタ 664">
          <a:extLst>
            <a:ext uri="{FF2B5EF4-FFF2-40B4-BE49-F238E27FC236}">
              <a16:creationId xmlns:a16="http://schemas.microsoft.com/office/drawing/2014/main" id="{896B3EC2-EAA9-40FA-80F6-AF5FE32DD025}"/>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6" name="テキスト ボックス 665">
          <a:extLst>
            <a:ext uri="{FF2B5EF4-FFF2-40B4-BE49-F238E27FC236}">
              <a16:creationId xmlns:a16="http://schemas.microsoft.com/office/drawing/2014/main" id="{70BABDE5-6AAD-4ACA-AD4F-25C2DF036509}"/>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7" name="直線コネクタ 666">
          <a:extLst>
            <a:ext uri="{FF2B5EF4-FFF2-40B4-BE49-F238E27FC236}">
              <a16:creationId xmlns:a16="http://schemas.microsoft.com/office/drawing/2014/main" id="{0941E5B5-8829-42FE-85FE-43B50424DDC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8" name="テキスト ボックス 667">
          <a:extLst>
            <a:ext uri="{FF2B5EF4-FFF2-40B4-BE49-F238E27FC236}">
              <a16:creationId xmlns:a16="http://schemas.microsoft.com/office/drawing/2014/main" id="{190C1800-B723-473C-9CED-BA1E7912F5FF}"/>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9" name="【公民館】&#10;有形固定資産減価償却率グラフ枠">
          <a:extLst>
            <a:ext uri="{FF2B5EF4-FFF2-40B4-BE49-F238E27FC236}">
              <a16:creationId xmlns:a16="http://schemas.microsoft.com/office/drawing/2014/main" id="{0E04D9C4-5D18-421F-9BD1-F6B29698A76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108</xdr:row>
      <xdr:rowOff>152400</xdr:rowOff>
    </xdr:to>
    <xdr:cxnSp macro="">
      <xdr:nvCxnSpPr>
        <xdr:cNvPr id="670" name="直線コネクタ 669">
          <a:extLst>
            <a:ext uri="{FF2B5EF4-FFF2-40B4-BE49-F238E27FC236}">
              <a16:creationId xmlns:a16="http://schemas.microsoft.com/office/drawing/2014/main" id="{7B65D204-8B59-4C17-A15C-DF1016142BF1}"/>
            </a:ext>
          </a:extLst>
        </xdr:cNvPr>
        <xdr:cNvCxnSpPr/>
      </xdr:nvCxnSpPr>
      <xdr:spPr>
        <a:xfrm flipV="1">
          <a:off x="16318864" y="1710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71" name="【公民館】&#10;有形固定資産減価償却率最小値テキスト">
          <a:extLst>
            <a:ext uri="{FF2B5EF4-FFF2-40B4-BE49-F238E27FC236}">
              <a16:creationId xmlns:a16="http://schemas.microsoft.com/office/drawing/2014/main" id="{9142B022-FE45-47CE-B957-903DBBB07E38}"/>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2" name="直線コネクタ 671">
          <a:extLst>
            <a:ext uri="{FF2B5EF4-FFF2-40B4-BE49-F238E27FC236}">
              <a16:creationId xmlns:a16="http://schemas.microsoft.com/office/drawing/2014/main" id="{405D254E-9C73-4C5D-8A2C-9897631D90F6}"/>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673" name="【公民館】&#10;有形固定資産減価償却率最大値テキスト">
          <a:extLst>
            <a:ext uri="{FF2B5EF4-FFF2-40B4-BE49-F238E27FC236}">
              <a16:creationId xmlns:a16="http://schemas.microsoft.com/office/drawing/2014/main" id="{7C507C00-34CE-4361-B51A-4752DEC52A70}"/>
            </a:ext>
          </a:extLst>
        </xdr:cNvPr>
        <xdr:cNvSpPr txBox="1"/>
      </xdr:nvSpPr>
      <xdr:spPr>
        <a:xfrm>
          <a:off x="16357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674" name="直線コネクタ 673">
          <a:extLst>
            <a:ext uri="{FF2B5EF4-FFF2-40B4-BE49-F238E27FC236}">
              <a16:creationId xmlns:a16="http://schemas.microsoft.com/office/drawing/2014/main" id="{40D175DB-3241-4460-9755-64596B71744E}"/>
            </a:ext>
          </a:extLst>
        </xdr:cNvPr>
        <xdr:cNvCxnSpPr/>
      </xdr:nvCxnSpPr>
      <xdr:spPr>
        <a:xfrm>
          <a:off x="16230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109238</xdr:rowOff>
    </xdr:from>
    <xdr:ext cx="405111" cy="259045"/>
    <xdr:sp macro="" textlink="">
      <xdr:nvSpPr>
        <xdr:cNvPr id="675" name="【公民館】&#10;有形固定資産減価償却率平均値テキスト">
          <a:extLst>
            <a:ext uri="{FF2B5EF4-FFF2-40B4-BE49-F238E27FC236}">
              <a16:creationId xmlns:a16="http://schemas.microsoft.com/office/drawing/2014/main" id="{D559AB62-B5F1-42B6-8BAB-9D9EEBE64D1C}"/>
            </a:ext>
          </a:extLst>
        </xdr:cNvPr>
        <xdr:cNvSpPr txBox="1"/>
      </xdr:nvSpPr>
      <xdr:spPr>
        <a:xfrm>
          <a:off x="16357600" y="17940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86361</xdr:rowOff>
    </xdr:from>
    <xdr:to>
      <xdr:col>85</xdr:col>
      <xdr:colOff>177800</xdr:colOff>
      <xdr:row>106</xdr:row>
      <xdr:rowOff>16511</xdr:rowOff>
    </xdr:to>
    <xdr:sp macro="" textlink="">
      <xdr:nvSpPr>
        <xdr:cNvPr id="676" name="フローチャート: 判断 675">
          <a:extLst>
            <a:ext uri="{FF2B5EF4-FFF2-40B4-BE49-F238E27FC236}">
              <a16:creationId xmlns:a16="http://schemas.microsoft.com/office/drawing/2014/main" id="{E7A1A304-B10F-461F-B2C4-E4DE99B25097}"/>
            </a:ext>
          </a:extLst>
        </xdr:cNvPr>
        <xdr:cNvSpPr/>
      </xdr:nvSpPr>
      <xdr:spPr>
        <a:xfrm>
          <a:off x="162687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65405</xdr:rowOff>
    </xdr:from>
    <xdr:to>
      <xdr:col>81</xdr:col>
      <xdr:colOff>101600</xdr:colOff>
      <xdr:row>105</xdr:row>
      <xdr:rowOff>167005</xdr:rowOff>
    </xdr:to>
    <xdr:sp macro="" textlink="">
      <xdr:nvSpPr>
        <xdr:cNvPr id="677" name="フローチャート: 判断 676">
          <a:extLst>
            <a:ext uri="{FF2B5EF4-FFF2-40B4-BE49-F238E27FC236}">
              <a16:creationId xmlns:a16="http://schemas.microsoft.com/office/drawing/2014/main" id="{528999B3-EA9E-4670-90A3-E3500F24F486}"/>
            </a:ext>
          </a:extLst>
        </xdr:cNvPr>
        <xdr:cNvSpPr/>
      </xdr:nvSpPr>
      <xdr:spPr>
        <a:xfrm>
          <a:off x="15430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50164</xdr:rowOff>
    </xdr:from>
    <xdr:to>
      <xdr:col>76</xdr:col>
      <xdr:colOff>165100</xdr:colOff>
      <xdr:row>105</xdr:row>
      <xdr:rowOff>151764</xdr:rowOff>
    </xdr:to>
    <xdr:sp macro="" textlink="">
      <xdr:nvSpPr>
        <xdr:cNvPr id="678" name="フローチャート: 判断 677">
          <a:extLst>
            <a:ext uri="{FF2B5EF4-FFF2-40B4-BE49-F238E27FC236}">
              <a16:creationId xmlns:a16="http://schemas.microsoft.com/office/drawing/2014/main" id="{D5A1B35D-3A0D-4395-9820-16EBF68BD328}"/>
            </a:ext>
          </a:extLst>
        </xdr:cNvPr>
        <xdr:cNvSpPr/>
      </xdr:nvSpPr>
      <xdr:spPr>
        <a:xfrm>
          <a:off x="14541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154939</xdr:rowOff>
    </xdr:from>
    <xdr:to>
      <xdr:col>72</xdr:col>
      <xdr:colOff>38100</xdr:colOff>
      <xdr:row>105</xdr:row>
      <xdr:rowOff>85089</xdr:rowOff>
    </xdr:to>
    <xdr:sp macro="" textlink="">
      <xdr:nvSpPr>
        <xdr:cNvPr id="679" name="フローチャート: 判断 678">
          <a:extLst>
            <a:ext uri="{FF2B5EF4-FFF2-40B4-BE49-F238E27FC236}">
              <a16:creationId xmlns:a16="http://schemas.microsoft.com/office/drawing/2014/main" id="{A6E73840-AA86-4C35-A288-E9B7EE50A41A}"/>
            </a:ext>
          </a:extLst>
        </xdr:cNvPr>
        <xdr:cNvSpPr/>
      </xdr:nvSpPr>
      <xdr:spPr>
        <a:xfrm>
          <a:off x="1365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680" name="フローチャート: 判断 679">
          <a:extLst>
            <a:ext uri="{FF2B5EF4-FFF2-40B4-BE49-F238E27FC236}">
              <a16:creationId xmlns:a16="http://schemas.microsoft.com/office/drawing/2014/main" id="{8EB9BF63-43CE-4862-BC64-7C1231886FE8}"/>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14950983-4731-41CF-A3E8-074E187B4E9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B7454F53-C5E7-42B6-B130-25EEF073AED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5ACDD46C-A7F1-4DD4-9C08-B2A36CB35DA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5E357B2B-A787-4542-BB27-B3CBC0FE3C0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66FFB546-A532-4E25-9921-96C42235B6B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109220</xdr:rowOff>
    </xdr:from>
    <xdr:to>
      <xdr:col>85</xdr:col>
      <xdr:colOff>177800</xdr:colOff>
      <xdr:row>106</xdr:row>
      <xdr:rowOff>39370</xdr:rowOff>
    </xdr:to>
    <xdr:sp macro="" textlink="">
      <xdr:nvSpPr>
        <xdr:cNvPr id="686" name="楕円 685">
          <a:extLst>
            <a:ext uri="{FF2B5EF4-FFF2-40B4-BE49-F238E27FC236}">
              <a16:creationId xmlns:a16="http://schemas.microsoft.com/office/drawing/2014/main" id="{F3B1E007-3030-4805-8D7A-9A6E51E9ABA5}"/>
            </a:ext>
          </a:extLst>
        </xdr:cNvPr>
        <xdr:cNvSpPr/>
      </xdr:nvSpPr>
      <xdr:spPr>
        <a:xfrm>
          <a:off x="16268700" y="1811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87647</xdr:rowOff>
    </xdr:from>
    <xdr:ext cx="405111" cy="259045"/>
    <xdr:sp macro="" textlink="">
      <xdr:nvSpPr>
        <xdr:cNvPr id="687" name="【公民館】&#10;有形固定資産減価償却率該当値テキスト">
          <a:extLst>
            <a:ext uri="{FF2B5EF4-FFF2-40B4-BE49-F238E27FC236}">
              <a16:creationId xmlns:a16="http://schemas.microsoft.com/office/drawing/2014/main" id="{D793CC20-1357-4900-B4AD-36CCCFD65A1B}"/>
            </a:ext>
          </a:extLst>
        </xdr:cNvPr>
        <xdr:cNvSpPr txBox="1"/>
      </xdr:nvSpPr>
      <xdr:spPr>
        <a:xfrm>
          <a:off x="16357600" y="180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109220</xdr:rowOff>
    </xdr:from>
    <xdr:to>
      <xdr:col>81</xdr:col>
      <xdr:colOff>101600</xdr:colOff>
      <xdr:row>106</xdr:row>
      <xdr:rowOff>39370</xdr:rowOff>
    </xdr:to>
    <xdr:sp macro="" textlink="">
      <xdr:nvSpPr>
        <xdr:cNvPr id="688" name="楕円 687">
          <a:extLst>
            <a:ext uri="{FF2B5EF4-FFF2-40B4-BE49-F238E27FC236}">
              <a16:creationId xmlns:a16="http://schemas.microsoft.com/office/drawing/2014/main" id="{D7024E65-CC45-4148-B6C6-56AAB609A0D9}"/>
            </a:ext>
          </a:extLst>
        </xdr:cNvPr>
        <xdr:cNvSpPr/>
      </xdr:nvSpPr>
      <xdr:spPr>
        <a:xfrm>
          <a:off x="15430500" y="1811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160020</xdr:rowOff>
    </xdr:from>
    <xdr:to>
      <xdr:col>85</xdr:col>
      <xdr:colOff>127000</xdr:colOff>
      <xdr:row>105</xdr:row>
      <xdr:rowOff>160020</xdr:rowOff>
    </xdr:to>
    <xdr:cxnSp macro="">
      <xdr:nvCxnSpPr>
        <xdr:cNvPr id="689" name="直線コネクタ 688">
          <a:extLst>
            <a:ext uri="{FF2B5EF4-FFF2-40B4-BE49-F238E27FC236}">
              <a16:creationId xmlns:a16="http://schemas.microsoft.com/office/drawing/2014/main" id="{35340F48-D57C-4302-8EC2-8746382B0EFA}"/>
            </a:ext>
          </a:extLst>
        </xdr:cNvPr>
        <xdr:cNvCxnSpPr/>
      </xdr:nvCxnSpPr>
      <xdr:spPr>
        <a:xfrm>
          <a:off x="15481300" y="181622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109220</xdr:rowOff>
    </xdr:from>
    <xdr:to>
      <xdr:col>76</xdr:col>
      <xdr:colOff>165100</xdr:colOff>
      <xdr:row>106</xdr:row>
      <xdr:rowOff>39370</xdr:rowOff>
    </xdr:to>
    <xdr:sp macro="" textlink="">
      <xdr:nvSpPr>
        <xdr:cNvPr id="690" name="楕円 689">
          <a:extLst>
            <a:ext uri="{FF2B5EF4-FFF2-40B4-BE49-F238E27FC236}">
              <a16:creationId xmlns:a16="http://schemas.microsoft.com/office/drawing/2014/main" id="{51EC0A90-09F5-4B35-B895-64D5AE81C909}"/>
            </a:ext>
          </a:extLst>
        </xdr:cNvPr>
        <xdr:cNvSpPr/>
      </xdr:nvSpPr>
      <xdr:spPr>
        <a:xfrm>
          <a:off x="14541500" y="1811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160020</xdr:rowOff>
    </xdr:from>
    <xdr:to>
      <xdr:col>81</xdr:col>
      <xdr:colOff>50800</xdr:colOff>
      <xdr:row>105</xdr:row>
      <xdr:rowOff>160020</xdr:rowOff>
    </xdr:to>
    <xdr:cxnSp macro="">
      <xdr:nvCxnSpPr>
        <xdr:cNvPr id="691" name="直線コネクタ 690">
          <a:extLst>
            <a:ext uri="{FF2B5EF4-FFF2-40B4-BE49-F238E27FC236}">
              <a16:creationId xmlns:a16="http://schemas.microsoft.com/office/drawing/2014/main" id="{315313A0-B84C-4F21-9FE9-084128453B5A}"/>
            </a:ext>
          </a:extLst>
        </xdr:cNvPr>
        <xdr:cNvCxnSpPr/>
      </xdr:nvCxnSpPr>
      <xdr:spPr>
        <a:xfrm>
          <a:off x="14592300" y="181622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111125</xdr:rowOff>
    </xdr:from>
    <xdr:to>
      <xdr:col>72</xdr:col>
      <xdr:colOff>38100</xdr:colOff>
      <xdr:row>106</xdr:row>
      <xdr:rowOff>41275</xdr:rowOff>
    </xdr:to>
    <xdr:sp macro="" textlink="">
      <xdr:nvSpPr>
        <xdr:cNvPr id="692" name="楕円 691">
          <a:extLst>
            <a:ext uri="{FF2B5EF4-FFF2-40B4-BE49-F238E27FC236}">
              <a16:creationId xmlns:a16="http://schemas.microsoft.com/office/drawing/2014/main" id="{B55E9EB9-C8A0-43A0-92B9-7F17FE7D9B16}"/>
            </a:ext>
          </a:extLst>
        </xdr:cNvPr>
        <xdr:cNvSpPr/>
      </xdr:nvSpPr>
      <xdr:spPr>
        <a:xfrm>
          <a:off x="13652500" y="1811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160020</xdr:rowOff>
    </xdr:from>
    <xdr:to>
      <xdr:col>76</xdr:col>
      <xdr:colOff>114300</xdr:colOff>
      <xdr:row>105</xdr:row>
      <xdr:rowOff>161925</xdr:rowOff>
    </xdr:to>
    <xdr:cxnSp macro="">
      <xdr:nvCxnSpPr>
        <xdr:cNvPr id="693" name="直線コネクタ 692">
          <a:extLst>
            <a:ext uri="{FF2B5EF4-FFF2-40B4-BE49-F238E27FC236}">
              <a16:creationId xmlns:a16="http://schemas.microsoft.com/office/drawing/2014/main" id="{A4B30011-202D-4A7E-AFFE-43670D2A5301}"/>
            </a:ext>
          </a:extLst>
        </xdr:cNvPr>
        <xdr:cNvCxnSpPr/>
      </xdr:nvCxnSpPr>
      <xdr:spPr>
        <a:xfrm flipV="1">
          <a:off x="13703300" y="181622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71120</xdr:rowOff>
    </xdr:from>
    <xdr:to>
      <xdr:col>67</xdr:col>
      <xdr:colOff>101600</xdr:colOff>
      <xdr:row>106</xdr:row>
      <xdr:rowOff>1270</xdr:rowOff>
    </xdr:to>
    <xdr:sp macro="" textlink="">
      <xdr:nvSpPr>
        <xdr:cNvPr id="694" name="楕円 693">
          <a:extLst>
            <a:ext uri="{FF2B5EF4-FFF2-40B4-BE49-F238E27FC236}">
              <a16:creationId xmlns:a16="http://schemas.microsoft.com/office/drawing/2014/main" id="{7B250003-1C99-4143-B5D4-1CDEC61F9CDC}"/>
            </a:ext>
          </a:extLst>
        </xdr:cNvPr>
        <xdr:cNvSpPr/>
      </xdr:nvSpPr>
      <xdr:spPr>
        <a:xfrm>
          <a:off x="12763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121920</xdr:rowOff>
    </xdr:from>
    <xdr:to>
      <xdr:col>71</xdr:col>
      <xdr:colOff>177800</xdr:colOff>
      <xdr:row>105</xdr:row>
      <xdr:rowOff>161925</xdr:rowOff>
    </xdr:to>
    <xdr:cxnSp macro="">
      <xdr:nvCxnSpPr>
        <xdr:cNvPr id="695" name="直線コネクタ 694">
          <a:extLst>
            <a:ext uri="{FF2B5EF4-FFF2-40B4-BE49-F238E27FC236}">
              <a16:creationId xmlns:a16="http://schemas.microsoft.com/office/drawing/2014/main" id="{F9A718CC-7AC6-4061-AE92-DA0476FD2F9B}"/>
            </a:ext>
          </a:extLst>
        </xdr:cNvPr>
        <xdr:cNvCxnSpPr/>
      </xdr:nvCxnSpPr>
      <xdr:spPr>
        <a:xfrm>
          <a:off x="12814300" y="181241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12082</xdr:rowOff>
    </xdr:from>
    <xdr:ext cx="405111" cy="259045"/>
    <xdr:sp macro="" textlink="">
      <xdr:nvSpPr>
        <xdr:cNvPr id="696" name="n_1aveValue【公民館】&#10;有形固定資産減価償却率">
          <a:extLst>
            <a:ext uri="{FF2B5EF4-FFF2-40B4-BE49-F238E27FC236}">
              <a16:creationId xmlns:a16="http://schemas.microsoft.com/office/drawing/2014/main" id="{80A20BB7-9DA4-46EC-A07B-85101AE1A44B}"/>
            </a:ext>
          </a:extLst>
        </xdr:cNvPr>
        <xdr:cNvSpPr txBox="1"/>
      </xdr:nvSpPr>
      <xdr:spPr>
        <a:xfrm>
          <a:off x="15266044" y="1784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168291</xdr:rowOff>
    </xdr:from>
    <xdr:ext cx="405111" cy="259045"/>
    <xdr:sp macro="" textlink="">
      <xdr:nvSpPr>
        <xdr:cNvPr id="697" name="n_2aveValue【公民館】&#10;有形固定資産減価償却率">
          <a:extLst>
            <a:ext uri="{FF2B5EF4-FFF2-40B4-BE49-F238E27FC236}">
              <a16:creationId xmlns:a16="http://schemas.microsoft.com/office/drawing/2014/main" id="{97F1027B-7CBB-4E85-93ED-F03C615DD149}"/>
            </a:ext>
          </a:extLst>
        </xdr:cNvPr>
        <xdr:cNvSpPr txBox="1"/>
      </xdr:nvSpPr>
      <xdr:spPr>
        <a:xfrm>
          <a:off x="14389744" y="1782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101616</xdr:rowOff>
    </xdr:from>
    <xdr:ext cx="405111" cy="259045"/>
    <xdr:sp macro="" textlink="">
      <xdr:nvSpPr>
        <xdr:cNvPr id="698" name="n_3aveValue【公民館】&#10;有形固定資産減価償却率">
          <a:extLst>
            <a:ext uri="{FF2B5EF4-FFF2-40B4-BE49-F238E27FC236}">
              <a16:creationId xmlns:a16="http://schemas.microsoft.com/office/drawing/2014/main" id="{BEBAC749-E6D8-44B6-9760-791CB376A0DA}"/>
            </a:ext>
          </a:extLst>
        </xdr:cNvPr>
        <xdr:cNvSpPr txBox="1"/>
      </xdr:nvSpPr>
      <xdr:spPr>
        <a:xfrm>
          <a:off x="13500744" y="1776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699" name="n_4aveValue【公民館】&#10;有形固定資産減価償却率">
          <a:extLst>
            <a:ext uri="{FF2B5EF4-FFF2-40B4-BE49-F238E27FC236}">
              <a16:creationId xmlns:a16="http://schemas.microsoft.com/office/drawing/2014/main" id="{ADC724BB-82F2-4EB6-B6E3-2C1F2D6D9B08}"/>
            </a:ext>
          </a:extLst>
        </xdr:cNvPr>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30497</xdr:rowOff>
    </xdr:from>
    <xdr:ext cx="405111" cy="259045"/>
    <xdr:sp macro="" textlink="">
      <xdr:nvSpPr>
        <xdr:cNvPr id="700" name="n_1mainValue【公民館】&#10;有形固定資産減価償却率">
          <a:extLst>
            <a:ext uri="{FF2B5EF4-FFF2-40B4-BE49-F238E27FC236}">
              <a16:creationId xmlns:a16="http://schemas.microsoft.com/office/drawing/2014/main" id="{6C691AE2-904D-4D9B-B068-DE685D790C51}"/>
            </a:ext>
          </a:extLst>
        </xdr:cNvPr>
        <xdr:cNvSpPr txBox="1"/>
      </xdr:nvSpPr>
      <xdr:spPr>
        <a:xfrm>
          <a:off x="15266044" y="1820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30497</xdr:rowOff>
    </xdr:from>
    <xdr:ext cx="405111" cy="259045"/>
    <xdr:sp macro="" textlink="">
      <xdr:nvSpPr>
        <xdr:cNvPr id="701" name="n_2mainValue【公民館】&#10;有形固定資産減価償却率">
          <a:extLst>
            <a:ext uri="{FF2B5EF4-FFF2-40B4-BE49-F238E27FC236}">
              <a16:creationId xmlns:a16="http://schemas.microsoft.com/office/drawing/2014/main" id="{A4AC5BF1-8A52-4E92-8DF6-1242753632F2}"/>
            </a:ext>
          </a:extLst>
        </xdr:cNvPr>
        <xdr:cNvSpPr txBox="1"/>
      </xdr:nvSpPr>
      <xdr:spPr>
        <a:xfrm>
          <a:off x="14389744" y="1820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32402</xdr:rowOff>
    </xdr:from>
    <xdr:ext cx="405111" cy="259045"/>
    <xdr:sp macro="" textlink="">
      <xdr:nvSpPr>
        <xdr:cNvPr id="702" name="n_3mainValue【公民館】&#10;有形固定資産減価償却率">
          <a:extLst>
            <a:ext uri="{FF2B5EF4-FFF2-40B4-BE49-F238E27FC236}">
              <a16:creationId xmlns:a16="http://schemas.microsoft.com/office/drawing/2014/main" id="{745E4BB0-EF70-4321-8EA5-73209A3F2E7C}"/>
            </a:ext>
          </a:extLst>
        </xdr:cNvPr>
        <xdr:cNvSpPr txBox="1"/>
      </xdr:nvSpPr>
      <xdr:spPr>
        <a:xfrm>
          <a:off x="13500744" y="1820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163847</xdr:rowOff>
    </xdr:from>
    <xdr:ext cx="405111" cy="259045"/>
    <xdr:sp macro="" textlink="">
      <xdr:nvSpPr>
        <xdr:cNvPr id="703" name="n_4mainValue【公民館】&#10;有形固定資産減価償却率">
          <a:extLst>
            <a:ext uri="{FF2B5EF4-FFF2-40B4-BE49-F238E27FC236}">
              <a16:creationId xmlns:a16="http://schemas.microsoft.com/office/drawing/2014/main" id="{88043409-4404-4227-9067-2424E9AB31BF}"/>
            </a:ext>
          </a:extLst>
        </xdr:cNvPr>
        <xdr:cNvSpPr txBox="1"/>
      </xdr:nvSpPr>
      <xdr:spPr>
        <a:xfrm>
          <a:off x="12611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4" name="正方形/長方形 703">
          <a:extLst>
            <a:ext uri="{FF2B5EF4-FFF2-40B4-BE49-F238E27FC236}">
              <a16:creationId xmlns:a16="http://schemas.microsoft.com/office/drawing/2014/main" id="{450F4BEF-FF54-4AC8-B387-E97853F23BA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5" name="正方形/長方形 704">
          <a:extLst>
            <a:ext uri="{FF2B5EF4-FFF2-40B4-BE49-F238E27FC236}">
              <a16:creationId xmlns:a16="http://schemas.microsoft.com/office/drawing/2014/main" id="{A1F00DEF-18F2-4B6D-B05F-2EEB555E929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6" name="正方形/長方形 705">
          <a:extLst>
            <a:ext uri="{FF2B5EF4-FFF2-40B4-BE49-F238E27FC236}">
              <a16:creationId xmlns:a16="http://schemas.microsoft.com/office/drawing/2014/main" id="{C16A9E71-5D8D-4AF3-AD88-3BC8ECE44F6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7" name="正方形/長方形 706">
          <a:extLst>
            <a:ext uri="{FF2B5EF4-FFF2-40B4-BE49-F238E27FC236}">
              <a16:creationId xmlns:a16="http://schemas.microsoft.com/office/drawing/2014/main" id="{4E9D7A0C-EAA9-442A-A5D6-5DD58A926DC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8" name="正方形/長方形 707">
          <a:extLst>
            <a:ext uri="{FF2B5EF4-FFF2-40B4-BE49-F238E27FC236}">
              <a16:creationId xmlns:a16="http://schemas.microsoft.com/office/drawing/2014/main" id="{E2A5EFA9-838F-4AFE-AD13-9979CE0942E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9" name="正方形/長方形 708">
          <a:extLst>
            <a:ext uri="{FF2B5EF4-FFF2-40B4-BE49-F238E27FC236}">
              <a16:creationId xmlns:a16="http://schemas.microsoft.com/office/drawing/2014/main" id="{50ABA68B-B985-4F49-962A-0D152B3FEEE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0" name="正方形/長方形 709">
          <a:extLst>
            <a:ext uri="{FF2B5EF4-FFF2-40B4-BE49-F238E27FC236}">
              <a16:creationId xmlns:a16="http://schemas.microsoft.com/office/drawing/2014/main" id="{3555C0FB-30EA-484A-BB69-8C9D0AB04E5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1" name="正方形/長方形 710">
          <a:extLst>
            <a:ext uri="{FF2B5EF4-FFF2-40B4-BE49-F238E27FC236}">
              <a16:creationId xmlns:a16="http://schemas.microsoft.com/office/drawing/2014/main" id="{D7EA8556-0F00-432C-B597-FAFBBCBF692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2" name="テキスト ボックス 711">
          <a:extLst>
            <a:ext uri="{FF2B5EF4-FFF2-40B4-BE49-F238E27FC236}">
              <a16:creationId xmlns:a16="http://schemas.microsoft.com/office/drawing/2014/main" id="{5560C2F5-9FA7-4C55-AA6F-1EF78B6CD76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3" name="直線コネクタ 712">
          <a:extLst>
            <a:ext uri="{FF2B5EF4-FFF2-40B4-BE49-F238E27FC236}">
              <a16:creationId xmlns:a16="http://schemas.microsoft.com/office/drawing/2014/main" id="{73502F4E-692A-4AB2-8917-723DE9D67BC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4" name="直線コネクタ 713">
          <a:extLst>
            <a:ext uri="{FF2B5EF4-FFF2-40B4-BE49-F238E27FC236}">
              <a16:creationId xmlns:a16="http://schemas.microsoft.com/office/drawing/2014/main" id="{5C94E1BA-441F-4777-B3E1-BCBCBD5E1A96}"/>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5" name="テキスト ボックス 714">
          <a:extLst>
            <a:ext uri="{FF2B5EF4-FFF2-40B4-BE49-F238E27FC236}">
              <a16:creationId xmlns:a16="http://schemas.microsoft.com/office/drawing/2014/main" id="{25B309C3-D13F-4FCD-A88F-52E58EC3B11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6" name="直線コネクタ 715">
          <a:extLst>
            <a:ext uri="{FF2B5EF4-FFF2-40B4-BE49-F238E27FC236}">
              <a16:creationId xmlns:a16="http://schemas.microsoft.com/office/drawing/2014/main" id="{A36F4696-4D2A-4246-AFA8-941E1D22F5A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7" name="テキスト ボックス 716">
          <a:extLst>
            <a:ext uri="{FF2B5EF4-FFF2-40B4-BE49-F238E27FC236}">
              <a16:creationId xmlns:a16="http://schemas.microsoft.com/office/drawing/2014/main" id="{C0696851-840B-4345-85B1-C6318B1D860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8" name="直線コネクタ 717">
          <a:extLst>
            <a:ext uri="{FF2B5EF4-FFF2-40B4-BE49-F238E27FC236}">
              <a16:creationId xmlns:a16="http://schemas.microsoft.com/office/drawing/2014/main" id="{D2C06903-2E1C-409A-A28D-FA00A526DD5D}"/>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9" name="テキスト ボックス 718">
          <a:extLst>
            <a:ext uri="{FF2B5EF4-FFF2-40B4-BE49-F238E27FC236}">
              <a16:creationId xmlns:a16="http://schemas.microsoft.com/office/drawing/2014/main" id="{2F43A88F-0728-48CF-9E47-423BFC325944}"/>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0" name="直線コネクタ 719">
          <a:extLst>
            <a:ext uri="{FF2B5EF4-FFF2-40B4-BE49-F238E27FC236}">
              <a16:creationId xmlns:a16="http://schemas.microsoft.com/office/drawing/2014/main" id="{0CE84CA9-080C-4E3A-80B4-48D1AC25299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1" name="テキスト ボックス 720">
          <a:extLst>
            <a:ext uri="{FF2B5EF4-FFF2-40B4-BE49-F238E27FC236}">
              <a16:creationId xmlns:a16="http://schemas.microsoft.com/office/drawing/2014/main" id="{0B7AE44B-D73C-48EC-9D28-595938972A8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2" name="直線コネクタ 721">
          <a:extLst>
            <a:ext uri="{FF2B5EF4-FFF2-40B4-BE49-F238E27FC236}">
              <a16:creationId xmlns:a16="http://schemas.microsoft.com/office/drawing/2014/main" id="{2046EC19-D271-4329-9CED-32FA5BA4AB32}"/>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3" name="テキスト ボックス 722">
          <a:extLst>
            <a:ext uri="{FF2B5EF4-FFF2-40B4-BE49-F238E27FC236}">
              <a16:creationId xmlns:a16="http://schemas.microsoft.com/office/drawing/2014/main" id="{FDA07B2D-50A9-41D8-906C-CDB5656E96A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4" name="直線コネクタ 723">
          <a:extLst>
            <a:ext uri="{FF2B5EF4-FFF2-40B4-BE49-F238E27FC236}">
              <a16:creationId xmlns:a16="http://schemas.microsoft.com/office/drawing/2014/main" id="{1270B2F9-5742-443C-A5D5-F27C9FC92E6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5" name="テキスト ボックス 724">
          <a:extLst>
            <a:ext uri="{FF2B5EF4-FFF2-40B4-BE49-F238E27FC236}">
              <a16:creationId xmlns:a16="http://schemas.microsoft.com/office/drawing/2014/main" id="{DE790E27-C85F-4F5B-8B73-C9F6064572DB}"/>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a:extLst>
            <a:ext uri="{FF2B5EF4-FFF2-40B4-BE49-F238E27FC236}">
              <a16:creationId xmlns:a16="http://schemas.microsoft.com/office/drawing/2014/main" id="{8F83A7F0-F6E7-4E57-91A9-A43C54B039C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7" name="テキスト ボックス 726">
          <a:extLst>
            <a:ext uri="{FF2B5EF4-FFF2-40B4-BE49-F238E27FC236}">
              <a16:creationId xmlns:a16="http://schemas.microsoft.com/office/drawing/2014/main" id="{D1D22F25-260D-461D-8B22-6B06327581E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公民館】&#10;一人当たり面積グラフ枠">
          <a:extLst>
            <a:ext uri="{FF2B5EF4-FFF2-40B4-BE49-F238E27FC236}">
              <a16:creationId xmlns:a16="http://schemas.microsoft.com/office/drawing/2014/main" id="{E3CC9110-0299-4B4B-A40A-97DB4208217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68689</xdr:rowOff>
    </xdr:from>
    <xdr:to>
      <xdr:col>116</xdr:col>
      <xdr:colOff>62864</xdr:colOff>
      <xdr:row>109</xdr:row>
      <xdr:rowOff>31133</xdr:rowOff>
    </xdr:to>
    <xdr:cxnSp macro="">
      <xdr:nvCxnSpPr>
        <xdr:cNvPr id="729" name="直線コネクタ 728">
          <a:extLst>
            <a:ext uri="{FF2B5EF4-FFF2-40B4-BE49-F238E27FC236}">
              <a16:creationId xmlns:a16="http://schemas.microsoft.com/office/drawing/2014/main" id="{4FE8616F-D895-44C7-B387-B4DB63D65259}"/>
            </a:ext>
          </a:extLst>
        </xdr:cNvPr>
        <xdr:cNvCxnSpPr/>
      </xdr:nvCxnSpPr>
      <xdr:spPr>
        <a:xfrm flipV="1">
          <a:off x="22160864" y="1721368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730" name="【公民館】&#10;一人当たり面積最小値テキスト">
          <a:extLst>
            <a:ext uri="{FF2B5EF4-FFF2-40B4-BE49-F238E27FC236}">
              <a16:creationId xmlns:a16="http://schemas.microsoft.com/office/drawing/2014/main" id="{A63965FF-7AC2-4F95-9B22-0A9CE98BA1D8}"/>
            </a:ext>
          </a:extLst>
        </xdr:cNvPr>
        <xdr:cNvSpPr txBox="1"/>
      </xdr:nvSpPr>
      <xdr:spPr>
        <a:xfrm>
          <a:off x="22199600" y="1872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731" name="直線コネクタ 730">
          <a:extLst>
            <a:ext uri="{FF2B5EF4-FFF2-40B4-BE49-F238E27FC236}">
              <a16:creationId xmlns:a16="http://schemas.microsoft.com/office/drawing/2014/main" id="{1F100644-A594-452B-B990-A11A30BEB094}"/>
            </a:ext>
          </a:extLst>
        </xdr:cNvPr>
        <xdr:cNvCxnSpPr/>
      </xdr:nvCxnSpPr>
      <xdr:spPr>
        <a:xfrm>
          <a:off x="22072600" y="1871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15366</xdr:rowOff>
    </xdr:from>
    <xdr:ext cx="469744" cy="259045"/>
    <xdr:sp macro="" textlink="">
      <xdr:nvSpPr>
        <xdr:cNvPr id="732" name="【公民館】&#10;一人当たり面積最大値テキスト">
          <a:extLst>
            <a:ext uri="{FF2B5EF4-FFF2-40B4-BE49-F238E27FC236}">
              <a16:creationId xmlns:a16="http://schemas.microsoft.com/office/drawing/2014/main" id="{6F97C343-BD36-47D0-8D5F-67C3B9C7BEEA}"/>
            </a:ext>
          </a:extLst>
        </xdr:cNvPr>
        <xdr:cNvSpPr txBox="1"/>
      </xdr:nvSpPr>
      <xdr:spPr>
        <a:xfrm>
          <a:off x="22199600" y="1698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68689</xdr:rowOff>
    </xdr:from>
    <xdr:to>
      <xdr:col>116</xdr:col>
      <xdr:colOff>152400</xdr:colOff>
      <xdr:row>100</xdr:row>
      <xdr:rowOff>68689</xdr:rowOff>
    </xdr:to>
    <xdr:cxnSp macro="">
      <xdr:nvCxnSpPr>
        <xdr:cNvPr id="733" name="直線コネクタ 732">
          <a:extLst>
            <a:ext uri="{FF2B5EF4-FFF2-40B4-BE49-F238E27FC236}">
              <a16:creationId xmlns:a16="http://schemas.microsoft.com/office/drawing/2014/main" id="{AFA840E7-C893-421F-A3E6-CB13CE3D90C9}"/>
            </a:ext>
          </a:extLst>
        </xdr:cNvPr>
        <xdr:cNvCxnSpPr/>
      </xdr:nvCxnSpPr>
      <xdr:spPr>
        <a:xfrm>
          <a:off x="22072600" y="1721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155066</xdr:rowOff>
    </xdr:from>
    <xdr:ext cx="469744" cy="259045"/>
    <xdr:sp macro="" textlink="">
      <xdr:nvSpPr>
        <xdr:cNvPr id="734" name="【公民館】&#10;一人当たり面積平均値テキスト">
          <a:extLst>
            <a:ext uri="{FF2B5EF4-FFF2-40B4-BE49-F238E27FC236}">
              <a16:creationId xmlns:a16="http://schemas.microsoft.com/office/drawing/2014/main" id="{FEC8FB31-AEBB-472F-A68F-04AD324D1A36}"/>
            </a:ext>
          </a:extLst>
        </xdr:cNvPr>
        <xdr:cNvSpPr txBox="1"/>
      </xdr:nvSpPr>
      <xdr:spPr>
        <a:xfrm>
          <a:off x="22199600" y="18328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132189</xdr:rowOff>
    </xdr:from>
    <xdr:to>
      <xdr:col>116</xdr:col>
      <xdr:colOff>114300</xdr:colOff>
      <xdr:row>108</xdr:row>
      <xdr:rowOff>62339</xdr:rowOff>
    </xdr:to>
    <xdr:sp macro="" textlink="">
      <xdr:nvSpPr>
        <xdr:cNvPr id="735" name="フローチャート: 判断 734">
          <a:extLst>
            <a:ext uri="{FF2B5EF4-FFF2-40B4-BE49-F238E27FC236}">
              <a16:creationId xmlns:a16="http://schemas.microsoft.com/office/drawing/2014/main" id="{3A52CA48-B5E3-4C70-B348-7362380DF613}"/>
            </a:ext>
          </a:extLst>
        </xdr:cNvPr>
        <xdr:cNvSpPr/>
      </xdr:nvSpPr>
      <xdr:spPr>
        <a:xfrm>
          <a:off x="22110700" y="1847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142312</xdr:rowOff>
    </xdr:from>
    <xdr:to>
      <xdr:col>112</xdr:col>
      <xdr:colOff>38100</xdr:colOff>
      <xdr:row>108</xdr:row>
      <xdr:rowOff>72462</xdr:rowOff>
    </xdr:to>
    <xdr:sp macro="" textlink="">
      <xdr:nvSpPr>
        <xdr:cNvPr id="736" name="フローチャート: 判断 735">
          <a:extLst>
            <a:ext uri="{FF2B5EF4-FFF2-40B4-BE49-F238E27FC236}">
              <a16:creationId xmlns:a16="http://schemas.microsoft.com/office/drawing/2014/main" id="{977C121B-6888-4B69-B73E-CC653F29A129}"/>
            </a:ext>
          </a:extLst>
        </xdr:cNvPr>
        <xdr:cNvSpPr/>
      </xdr:nvSpPr>
      <xdr:spPr>
        <a:xfrm>
          <a:off x="21272500" y="1848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160927</xdr:rowOff>
    </xdr:from>
    <xdr:to>
      <xdr:col>107</xdr:col>
      <xdr:colOff>101600</xdr:colOff>
      <xdr:row>108</xdr:row>
      <xdr:rowOff>91077</xdr:rowOff>
    </xdr:to>
    <xdr:sp macro="" textlink="">
      <xdr:nvSpPr>
        <xdr:cNvPr id="737" name="フローチャート: 判断 736">
          <a:extLst>
            <a:ext uri="{FF2B5EF4-FFF2-40B4-BE49-F238E27FC236}">
              <a16:creationId xmlns:a16="http://schemas.microsoft.com/office/drawing/2014/main" id="{600C54FD-BE0B-4D83-B70C-F585E4788C5E}"/>
            </a:ext>
          </a:extLst>
        </xdr:cNvPr>
        <xdr:cNvSpPr/>
      </xdr:nvSpPr>
      <xdr:spPr>
        <a:xfrm>
          <a:off x="20383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2866</xdr:rowOff>
    </xdr:from>
    <xdr:to>
      <xdr:col>102</xdr:col>
      <xdr:colOff>165100</xdr:colOff>
      <xdr:row>108</xdr:row>
      <xdr:rowOff>104466</xdr:rowOff>
    </xdr:to>
    <xdr:sp macro="" textlink="">
      <xdr:nvSpPr>
        <xdr:cNvPr id="738" name="フローチャート: 判断 737">
          <a:extLst>
            <a:ext uri="{FF2B5EF4-FFF2-40B4-BE49-F238E27FC236}">
              <a16:creationId xmlns:a16="http://schemas.microsoft.com/office/drawing/2014/main" id="{842C3FCB-AC90-4A70-A1D7-441B6C505081}"/>
            </a:ext>
          </a:extLst>
        </xdr:cNvPr>
        <xdr:cNvSpPr/>
      </xdr:nvSpPr>
      <xdr:spPr>
        <a:xfrm>
          <a:off x="19494500" y="1851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254</xdr:rowOff>
    </xdr:from>
    <xdr:to>
      <xdr:col>98</xdr:col>
      <xdr:colOff>38100</xdr:colOff>
      <xdr:row>108</xdr:row>
      <xdr:rowOff>101854</xdr:rowOff>
    </xdr:to>
    <xdr:sp macro="" textlink="">
      <xdr:nvSpPr>
        <xdr:cNvPr id="739" name="フローチャート: 判断 738">
          <a:extLst>
            <a:ext uri="{FF2B5EF4-FFF2-40B4-BE49-F238E27FC236}">
              <a16:creationId xmlns:a16="http://schemas.microsoft.com/office/drawing/2014/main" id="{039AE1C1-A1AC-4322-8E16-1ED306CA7697}"/>
            </a:ext>
          </a:extLst>
        </xdr:cNvPr>
        <xdr:cNvSpPr/>
      </xdr:nvSpPr>
      <xdr:spPr>
        <a:xfrm>
          <a:off x="18605500" y="1851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ACE39B62-4B91-4D3A-8EF8-594C30BD017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789CC6DF-9503-46A8-AD0E-84F281FCFD9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3195A7D1-773F-4770-9DB8-F9CB62D2DD6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94F4A4C4-1688-4433-BE74-2AF0A545135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D1878FAF-DBE7-4767-A8D0-F15A0E49E79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85489</xdr:rowOff>
    </xdr:from>
    <xdr:to>
      <xdr:col>116</xdr:col>
      <xdr:colOff>114300</xdr:colOff>
      <xdr:row>109</xdr:row>
      <xdr:rowOff>15639</xdr:rowOff>
    </xdr:to>
    <xdr:sp macro="" textlink="">
      <xdr:nvSpPr>
        <xdr:cNvPr id="745" name="楕円 744">
          <a:extLst>
            <a:ext uri="{FF2B5EF4-FFF2-40B4-BE49-F238E27FC236}">
              <a16:creationId xmlns:a16="http://schemas.microsoft.com/office/drawing/2014/main" id="{FBB74D25-E307-40B9-9CC5-BAC8610FA07A}"/>
            </a:ext>
          </a:extLst>
        </xdr:cNvPr>
        <xdr:cNvSpPr/>
      </xdr:nvSpPr>
      <xdr:spPr>
        <a:xfrm>
          <a:off x="22110700" y="1860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416</xdr:rowOff>
    </xdr:from>
    <xdr:ext cx="469744" cy="259045"/>
    <xdr:sp macro="" textlink="">
      <xdr:nvSpPr>
        <xdr:cNvPr id="746" name="【公民館】&#10;一人当たり面積該当値テキスト">
          <a:extLst>
            <a:ext uri="{FF2B5EF4-FFF2-40B4-BE49-F238E27FC236}">
              <a16:creationId xmlns:a16="http://schemas.microsoft.com/office/drawing/2014/main" id="{C9AA74BB-623E-4B23-A2FD-CFAB8E382E88}"/>
            </a:ext>
          </a:extLst>
        </xdr:cNvPr>
        <xdr:cNvSpPr txBox="1"/>
      </xdr:nvSpPr>
      <xdr:spPr>
        <a:xfrm>
          <a:off x="22199600" y="18517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87774</xdr:rowOff>
    </xdr:from>
    <xdr:to>
      <xdr:col>112</xdr:col>
      <xdr:colOff>38100</xdr:colOff>
      <xdr:row>109</xdr:row>
      <xdr:rowOff>17924</xdr:rowOff>
    </xdr:to>
    <xdr:sp macro="" textlink="">
      <xdr:nvSpPr>
        <xdr:cNvPr id="747" name="楕円 746">
          <a:extLst>
            <a:ext uri="{FF2B5EF4-FFF2-40B4-BE49-F238E27FC236}">
              <a16:creationId xmlns:a16="http://schemas.microsoft.com/office/drawing/2014/main" id="{3422C7E5-613A-4D0F-ABA2-2D0CFF730AE7}"/>
            </a:ext>
          </a:extLst>
        </xdr:cNvPr>
        <xdr:cNvSpPr/>
      </xdr:nvSpPr>
      <xdr:spPr>
        <a:xfrm>
          <a:off x="21272500" y="1860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136289</xdr:rowOff>
    </xdr:from>
    <xdr:to>
      <xdr:col>116</xdr:col>
      <xdr:colOff>63500</xdr:colOff>
      <xdr:row>108</xdr:row>
      <xdr:rowOff>138574</xdr:rowOff>
    </xdr:to>
    <xdr:cxnSp macro="">
      <xdr:nvCxnSpPr>
        <xdr:cNvPr id="748" name="直線コネクタ 747">
          <a:extLst>
            <a:ext uri="{FF2B5EF4-FFF2-40B4-BE49-F238E27FC236}">
              <a16:creationId xmlns:a16="http://schemas.microsoft.com/office/drawing/2014/main" id="{60DAA67E-0BF2-4AF1-A2B7-EBDF102A5BA3}"/>
            </a:ext>
          </a:extLst>
        </xdr:cNvPr>
        <xdr:cNvCxnSpPr/>
      </xdr:nvCxnSpPr>
      <xdr:spPr>
        <a:xfrm flipV="1">
          <a:off x="21323300" y="18652889"/>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90061</xdr:rowOff>
    </xdr:from>
    <xdr:to>
      <xdr:col>107</xdr:col>
      <xdr:colOff>101600</xdr:colOff>
      <xdr:row>109</xdr:row>
      <xdr:rowOff>20211</xdr:rowOff>
    </xdr:to>
    <xdr:sp macro="" textlink="">
      <xdr:nvSpPr>
        <xdr:cNvPr id="749" name="楕円 748">
          <a:extLst>
            <a:ext uri="{FF2B5EF4-FFF2-40B4-BE49-F238E27FC236}">
              <a16:creationId xmlns:a16="http://schemas.microsoft.com/office/drawing/2014/main" id="{E4A368E2-0CEF-4ED6-BF5F-5DD190E0A36C}"/>
            </a:ext>
          </a:extLst>
        </xdr:cNvPr>
        <xdr:cNvSpPr/>
      </xdr:nvSpPr>
      <xdr:spPr>
        <a:xfrm>
          <a:off x="20383500" y="1860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138574</xdr:rowOff>
    </xdr:from>
    <xdr:to>
      <xdr:col>111</xdr:col>
      <xdr:colOff>177800</xdr:colOff>
      <xdr:row>108</xdr:row>
      <xdr:rowOff>140861</xdr:rowOff>
    </xdr:to>
    <xdr:cxnSp macro="">
      <xdr:nvCxnSpPr>
        <xdr:cNvPr id="750" name="直線コネクタ 749">
          <a:extLst>
            <a:ext uri="{FF2B5EF4-FFF2-40B4-BE49-F238E27FC236}">
              <a16:creationId xmlns:a16="http://schemas.microsoft.com/office/drawing/2014/main" id="{6E2CE264-F8E3-4D79-8C15-C6F2D67CD875}"/>
            </a:ext>
          </a:extLst>
        </xdr:cNvPr>
        <xdr:cNvCxnSpPr/>
      </xdr:nvCxnSpPr>
      <xdr:spPr>
        <a:xfrm flipV="1">
          <a:off x="20434300" y="18655174"/>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92021</xdr:rowOff>
    </xdr:from>
    <xdr:to>
      <xdr:col>102</xdr:col>
      <xdr:colOff>165100</xdr:colOff>
      <xdr:row>109</xdr:row>
      <xdr:rowOff>22171</xdr:rowOff>
    </xdr:to>
    <xdr:sp macro="" textlink="">
      <xdr:nvSpPr>
        <xdr:cNvPr id="751" name="楕円 750">
          <a:extLst>
            <a:ext uri="{FF2B5EF4-FFF2-40B4-BE49-F238E27FC236}">
              <a16:creationId xmlns:a16="http://schemas.microsoft.com/office/drawing/2014/main" id="{5430277F-A3FF-4926-AD01-F23A7983A29C}"/>
            </a:ext>
          </a:extLst>
        </xdr:cNvPr>
        <xdr:cNvSpPr/>
      </xdr:nvSpPr>
      <xdr:spPr>
        <a:xfrm>
          <a:off x="19494500" y="1860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140861</xdr:rowOff>
    </xdr:from>
    <xdr:to>
      <xdr:col>107</xdr:col>
      <xdr:colOff>50800</xdr:colOff>
      <xdr:row>108</xdr:row>
      <xdr:rowOff>142821</xdr:rowOff>
    </xdr:to>
    <xdr:cxnSp macro="">
      <xdr:nvCxnSpPr>
        <xdr:cNvPr id="752" name="直線コネクタ 751">
          <a:extLst>
            <a:ext uri="{FF2B5EF4-FFF2-40B4-BE49-F238E27FC236}">
              <a16:creationId xmlns:a16="http://schemas.microsoft.com/office/drawing/2014/main" id="{BA3A16B3-03DC-4EA9-BDF1-1AE2E046A7C5}"/>
            </a:ext>
          </a:extLst>
        </xdr:cNvPr>
        <xdr:cNvCxnSpPr/>
      </xdr:nvCxnSpPr>
      <xdr:spPr>
        <a:xfrm flipV="1">
          <a:off x="19545300" y="18657461"/>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93980</xdr:rowOff>
    </xdr:from>
    <xdr:to>
      <xdr:col>98</xdr:col>
      <xdr:colOff>38100</xdr:colOff>
      <xdr:row>109</xdr:row>
      <xdr:rowOff>24130</xdr:rowOff>
    </xdr:to>
    <xdr:sp macro="" textlink="">
      <xdr:nvSpPr>
        <xdr:cNvPr id="753" name="楕円 752">
          <a:extLst>
            <a:ext uri="{FF2B5EF4-FFF2-40B4-BE49-F238E27FC236}">
              <a16:creationId xmlns:a16="http://schemas.microsoft.com/office/drawing/2014/main" id="{0000461D-A999-4629-A0BF-543A9E7E1FBC}"/>
            </a:ext>
          </a:extLst>
        </xdr:cNvPr>
        <xdr:cNvSpPr/>
      </xdr:nvSpPr>
      <xdr:spPr>
        <a:xfrm>
          <a:off x="186055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142821</xdr:rowOff>
    </xdr:from>
    <xdr:to>
      <xdr:col>102</xdr:col>
      <xdr:colOff>114300</xdr:colOff>
      <xdr:row>108</xdr:row>
      <xdr:rowOff>144780</xdr:rowOff>
    </xdr:to>
    <xdr:cxnSp macro="">
      <xdr:nvCxnSpPr>
        <xdr:cNvPr id="754" name="直線コネクタ 753">
          <a:extLst>
            <a:ext uri="{FF2B5EF4-FFF2-40B4-BE49-F238E27FC236}">
              <a16:creationId xmlns:a16="http://schemas.microsoft.com/office/drawing/2014/main" id="{489D8CAD-043E-4F28-ABA9-BFD641B4E11B}"/>
            </a:ext>
          </a:extLst>
        </xdr:cNvPr>
        <xdr:cNvCxnSpPr/>
      </xdr:nvCxnSpPr>
      <xdr:spPr>
        <a:xfrm flipV="1">
          <a:off x="18656300" y="18659421"/>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88989</xdr:rowOff>
    </xdr:from>
    <xdr:ext cx="469744" cy="259045"/>
    <xdr:sp macro="" textlink="">
      <xdr:nvSpPr>
        <xdr:cNvPr id="755" name="n_1aveValue【公民館】&#10;一人当たり面積">
          <a:extLst>
            <a:ext uri="{FF2B5EF4-FFF2-40B4-BE49-F238E27FC236}">
              <a16:creationId xmlns:a16="http://schemas.microsoft.com/office/drawing/2014/main" id="{C1FD1102-FF3B-4EEB-A8BA-D51E9802A035}"/>
            </a:ext>
          </a:extLst>
        </xdr:cNvPr>
        <xdr:cNvSpPr txBox="1"/>
      </xdr:nvSpPr>
      <xdr:spPr>
        <a:xfrm>
          <a:off x="21075727" y="1826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107604</xdr:rowOff>
    </xdr:from>
    <xdr:ext cx="469744" cy="259045"/>
    <xdr:sp macro="" textlink="">
      <xdr:nvSpPr>
        <xdr:cNvPr id="756" name="n_2aveValue【公民館】&#10;一人当たり面積">
          <a:extLst>
            <a:ext uri="{FF2B5EF4-FFF2-40B4-BE49-F238E27FC236}">
              <a16:creationId xmlns:a16="http://schemas.microsoft.com/office/drawing/2014/main" id="{0D340009-3FD7-405A-8DAD-9C478A77941C}"/>
            </a:ext>
          </a:extLst>
        </xdr:cNvPr>
        <xdr:cNvSpPr txBox="1"/>
      </xdr:nvSpPr>
      <xdr:spPr>
        <a:xfrm>
          <a:off x="20199427" y="182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120993</xdr:rowOff>
    </xdr:from>
    <xdr:ext cx="469744" cy="259045"/>
    <xdr:sp macro="" textlink="">
      <xdr:nvSpPr>
        <xdr:cNvPr id="757" name="n_3aveValue【公民館】&#10;一人当たり面積">
          <a:extLst>
            <a:ext uri="{FF2B5EF4-FFF2-40B4-BE49-F238E27FC236}">
              <a16:creationId xmlns:a16="http://schemas.microsoft.com/office/drawing/2014/main" id="{F47E9DE7-BB27-4058-A4C3-30222573B0C8}"/>
            </a:ext>
          </a:extLst>
        </xdr:cNvPr>
        <xdr:cNvSpPr txBox="1"/>
      </xdr:nvSpPr>
      <xdr:spPr>
        <a:xfrm>
          <a:off x="19310427" y="1829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118381</xdr:rowOff>
    </xdr:from>
    <xdr:ext cx="469744" cy="259045"/>
    <xdr:sp macro="" textlink="">
      <xdr:nvSpPr>
        <xdr:cNvPr id="758" name="n_4aveValue【公民館】&#10;一人当たり面積">
          <a:extLst>
            <a:ext uri="{FF2B5EF4-FFF2-40B4-BE49-F238E27FC236}">
              <a16:creationId xmlns:a16="http://schemas.microsoft.com/office/drawing/2014/main" id="{0913968B-6C0D-4B15-B4D7-A0D8E68D1E33}"/>
            </a:ext>
          </a:extLst>
        </xdr:cNvPr>
        <xdr:cNvSpPr txBox="1"/>
      </xdr:nvSpPr>
      <xdr:spPr>
        <a:xfrm>
          <a:off x="18421427" y="1829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9051</xdr:rowOff>
    </xdr:from>
    <xdr:ext cx="469744" cy="259045"/>
    <xdr:sp macro="" textlink="">
      <xdr:nvSpPr>
        <xdr:cNvPr id="759" name="n_1mainValue【公民館】&#10;一人当たり面積">
          <a:extLst>
            <a:ext uri="{FF2B5EF4-FFF2-40B4-BE49-F238E27FC236}">
              <a16:creationId xmlns:a16="http://schemas.microsoft.com/office/drawing/2014/main" id="{FA3CEFF5-E4D2-41A3-83EE-B6481CCF36DD}"/>
            </a:ext>
          </a:extLst>
        </xdr:cNvPr>
        <xdr:cNvSpPr txBox="1"/>
      </xdr:nvSpPr>
      <xdr:spPr>
        <a:xfrm>
          <a:off x="21075727" y="1869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11338</xdr:rowOff>
    </xdr:from>
    <xdr:ext cx="469744" cy="259045"/>
    <xdr:sp macro="" textlink="">
      <xdr:nvSpPr>
        <xdr:cNvPr id="760" name="n_2mainValue【公民館】&#10;一人当たり面積">
          <a:extLst>
            <a:ext uri="{FF2B5EF4-FFF2-40B4-BE49-F238E27FC236}">
              <a16:creationId xmlns:a16="http://schemas.microsoft.com/office/drawing/2014/main" id="{B41F2EEE-39A3-42D7-ACD7-66B2E4EC7C38}"/>
            </a:ext>
          </a:extLst>
        </xdr:cNvPr>
        <xdr:cNvSpPr txBox="1"/>
      </xdr:nvSpPr>
      <xdr:spPr>
        <a:xfrm>
          <a:off x="20199427" y="1869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13298</xdr:rowOff>
    </xdr:from>
    <xdr:ext cx="469744" cy="259045"/>
    <xdr:sp macro="" textlink="">
      <xdr:nvSpPr>
        <xdr:cNvPr id="761" name="n_3mainValue【公民館】&#10;一人当たり面積">
          <a:extLst>
            <a:ext uri="{FF2B5EF4-FFF2-40B4-BE49-F238E27FC236}">
              <a16:creationId xmlns:a16="http://schemas.microsoft.com/office/drawing/2014/main" id="{EE6F8F46-1800-4981-82DB-74DF5A29E28E}"/>
            </a:ext>
          </a:extLst>
        </xdr:cNvPr>
        <xdr:cNvSpPr txBox="1"/>
      </xdr:nvSpPr>
      <xdr:spPr>
        <a:xfrm>
          <a:off x="19310427" y="18701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15257</xdr:rowOff>
    </xdr:from>
    <xdr:ext cx="469744" cy="259045"/>
    <xdr:sp macro="" textlink="">
      <xdr:nvSpPr>
        <xdr:cNvPr id="762" name="n_4mainValue【公民館】&#10;一人当たり面積">
          <a:extLst>
            <a:ext uri="{FF2B5EF4-FFF2-40B4-BE49-F238E27FC236}">
              <a16:creationId xmlns:a16="http://schemas.microsoft.com/office/drawing/2014/main" id="{1A0777B4-5D06-4514-BC55-EC7F4605F626}"/>
            </a:ext>
          </a:extLst>
        </xdr:cNvPr>
        <xdr:cNvSpPr txBox="1"/>
      </xdr:nvSpPr>
      <xdr:spPr>
        <a:xfrm>
          <a:off x="18421427" y="187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a:extLst>
            <a:ext uri="{FF2B5EF4-FFF2-40B4-BE49-F238E27FC236}">
              <a16:creationId xmlns:a16="http://schemas.microsoft.com/office/drawing/2014/main" id="{8A83FBEF-075F-4E2F-B848-CFF5647298F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a:extLst>
            <a:ext uri="{FF2B5EF4-FFF2-40B4-BE49-F238E27FC236}">
              <a16:creationId xmlns:a16="http://schemas.microsoft.com/office/drawing/2014/main" id="{B3190668-D4EC-46C2-847D-35676F2751F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a:extLst>
            <a:ext uri="{FF2B5EF4-FFF2-40B4-BE49-F238E27FC236}">
              <a16:creationId xmlns:a16="http://schemas.microsoft.com/office/drawing/2014/main" id="{03CCAED0-6F32-4CF9-AB3E-FA87C96563E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道路の有形固定資産減価償却率は類似団体と比しても非常に高い値となっており、今後更新や維持補修経費が増加することが見込まれる。保育園については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園あった保育園を統合するにあたり施設改修を令和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年度に行ったため若干数値が改善している。学校施設は現在小中学校とも村内に</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校ずつに統合しており、統合時に施設改修を行ってることから有形固定資産減価償却率は類似団体と比較しても低くなっている。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05652F2-6B60-4CC2-85E2-841F0CAB4D4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A44D2DA-DF13-4C8F-AB9A-6A0D156C25E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3A9FD97-2725-404D-90E5-EE5A5D94BF5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8BD3DF6-5682-4502-86C6-FF11E510F06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新潟県関川村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CF0DA3A-056C-44D4-AFBD-B7D0F79E4F4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243C3E3-CD5B-4EE4-AF23-09FC1F1BD23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C965757-60F0-4F34-831C-55D10974CA6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856DC66-B80B-4D0F-91DC-9B4573A727D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EDD30F4-0171-4BB7-98E4-8013AC229C1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ED8258B-A610-46BD-A242-B97DC605031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4,835
4,808
299.61
7,354,631
6,936,861
202,203
3,448,401
5,036,600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2469596-98A0-43B5-9D96-71BF97E8BD6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048EEF9-963E-4C4D-B3A5-4C4775660D3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8F9249B-FBDA-4876-A96F-7D227091894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CE8542D-1181-48C7-A39A-BF517886E9A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61C8A9C-9ECC-4206-9EDE-7730DDFCEFB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88EEE56-C102-4A81-9257-6C891044D96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DE43371-8D47-4446-9424-C539817F1FB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B51C8A5-39C6-46D1-B0BE-D6EACA49C9B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6C72476-C44B-47AF-A0C4-755D52CA14F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9816FCE-7385-4E84-9F7F-ADE82252336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C8B42DC-1CE4-4CA5-A827-9ABB7277761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2FA6FD2-5BB8-4763-8E54-EC3C105794C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CEF0FD0-03BC-4769-997E-75098921493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6AC9147-99DA-41B2-B8B7-FC1E7C62DA5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A93DC0B-C37B-40DC-9427-F3B327C69C1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9FEC052-2C0C-40F6-9D96-1B5901116C0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F261D5E-167D-4C29-8130-6F80EB96F0E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E437A2A-D12B-48D8-A54F-BBA3566BFF8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F1222E5-E3F0-44D7-9BC3-949A0658B57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4345A3B-8047-43F6-BB09-DB7321D5462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D9024AB-C64A-4457-B497-B237FCAD6AB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65E17F0-C8E6-4223-93D3-D19249F6CC5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9677D54-421C-44F2-AC1C-E6B67CD4D7B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B86F32A-5F24-4C18-8B8E-937983A1FC8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E15EB6B-8699-4526-BB86-8009B2ACDAC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0E03B58-5E0F-41DF-B7AD-014F2612500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FC408E6-F160-4252-9829-D69404CC9DB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B128789-B07F-41A9-BB64-ADBCAB33232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2C2AD17-92D8-416D-8C5C-F3F2676D9A98}"/>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ADEFB372-59EC-4712-8065-ADBE4496A72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63FB15D3-5C75-47A0-AF8C-DDF03787B27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460A2C3C-821F-408E-AE11-1D775CFD839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34A8B156-917E-4667-B610-50B166B6FC4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C594D22F-8727-4446-AC10-07059FA78B3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96F4F9E2-2CBE-4644-BB7D-05D145A2B91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3614BDF0-B134-48C3-97E9-78D0705A27C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146940C7-5C37-40F0-91D4-D7F1C76488EC}"/>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14D5BC24-A4F0-448B-9F21-4C6E08B846A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8BC1B766-074A-4868-B366-259F716DA41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8742D8EF-1BDF-4B9C-8C08-1B5C863F9F4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45F7DA73-BEC9-4072-B16B-706B0E666D8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C035BF7A-A84F-43BF-8D08-0E28D1393D4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17A449BC-8CE3-457A-A942-329851BEEAD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54DD9DB2-734F-41AF-B9E9-0BAAEB47638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7269E362-3451-438D-A268-D5F9A7E5020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95BFFD82-E8ED-4728-8DA4-813F521111D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496183DD-BA7C-423B-9BFA-2EDC18EE79A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821F1984-D80A-4ACB-B4C5-5D97C13BA88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5564F805-B9FD-408F-89D3-7709BB54C09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6DE03CCB-AAF0-40CB-8243-968737CBCFE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E0D30CC9-1ECB-4F62-8904-58878449040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33356546-BFBD-4669-86FC-A84AAE0C730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C9A14DE5-9451-4B4A-B6DC-DD107F92FD1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B5F19FE5-F959-48C9-8445-07F8B97E542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A488CB64-3A2D-4CF5-BEEF-6E352CB6AD9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3853EED3-B188-4AAF-A391-4AEB2CF6E12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2817D8F5-5C53-4E9E-BC1B-FC77C44ACD5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C9488266-6C0C-47F2-BB04-4C9A506C2E8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35C5DB7A-1E7D-433C-88DA-79B57630D03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8F7048E9-4EE1-4352-8B0C-9D457E2B3B3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1D5A3C2C-A8A5-4FFE-98B7-EF5FD4C9261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F7F2470E-9645-4FAA-AADC-52E73D4B395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E5624E85-BF30-4AF7-A560-A3C84D43B830}"/>
            </a:ext>
          </a:extLst>
        </xdr:cNvPr>
        <xdr:cNvCxnSpPr/>
      </xdr:nvCxnSpPr>
      <xdr:spPr>
        <a:xfrm flipV="1">
          <a:off x="4634865" y="9624060"/>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B732CE8F-BB85-44E8-A272-BE334F898DC5}"/>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3D7351E6-B2B5-4FAC-A72D-813EB4909E28}"/>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A96094A8-1C4F-46C9-9D69-877BC9F1C647}"/>
            </a:ext>
          </a:extLst>
        </xdr:cNvPr>
        <xdr:cNvSpPr txBox="1"/>
      </xdr:nvSpPr>
      <xdr:spPr>
        <a:xfrm>
          <a:off x="4673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78" name="直線コネクタ 77">
          <a:extLst>
            <a:ext uri="{FF2B5EF4-FFF2-40B4-BE49-F238E27FC236}">
              <a16:creationId xmlns:a16="http://schemas.microsoft.com/office/drawing/2014/main" id="{79E35A0F-98AE-4D45-A79E-2268B9CEABC0}"/>
            </a:ext>
          </a:extLst>
        </xdr:cNvPr>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153324</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E067E75D-8D0C-4863-A033-ABCD35F8A6A7}"/>
            </a:ext>
          </a:extLst>
        </xdr:cNvPr>
        <xdr:cNvSpPr txBox="1"/>
      </xdr:nvSpPr>
      <xdr:spPr>
        <a:xfrm>
          <a:off x="4673600" y="104403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130447</xdr:rowOff>
    </xdr:from>
    <xdr:to>
      <xdr:col>24</xdr:col>
      <xdr:colOff>114300</xdr:colOff>
      <xdr:row>62</xdr:row>
      <xdr:rowOff>60597</xdr:rowOff>
    </xdr:to>
    <xdr:sp macro="" textlink="">
      <xdr:nvSpPr>
        <xdr:cNvPr id="80" name="フローチャート: 判断 79">
          <a:extLst>
            <a:ext uri="{FF2B5EF4-FFF2-40B4-BE49-F238E27FC236}">
              <a16:creationId xmlns:a16="http://schemas.microsoft.com/office/drawing/2014/main" id="{BA314777-439D-4C1C-9A64-947F6E0EB7B9}"/>
            </a:ext>
          </a:extLst>
        </xdr:cNvPr>
        <xdr:cNvSpPr/>
      </xdr:nvSpPr>
      <xdr:spPr>
        <a:xfrm>
          <a:off x="4584700" y="105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136978</xdr:rowOff>
    </xdr:from>
    <xdr:to>
      <xdr:col>20</xdr:col>
      <xdr:colOff>38100</xdr:colOff>
      <xdr:row>62</xdr:row>
      <xdr:rowOff>67128</xdr:rowOff>
    </xdr:to>
    <xdr:sp macro="" textlink="">
      <xdr:nvSpPr>
        <xdr:cNvPr id="81" name="フローチャート: 判断 80">
          <a:extLst>
            <a:ext uri="{FF2B5EF4-FFF2-40B4-BE49-F238E27FC236}">
              <a16:creationId xmlns:a16="http://schemas.microsoft.com/office/drawing/2014/main" id="{BCD74B8A-8D77-42DA-9E7B-DFC3868312F0}"/>
            </a:ext>
          </a:extLst>
        </xdr:cNvPr>
        <xdr:cNvSpPr/>
      </xdr:nvSpPr>
      <xdr:spPr>
        <a:xfrm>
          <a:off x="3746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82" name="フローチャート: 判断 81">
          <a:extLst>
            <a:ext uri="{FF2B5EF4-FFF2-40B4-BE49-F238E27FC236}">
              <a16:creationId xmlns:a16="http://schemas.microsoft.com/office/drawing/2014/main" id="{C64F6725-6D09-4AB2-A77F-0728EAE54D88}"/>
            </a:ext>
          </a:extLst>
        </xdr:cNvPr>
        <xdr:cNvSpPr/>
      </xdr:nvSpPr>
      <xdr:spPr>
        <a:xfrm>
          <a:off x="2857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151674</xdr:rowOff>
    </xdr:from>
    <xdr:to>
      <xdr:col>10</xdr:col>
      <xdr:colOff>165100</xdr:colOff>
      <xdr:row>62</xdr:row>
      <xdr:rowOff>81824</xdr:rowOff>
    </xdr:to>
    <xdr:sp macro="" textlink="">
      <xdr:nvSpPr>
        <xdr:cNvPr id="83" name="フローチャート: 判断 82">
          <a:extLst>
            <a:ext uri="{FF2B5EF4-FFF2-40B4-BE49-F238E27FC236}">
              <a16:creationId xmlns:a16="http://schemas.microsoft.com/office/drawing/2014/main" id="{2141B82B-3A24-4A23-B644-DE80537FA876}"/>
            </a:ext>
          </a:extLst>
        </xdr:cNvPr>
        <xdr:cNvSpPr/>
      </xdr:nvSpPr>
      <xdr:spPr>
        <a:xfrm>
          <a:off x="196850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110853</xdr:rowOff>
    </xdr:from>
    <xdr:to>
      <xdr:col>6</xdr:col>
      <xdr:colOff>38100</xdr:colOff>
      <xdr:row>62</xdr:row>
      <xdr:rowOff>41003</xdr:rowOff>
    </xdr:to>
    <xdr:sp macro="" textlink="">
      <xdr:nvSpPr>
        <xdr:cNvPr id="84" name="フローチャート: 判断 83">
          <a:extLst>
            <a:ext uri="{FF2B5EF4-FFF2-40B4-BE49-F238E27FC236}">
              <a16:creationId xmlns:a16="http://schemas.microsoft.com/office/drawing/2014/main" id="{ED70BF7F-C221-4335-8F6F-56848B516817}"/>
            </a:ext>
          </a:extLst>
        </xdr:cNvPr>
        <xdr:cNvSpPr/>
      </xdr:nvSpPr>
      <xdr:spPr>
        <a:xfrm>
          <a:off x="1079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F16DA56F-A26A-4600-856A-8205405F80C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4638FDC8-F4F6-483C-A25C-555E5C34021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48093349-003B-48F1-9015-45E60C3FF8C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CED88BEE-B9B9-414D-A063-734D90F4BDF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D291EEF0-BB7D-4C03-AE43-07A80E082F5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42273</xdr:rowOff>
    </xdr:from>
    <xdr:to>
      <xdr:col>24</xdr:col>
      <xdr:colOff>114300</xdr:colOff>
      <xdr:row>62</xdr:row>
      <xdr:rowOff>143873</xdr:rowOff>
    </xdr:to>
    <xdr:sp macro="" textlink="">
      <xdr:nvSpPr>
        <xdr:cNvPr id="90" name="楕円 89">
          <a:extLst>
            <a:ext uri="{FF2B5EF4-FFF2-40B4-BE49-F238E27FC236}">
              <a16:creationId xmlns:a16="http://schemas.microsoft.com/office/drawing/2014/main" id="{01E5DDDA-3ADA-4159-AD9A-D24DDCDE8C1E}"/>
            </a:ext>
          </a:extLst>
        </xdr:cNvPr>
        <xdr:cNvSpPr/>
      </xdr:nvSpPr>
      <xdr:spPr>
        <a:xfrm>
          <a:off x="4584700" y="106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20700</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9BD19325-9D6E-43F0-BF03-5B1D2CA1230E}"/>
            </a:ext>
          </a:extLst>
        </xdr:cNvPr>
        <xdr:cNvSpPr txBox="1"/>
      </xdr:nvSpPr>
      <xdr:spPr>
        <a:xfrm>
          <a:off x="4673600" y="1065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42273</xdr:rowOff>
    </xdr:from>
    <xdr:to>
      <xdr:col>20</xdr:col>
      <xdr:colOff>38100</xdr:colOff>
      <xdr:row>62</xdr:row>
      <xdr:rowOff>143873</xdr:rowOff>
    </xdr:to>
    <xdr:sp macro="" textlink="">
      <xdr:nvSpPr>
        <xdr:cNvPr id="92" name="楕円 91">
          <a:extLst>
            <a:ext uri="{FF2B5EF4-FFF2-40B4-BE49-F238E27FC236}">
              <a16:creationId xmlns:a16="http://schemas.microsoft.com/office/drawing/2014/main" id="{C4977AD4-B1D2-422E-83B2-7996523B6DA4}"/>
            </a:ext>
          </a:extLst>
        </xdr:cNvPr>
        <xdr:cNvSpPr/>
      </xdr:nvSpPr>
      <xdr:spPr>
        <a:xfrm>
          <a:off x="3746500" y="106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93073</xdr:rowOff>
    </xdr:from>
    <xdr:to>
      <xdr:col>24</xdr:col>
      <xdr:colOff>63500</xdr:colOff>
      <xdr:row>62</xdr:row>
      <xdr:rowOff>93073</xdr:rowOff>
    </xdr:to>
    <xdr:cxnSp macro="">
      <xdr:nvCxnSpPr>
        <xdr:cNvPr id="93" name="直線コネクタ 92">
          <a:extLst>
            <a:ext uri="{FF2B5EF4-FFF2-40B4-BE49-F238E27FC236}">
              <a16:creationId xmlns:a16="http://schemas.microsoft.com/office/drawing/2014/main" id="{977F8F2B-6604-40B0-A193-8425F9774314}"/>
            </a:ext>
          </a:extLst>
        </xdr:cNvPr>
        <xdr:cNvCxnSpPr/>
      </xdr:nvCxnSpPr>
      <xdr:spPr>
        <a:xfrm>
          <a:off x="3797300" y="1072297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43906</xdr:rowOff>
    </xdr:from>
    <xdr:to>
      <xdr:col>15</xdr:col>
      <xdr:colOff>101600</xdr:colOff>
      <xdr:row>62</xdr:row>
      <xdr:rowOff>145506</xdr:rowOff>
    </xdr:to>
    <xdr:sp macro="" textlink="">
      <xdr:nvSpPr>
        <xdr:cNvPr id="94" name="楕円 93">
          <a:extLst>
            <a:ext uri="{FF2B5EF4-FFF2-40B4-BE49-F238E27FC236}">
              <a16:creationId xmlns:a16="http://schemas.microsoft.com/office/drawing/2014/main" id="{637AF35F-9656-4A59-9BA7-C15B05508E8C}"/>
            </a:ext>
          </a:extLst>
        </xdr:cNvPr>
        <xdr:cNvSpPr/>
      </xdr:nvSpPr>
      <xdr:spPr>
        <a:xfrm>
          <a:off x="2857500" y="1067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93073</xdr:rowOff>
    </xdr:from>
    <xdr:to>
      <xdr:col>19</xdr:col>
      <xdr:colOff>177800</xdr:colOff>
      <xdr:row>62</xdr:row>
      <xdr:rowOff>94706</xdr:rowOff>
    </xdr:to>
    <xdr:cxnSp macro="">
      <xdr:nvCxnSpPr>
        <xdr:cNvPr id="95" name="直線コネクタ 94">
          <a:extLst>
            <a:ext uri="{FF2B5EF4-FFF2-40B4-BE49-F238E27FC236}">
              <a16:creationId xmlns:a16="http://schemas.microsoft.com/office/drawing/2014/main" id="{798B97BF-3236-4915-9B3D-CAF3B9A96958}"/>
            </a:ext>
          </a:extLst>
        </xdr:cNvPr>
        <xdr:cNvCxnSpPr/>
      </xdr:nvCxnSpPr>
      <xdr:spPr>
        <a:xfrm flipV="1">
          <a:off x="2908300" y="1072297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117384</xdr:rowOff>
    </xdr:from>
    <xdr:to>
      <xdr:col>10</xdr:col>
      <xdr:colOff>165100</xdr:colOff>
      <xdr:row>62</xdr:row>
      <xdr:rowOff>47534</xdr:rowOff>
    </xdr:to>
    <xdr:sp macro="" textlink="">
      <xdr:nvSpPr>
        <xdr:cNvPr id="96" name="楕円 95">
          <a:extLst>
            <a:ext uri="{FF2B5EF4-FFF2-40B4-BE49-F238E27FC236}">
              <a16:creationId xmlns:a16="http://schemas.microsoft.com/office/drawing/2014/main" id="{9E086689-A72C-49D1-9614-B54770A877D8}"/>
            </a:ext>
          </a:extLst>
        </xdr:cNvPr>
        <xdr:cNvSpPr/>
      </xdr:nvSpPr>
      <xdr:spPr>
        <a:xfrm>
          <a:off x="1968500" y="1057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168184</xdr:rowOff>
    </xdr:from>
    <xdr:to>
      <xdr:col>15</xdr:col>
      <xdr:colOff>50800</xdr:colOff>
      <xdr:row>62</xdr:row>
      <xdr:rowOff>94706</xdr:rowOff>
    </xdr:to>
    <xdr:cxnSp macro="">
      <xdr:nvCxnSpPr>
        <xdr:cNvPr id="97" name="直線コネクタ 96">
          <a:extLst>
            <a:ext uri="{FF2B5EF4-FFF2-40B4-BE49-F238E27FC236}">
              <a16:creationId xmlns:a16="http://schemas.microsoft.com/office/drawing/2014/main" id="{83A6876A-1D53-484D-BFD3-D13B24E023F5}"/>
            </a:ext>
          </a:extLst>
        </xdr:cNvPr>
        <xdr:cNvCxnSpPr/>
      </xdr:nvCxnSpPr>
      <xdr:spPr>
        <a:xfrm>
          <a:off x="2019300" y="1062663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99423</xdr:rowOff>
    </xdr:from>
    <xdr:to>
      <xdr:col>6</xdr:col>
      <xdr:colOff>38100</xdr:colOff>
      <xdr:row>62</xdr:row>
      <xdr:rowOff>29573</xdr:rowOff>
    </xdr:to>
    <xdr:sp macro="" textlink="">
      <xdr:nvSpPr>
        <xdr:cNvPr id="98" name="楕円 97">
          <a:extLst>
            <a:ext uri="{FF2B5EF4-FFF2-40B4-BE49-F238E27FC236}">
              <a16:creationId xmlns:a16="http://schemas.microsoft.com/office/drawing/2014/main" id="{63C56A59-0D02-4A04-9814-18EF78C82575}"/>
            </a:ext>
          </a:extLst>
        </xdr:cNvPr>
        <xdr:cNvSpPr/>
      </xdr:nvSpPr>
      <xdr:spPr>
        <a:xfrm>
          <a:off x="1079500" y="105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150223</xdr:rowOff>
    </xdr:from>
    <xdr:to>
      <xdr:col>10</xdr:col>
      <xdr:colOff>114300</xdr:colOff>
      <xdr:row>61</xdr:row>
      <xdr:rowOff>168184</xdr:rowOff>
    </xdr:to>
    <xdr:cxnSp macro="">
      <xdr:nvCxnSpPr>
        <xdr:cNvPr id="99" name="直線コネクタ 98">
          <a:extLst>
            <a:ext uri="{FF2B5EF4-FFF2-40B4-BE49-F238E27FC236}">
              <a16:creationId xmlns:a16="http://schemas.microsoft.com/office/drawing/2014/main" id="{AC113DCA-3100-40E7-A962-377BE1957E57}"/>
            </a:ext>
          </a:extLst>
        </xdr:cNvPr>
        <xdr:cNvCxnSpPr/>
      </xdr:nvCxnSpPr>
      <xdr:spPr>
        <a:xfrm>
          <a:off x="1130300" y="1060867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83655</xdr:rowOff>
    </xdr:from>
    <xdr:ext cx="405111" cy="259045"/>
    <xdr:sp macro="" textlink="">
      <xdr:nvSpPr>
        <xdr:cNvPr id="100" name="n_1aveValue【体育館・プール】&#10;有形固定資産減価償却率">
          <a:extLst>
            <a:ext uri="{FF2B5EF4-FFF2-40B4-BE49-F238E27FC236}">
              <a16:creationId xmlns:a16="http://schemas.microsoft.com/office/drawing/2014/main" id="{A994FBF8-DC67-4FA6-8243-BB8861F1B9D2}"/>
            </a:ext>
          </a:extLst>
        </xdr:cNvPr>
        <xdr:cNvSpPr txBox="1"/>
      </xdr:nvSpPr>
      <xdr:spPr>
        <a:xfrm>
          <a:off x="3582044" y="10370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55897</xdr:rowOff>
    </xdr:from>
    <xdr:ext cx="405111" cy="259045"/>
    <xdr:sp macro="" textlink="">
      <xdr:nvSpPr>
        <xdr:cNvPr id="101" name="n_2aveValue【体育館・プール】&#10;有形固定資産減価償却率">
          <a:extLst>
            <a:ext uri="{FF2B5EF4-FFF2-40B4-BE49-F238E27FC236}">
              <a16:creationId xmlns:a16="http://schemas.microsoft.com/office/drawing/2014/main" id="{978DD442-4763-4ED8-8BF8-864CB3289CD5}"/>
            </a:ext>
          </a:extLst>
        </xdr:cNvPr>
        <xdr:cNvSpPr txBox="1"/>
      </xdr:nvSpPr>
      <xdr:spPr>
        <a:xfrm>
          <a:off x="27057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72951</xdr:rowOff>
    </xdr:from>
    <xdr:ext cx="405111" cy="259045"/>
    <xdr:sp macro="" textlink="">
      <xdr:nvSpPr>
        <xdr:cNvPr id="102" name="n_3aveValue【体育館・プール】&#10;有形固定資産減価償却率">
          <a:extLst>
            <a:ext uri="{FF2B5EF4-FFF2-40B4-BE49-F238E27FC236}">
              <a16:creationId xmlns:a16="http://schemas.microsoft.com/office/drawing/2014/main" id="{876DE0B6-339B-4279-A9D3-C8D26E1D3AFB}"/>
            </a:ext>
          </a:extLst>
        </xdr:cNvPr>
        <xdr:cNvSpPr txBox="1"/>
      </xdr:nvSpPr>
      <xdr:spPr>
        <a:xfrm>
          <a:off x="1816744"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32130</xdr:rowOff>
    </xdr:from>
    <xdr:ext cx="405111" cy="259045"/>
    <xdr:sp macro="" textlink="">
      <xdr:nvSpPr>
        <xdr:cNvPr id="103" name="n_4aveValue【体育館・プール】&#10;有形固定資産減価償却率">
          <a:extLst>
            <a:ext uri="{FF2B5EF4-FFF2-40B4-BE49-F238E27FC236}">
              <a16:creationId xmlns:a16="http://schemas.microsoft.com/office/drawing/2014/main" id="{B8BBC545-6A25-4E9E-B37F-44285B22B7BA}"/>
            </a:ext>
          </a:extLst>
        </xdr:cNvPr>
        <xdr:cNvSpPr txBox="1"/>
      </xdr:nvSpPr>
      <xdr:spPr>
        <a:xfrm>
          <a:off x="927744"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135000</xdr:rowOff>
    </xdr:from>
    <xdr:ext cx="405111" cy="259045"/>
    <xdr:sp macro="" textlink="">
      <xdr:nvSpPr>
        <xdr:cNvPr id="104" name="n_1mainValue【体育館・プール】&#10;有形固定資産減価償却率">
          <a:extLst>
            <a:ext uri="{FF2B5EF4-FFF2-40B4-BE49-F238E27FC236}">
              <a16:creationId xmlns:a16="http://schemas.microsoft.com/office/drawing/2014/main" id="{315AD15E-2B4C-42A4-81B8-AC0FA94263C3}"/>
            </a:ext>
          </a:extLst>
        </xdr:cNvPr>
        <xdr:cNvSpPr txBox="1"/>
      </xdr:nvSpPr>
      <xdr:spPr>
        <a:xfrm>
          <a:off x="3582044" y="1076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136633</xdr:rowOff>
    </xdr:from>
    <xdr:ext cx="405111" cy="259045"/>
    <xdr:sp macro="" textlink="">
      <xdr:nvSpPr>
        <xdr:cNvPr id="105" name="n_2mainValue【体育館・プール】&#10;有形固定資産減価償却率">
          <a:extLst>
            <a:ext uri="{FF2B5EF4-FFF2-40B4-BE49-F238E27FC236}">
              <a16:creationId xmlns:a16="http://schemas.microsoft.com/office/drawing/2014/main" id="{352D8152-0876-44A3-AC0A-471E6C2D952E}"/>
            </a:ext>
          </a:extLst>
        </xdr:cNvPr>
        <xdr:cNvSpPr txBox="1"/>
      </xdr:nvSpPr>
      <xdr:spPr>
        <a:xfrm>
          <a:off x="2705744" y="1076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64061</xdr:rowOff>
    </xdr:from>
    <xdr:ext cx="405111" cy="259045"/>
    <xdr:sp macro="" textlink="">
      <xdr:nvSpPr>
        <xdr:cNvPr id="106" name="n_3mainValue【体育館・プール】&#10;有形固定資産減価償却率">
          <a:extLst>
            <a:ext uri="{FF2B5EF4-FFF2-40B4-BE49-F238E27FC236}">
              <a16:creationId xmlns:a16="http://schemas.microsoft.com/office/drawing/2014/main" id="{169399A9-9A27-4FF5-B7BD-2BB8E762B5B0}"/>
            </a:ext>
          </a:extLst>
        </xdr:cNvPr>
        <xdr:cNvSpPr txBox="1"/>
      </xdr:nvSpPr>
      <xdr:spPr>
        <a:xfrm>
          <a:off x="1816744" y="10351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46100</xdr:rowOff>
    </xdr:from>
    <xdr:ext cx="405111" cy="259045"/>
    <xdr:sp macro="" textlink="">
      <xdr:nvSpPr>
        <xdr:cNvPr id="107" name="n_4mainValue【体育館・プール】&#10;有形固定資産減価償却率">
          <a:extLst>
            <a:ext uri="{FF2B5EF4-FFF2-40B4-BE49-F238E27FC236}">
              <a16:creationId xmlns:a16="http://schemas.microsoft.com/office/drawing/2014/main" id="{5286DFFC-CB71-476C-951B-B8756FF2F443}"/>
            </a:ext>
          </a:extLst>
        </xdr:cNvPr>
        <xdr:cNvSpPr txBox="1"/>
      </xdr:nvSpPr>
      <xdr:spPr>
        <a:xfrm>
          <a:off x="927744" y="10333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C8602FA1-C14C-4B92-83C1-AA91FAF7A89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2FB64ACF-DD2C-4CF3-BAFE-25DC68FA5E6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B09FA0EE-D9B1-4E9C-9390-F4322DB5601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6D64B38A-2E08-42D4-BB22-B42850BBFD7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989439C5-699F-4BC2-AC49-AF09B56FA20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A6C9C5CD-1506-4BC9-A64E-4FF601B88E8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5406BE00-8B6E-488A-9B01-EE979F53C41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7BBFEA75-8027-4E47-904F-86526A8307F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976317D8-02A8-47D7-A191-992C9237209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B5412749-57ED-468D-BA7E-106E2045260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425F05BA-786F-4CC0-9541-92FFCC07725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CB74E49C-2C85-4A9E-ADDF-F6895DF95DE5}"/>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80F4948D-129F-4A6B-9ACB-A6E64CED4D5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0DF61C4F-9680-4317-A9BD-B0A8F84BEC67}"/>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1B6F1EE1-1D1A-4408-8C89-EE46B22C865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1398E713-9107-4DA3-AA86-71CFB1458791}"/>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ED827505-1F7A-417C-B526-88BFB1778CB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ECFDF334-D8B7-4EE2-97FB-631B5FB4AD7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4F79225B-9265-4879-A52F-DE8CEDB7C3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122AA904-C544-4EB2-ABA2-16C601521831}"/>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AFEC9436-84E4-4EFE-A5F6-99A0AD5641A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300FCFB6-8067-403D-B555-F45D8339594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18CFD4B8-9662-4997-98AD-87E4D5560E2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158496</xdr:rowOff>
    </xdr:from>
    <xdr:to>
      <xdr:col>54</xdr:col>
      <xdr:colOff>189865</xdr:colOff>
      <xdr:row>63</xdr:row>
      <xdr:rowOff>150876</xdr:rowOff>
    </xdr:to>
    <xdr:cxnSp macro="">
      <xdr:nvCxnSpPr>
        <xdr:cNvPr id="131" name="直線コネクタ 130">
          <a:extLst>
            <a:ext uri="{FF2B5EF4-FFF2-40B4-BE49-F238E27FC236}">
              <a16:creationId xmlns:a16="http://schemas.microsoft.com/office/drawing/2014/main" id="{752C2BFE-52D9-4751-8C8F-0058E27A0920}"/>
            </a:ext>
          </a:extLst>
        </xdr:cNvPr>
        <xdr:cNvCxnSpPr/>
      </xdr:nvCxnSpPr>
      <xdr:spPr>
        <a:xfrm flipV="1">
          <a:off x="10476865" y="9759696"/>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154703</xdr:rowOff>
    </xdr:from>
    <xdr:ext cx="469744" cy="259045"/>
    <xdr:sp macro="" textlink="">
      <xdr:nvSpPr>
        <xdr:cNvPr id="132" name="【体育館・プール】&#10;一人当たり面積最小値テキスト">
          <a:extLst>
            <a:ext uri="{FF2B5EF4-FFF2-40B4-BE49-F238E27FC236}">
              <a16:creationId xmlns:a16="http://schemas.microsoft.com/office/drawing/2014/main" id="{BF53DAC9-4434-4005-BA9A-60D9468F05F3}"/>
            </a:ext>
          </a:extLst>
        </xdr:cNvPr>
        <xdr:cNvSpPr txBox="1"/>
      </xdr:nvSpPr>
      <xdr:spPr>
        <a:xfrm>
          <a:off x="10515600" y="1095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150876</xdr:rowOff>
    </xdr:from>
    <xdr:to>
      <xdr:col>55</xdr:col>
      <xdr:colOff>88900</xdr:colOff>
      <xdr:row>63</xdr:row>
      <xdr:rowOff>150876</xdr:rowOff>
    </xdr:to>
    <xdr:cxnSp macro="">
      <xdr:nvCxnSpPr>
        <xdr:cNvPr id="133" name="直線コネクタ 132">
          <a:extLst>
            <a:ext uri="{FF2B5EF4-FFF2-40B4-BE49-F238E27FC236}">
              <a16:creationId xmlns:a16="http://schemas.microsoft.com/office/drawing/2014/main" id="{01BCAEB3-F33B-40C3-B1D3-DF9DA2FEE230}"/>
            </a:ext>
          </a:extLst>
        </xdr:cNvPr>
        <xdr:cNvCxnSpPr/>
      </xdr:nvCxnSpPr>
      <xdr:spPr>
        <a:xfrm>
          <a:off x="10388600" y="1095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105173</xdr:rowOff>
    </xdr:from>
    <xdr:ext cx="469744" cy="259045"/>
    <xdr:sp macro="" textlink="">
      <xdr:nvSpPr>
        <xdr:cNvPr id="134" name="【体育館・プール】&#10;一人当たり面積最大値テキスト">
          <a:extLst>
            <a:ext uri="{FF2B5EF4-FFF2-40B4-BE49-F238E27FC236}">
              <a16:creationId xmlns:a16="http://schemas.microsoft.com/office/drawing/2014/main" id="{FF2C93D8-AABF-46AE-AA22-AE0340B0E8B1}"/>
            </a:ext>
          </a:extLst>
        </xdr:cNvPr>
        <xdr:cNvSpPr txBox="1"/>
      </xdr:nvSpPr>
      <xdr:spPr>
        <a:xfrm>
          <a:off x="10515600" y="953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158496</xdr:rowOff>
    </xdr:from>
    <xdr:to>
      <xdr:col>55</xdr:col>
      <xdr:colOff>88900</xdr:colOff>
      <xdr:row>56</xdr:row>
      <xdr:rowOff>158496</xdr:rowOff>
    </xdr:to>
    <xdr:cxnSp macro="">
      <xdr:nvCxnSpPr>
        <xdr:cNvPr id="135" name="直線コネクタ 134">
          <a:extLst>
            <a:ext uri="{FF2B5EF4-FFF2-40B4-BE49-F238E27FC236}">
              <a16:creationId xmlns:a16="http://schemas.microsoft.com/office/drawing/2014/main" id="{FC5E4215-316C-4BAB-8850-D081855F5065}"/>
            </a:ext>
          </a:extLst>
        </xdr:cNvPr>
        <xdr:cNvCxnSpPr/>
      </xdr:nvCxnSpPr>
      <xdr:spPr>
        <a:xfrm>
          <a:off x="10388600" y="975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16019</xdr:rowOff>
    </xdr:from>
    <xdr:ext cx="469744" cy="259045"/>
    <xdr:sp macro="" textlink="">
      <xdr:nvSpPr>
        <xdr:cNvPr id="136" name="【体育館・プール】&#10;一人当たり面積平均値テキスト">
          <a:extLst>
            <a:ext uri="{FF2B5EF4-FFF2-40B4-BE49-F238E27FC236}">
              <a16:creationId xmlns:a16="http://schemas.microsoft.com/office/drawing/2014/main" id="{1E6154BC-0A79-4B16-9488-1CA5CFA894E1}"/>
            </a:ext>
          </a:extLst>
        </xdr:cNvPr>
        <xdr:cNvSpPr txBox="1"/>
      </xdr:nvSpPr>
      <xdr:spPr>
        <a:xfrm>
          <a:off x="10515600" y="10474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37592</xdr:rowOff>
    </xdr:from>
    <xdr:to>
      <xdr:col>55</xdr:col>
      <xdr:colOff>50800</xdr:colOff>
      <xdr:row>61</xdr:row>
      <xdr:rowOff>139192</xdr:rowOff>
    </xdr:to>
    <xdr:sp macro="" textlink="">
      <xdr:nvSpPr>
        <xdr:cNvPr id="137" name="フローチャート: 判断 136">
          <a:extLst>
            <a:ext uri="{FF2B5EF4-FFF2-40B4-BE49-F238E27FC236}">
              <a16:creationId xmlns:a16="http://schemas.microsoft.com/office/drawing/2014/main" id="{092D1E93-BE79-43F4-B563-1486A3BB2F07}"/>
            </a:ext>
          </a:extLst>
        </xdr:cNvPr>
        <xdr:cNvSpPr/>
      </xdr:nvSpPr>
      <xdr:spPr>
        <a:xfrm>
          <a:off x="10426700" y="1049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42164</xdr:rowOff>
    </xdr:from>
    <xdr:to>
      <xdr:col>50</xdr:col>
      <xdr:colOff>165100</xdr:colOff>
      <xdr:row>61</xdr:row>
      <xdr:rowOff>143764</xdr:rowOff>
    </xdr:to>
    <xdr:sp macro="" textlink="">
      <xdr:nvSpPr>
        <xdr:cNvPr id="138" name="フローチャート: 判断 137">
          <a:extLst>
            <a:ext uri="{FF2B5EF4-FFF2-40B4-BE49-F238E27FC236}">
              <a16:creationId xmlns:a16="http://schemas.microsoft.com/office/drawing/2014/main" id="{9CA0E630-2258-433F-86E9-FEE132A44FCD}"/>
            </a:ext>
          </a:extLst>
        </xdr:cNvPr>
        <xdr:cNvSpPr/>
      </xdr:nvSpPr>
      <xdr:spPr>
        <a:xfrm>
          <a:off x="9588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139" name="フローチャート: 判断 138">
          <a:extLst>
            <a:ext uri="{FF2B5EF4-FFF2-40B4-BE49-F238E27FC236}">
              <a16:creationId xmlns:a16="http://schemas.microsoft.com/office/drawing/2014/main" id="{36692FFF-9634-408C-B590-9E337BFBF734}"/>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46736</xdr:rowOff>
    </xdr:from>
    <xdr:to>
      <xdr:col>41</xdr:col>
      <xdr:colOff>101600</xdr:colOff>
      <xdr:row>61</xdr:row>
      <xdr:rowOff>148336</xdr:rowOff>
    </xdr:to>
    <xdr:sp macro="" textlink="">
      <xdr:nvSpPr>
        <xdr:cNvPr id="140" name="フローチャート: 判断 139">
          <a:extLst>
            <a:ext uri="{FF2B5EF4-FFF2-40B4-BE49-F238E27FC236}">
              <a16:creationId xmlns:a16="http://schemas.microsoft.com/office/drawing/2014/main" id="{DF47F447-EF41-4F04-932E-D7883BED0182}"/>
            </a:ext>
          </a:extLst>
        </xdr:cNvPr>
        <xdr:cNvSpPr/>
      </xdr:nvSpPr>
      <xdr:spPr>
        <a:xfrm>
          <a:off x="7810500" y="105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84074</xdr:rowOff>
    </xdr:from>
    <xdr:to>
      <xdr:col>36</xdr:col>
      <xdr:colOff>165100</xdr:colOff>
      <xdr:row>62</xdr:row>
      <xdr:rowOff>14224</xdr:rowOff>
    </xdr:to>
    <xdr:sp macro="" textlink="">
      <xdr:nvSpPr>
        <xdr:cNvPr id="141" name="フローチャート: 判断 140">
          <a:extLst>
            <a:ext uri="{FF2B5EF4-FFF2-40B4-BE49-F238E27FC236}">
              <a16:creationId xmlns:a16="http://schemas.microsoft.com/office/drawing/2014/main" id="{1DCDB9FD-F170-4D25-9936-8EBC2843AA6B}"/>
            </a:ext>
          </a:extLst>
        </xdr:cNvPr>
        <xdr:cNvSpPr/>
      </xdr:nvSpPr>
      <xdr:spPr>
        <a:xfrm>
          <a:off x="6921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55DF3EF1-65D9-4F0E-9606-35CA974CF21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D106B09-D023-4D28-9FD8-B165E51E374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D94E7008-576C-403D-9511-5E8D8FB2FAB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206C5FF4-982B-4659-97F7-3F446A6C2BD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D0E0D7C0-B1FB-489C-8B69-83F21AC1E48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254</xdr:rowOff>
    </xdr:from>
    <xdr:to>
      <xdr:col>55</xdr:col>
      <xdr:colOff>50800</xdr:colOff>
      <xdr:row>60</xdr:row>
      <xdr:rowOff>101854</xdr:rowOff>
    </xdr:to>
    <xdr:sp macro="" textlink="">
      <xdr:nvSpPr>
        <xdr:cNvPr id="147" name="楕円 146">
          <a:extLst>
            <a:ext uri="{FF2B5EF4-FFF2-40B4-BE49-F238E27FC236}">
              <a16:creationId xmlns:a16="http://schemas.microsoft.com/office/drawing/2014/main" id="{E389F012-2FE8-4702-96D8-610E2693CBA2}"/>
            </a:ext>
          </a:extLst>
        </xdr:cNvPr>
        <xdr:cNvSpPr/>
      </xdr:nvSpPr>
      <xdr:spPr>
        <a:xfrm>
          <a:off x="10426700" y="1028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23131</xdr:rowOff>
    </xdr:from>
    <xdr:ext cx="469744" cy="259045"/>
    <xdr:sp macro="" textlink="">
      <xdr:nvSpPr>
        <xdr:cNvPr id="148" name="【体育館・プール】&#10;一人当たり面積該当値テキスト">
          <a:extLst>
            <a:ext uri="{FF2B5EF4-FFF2-40B4-BE49-F238E27FC236}">
              <a16:creationId xmlns:a16="http://schemas.microsoft.com/office/drawing/2014/main" id="{11017EEC-DDD1-4C3B-8DD9-091184D01978}"/>
            </a:ext>
          </a:extLst>
        </xdr:cNvPr>
        <xdr:cNvSpPr txBox="1"/>
      </xdr:nvSpPr>
      <xdr:spPr>
        <a:xfrm>
          <a:off x="10515600" y="1013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23114</xdr:rowOff>
    </xdr:from>
    <xdr:to>
      <xdr:col>50</xdr:col>
      <xdr:colOff>165100</xdr:colOff>
      <xdr:row>60</xdr:row>
      <xdr:rowOff>124714</xdr:rowOff>
    </xdr:to>
    <xdr:sp macro="" textlink="">
      <xdr:nvSpPr>
        <xdr:cNvPr id="149" name="楕円 148">
          <a:extLst>
            <a:ext uri="{FF2B5EF4-FFF2-40B4-BE49-F238E27FC236}">
              <a16:creationId xmlns:a16="http://schemas.microsoft.com/office/drawing/2014/main" id="{889514C4-A430-42DA-B5BE-28B3020B12ED}"/>
            </a:ext>
          </a:extLst>
        </xdr:cNvPr>
        <xdr:cNvSpPr/>
      </xdr:nvSpPr>
      <xdr:spPr>
        <a:xfrm>
          <a:off x="9588500" y="1031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51054</xdr:rowOff>
    </xdr:from>
    <xdr:to>
      <xdr:col>55</xdr:col>
      <xdr:colOff>0</xdr:colOff>
      <xdr:row>60</xdr:row>
      <xdr:rowOff>73914</xdr:rowOff>
    </xdr:to>
    <xdr:cxnSp macro="">
      <xdr:nvCxnSpPr>
        <xdr:cNvPr id="150" name="直線コネクタ 149">
          <a:extLst>
            <a:ext uri="{FF2B5EF4-FFF2-40B4-BE49-F238E27FC236}">
              <a16:creationId xmlns:a16="http://schemas.microsoft.com/office/drawing/2014/main" id="{340CDE1B-66D8-4D77-9C32-5BF186DB2D2B}"/>
            </a:ext>
          </a:extLst>
        </xdr:cNvPr>
        <xdr:cNvCxnSpPr/>
      </xdr:nvCxnSpPr>
      <xdr:spPr>
        <a:xfrm flipV="1">
          <a:off x="9639300" y="1033805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45212</xdr:rowOff>
    </xdr:from>
    <xdr:to>
      <xdr:col>46</xdr:col>
      <xdr:colOff>38100</xdr:colOff>
      <xdr:row>60</xdr:row>
      <xdr:rowOff>146812</xdr:rowOff>
    </xdr:to>
    <xdr:sp macro="" textlink="">
      <xdr:nvSpPr>
        <xdr:cNvPr id="151" name="楕円 150">
          <a:extLst>
            <a:ext uri="{FF2B5EF4-FFF2-40B4-BE49-F238E27FC236}">
              <a16:creationId xmlns:a16="http://schemas.microsoft.com/office/drawing/2014/main" id="{320C8515-8195-49B7-A1A4-66B4A5A3E72B}"/>
            </a:ext>
          </a:extLst>
        </xdr:cNvPr>
        <xdr:cNvSpPr/>
      </xdr:nvSpPr>
      <xdr:spPr>
        <a:xfrm>
          <a:off x="8699500" y="1033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73914</xdr:rowOff>
    </xdr:from>
    <xdr:to>
      <xdr:col>50</xdr:col>
      <xdr:colOff>114300</xdr:colOff>
      <xdr:row>60</xdr:row>
      <xdr:rowOff>96012</xdr:rowOff>
    </xdr:to>
    <xdr:cxnSp macro="">
      <xdr:nvCxnSpPr>
        <xdr:cNvPr id="152" name="直線コネクタ 151">
          <a:extLst>
            <a:ext uri="{FF2B5EF4-FFF2-40B4-BE49-F238E27FC236}">
              <a16:creationId xmlns:a16="http://schemas.microsoft.com/office/drawing/2014/main" id="{AEF25775-998C-4E9C-A8E7-34A3A668FB6A}"/>
            </a:ext>
          </a:extLst>
        </xdr:cNvPr>
        <xdr:cNvCxnSpPr/>
      </xdr:nvCxnSpPr>
      <xdr:spPr>
        <a:xfrm flipV="1">
          <a:off x="8750300" y="10360914"/>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65024</xdr:rowOff>
    </xdr:from>
    <xdr:to>
      <xdr:col>41</xdr:col>
      <xdr:colOff>101600</xdr:colOff>
      <xdr:row>60</xdr:row>
      <xdr:rowOff>166624</xdr:rowOff>
    </xdr:to>
    <xdr:sp macro="" textlink="">
      <xdr:nvSpPr>
        <xdr:cNvPr id="153" name="楕円 152">
          <a:extLst>
            <a:ext uri="{FF2B5EF4-FFF2-40B4-BE49-F238E27FC236}">
              <a16:creationId xmlns:a16="http://schemas.microsoft.com/office/drawing/2014/main" id="{67CD43AB-0300-4B3B-BF53-A40970435A89}"/>
            </a:ext>
          </a:extLst>
        </xdr:cNvPr>
        <xdr:cNvSpPr/>
      </xdr:nvSpPr>
      <xdr:spPr>
        <a:xfrm>
          <a:off x="7810500" y="1035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96012</xdr:rowOff>
    </xdr:from>
    <xdr:to>
      <xdr:col>45</xdr:col>
      <xdr:colOff>177800</xdr:colOff>
      <xdr:row>60</xdr:row>
      <xdr:rowOff>115824</xdr:rowOff>
    </xdr:to>
    <xdr:cxnSp macro="">
      <xdr:nvCxnSpPr>
        <xdr:cNvPr id="154" name="直線コネクタ 153">
          <a:extLst>
            <a:ext uri="{FF2B5EF4-FFF2-40B4-BE49-F238E27FC236}">
              <a16:creationId xmlns:a16="http://schemas.microsoft.com/office/drawing/2014/main" id="{3203B741-2A3F-4020-8AAE-45B765A724AC}"/>
            </a:ext>
          </a:extLst>
        </xdr:cNvPr>
        <xdr:cNvCxnSpPr/>
      </xdr:nvCxnSpPr>
      <xdr:spPr>
        <a:xfrm flipV="1">
          <a:off x="7861300" y="10383012"/>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82550</xdr:rowOff>
    </xdr:from>
    <xdr:to>
      <xdr:col>36</xdr:col>
      <xdr:colOff>165100</xdr:colOff>
      <xdr:row>61</xdr:row>
      <xdr:rowOff>12700</xdr:rowOff>
    </xdr:to>
    <xdr:sp macro="" textlink="">
      <xdr:nvSpPr>
        <xdr:cNvPr id="155" name="楕円 154">
          <a:extLst>
            <a:ext uri="{FF2B5EF4-FFF2-40B4-BE49-F238E27FC236}">
              <a16:creationId xmlns:a16="http://schemas.microsoft.com/office/drawing/2014/main" id="{5F1D9981-78BD-4C58-8E81-12F3FEC2BFD6}"/>
            </a:ext>
          </a:extLst>
        </xdr:cNvPr>
        <xdr:cNvSpPr/>
      </xdr:nvSpPr>
      <xdr:spPr>
        <a:xfrm>
          <a:off x="69215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115824</xdr:rowOff>
    </xdr:from>
    <xdr:to>
      <xdr:col>41</xdr:col>
      <xdr:colOff>50800</xdr:colOff>
      <xdr:row>60</xdr:row>
      <xdr:rowOff>133350</xdr:rowOff>
    </xdr:to>
    <xdr:cxnSp macro="">
      <xdr:nvCxnSpPr>
        <xdr:cNvPr id="156" name="直線コネクタ 155">
          <a:extLst>
            <a:ext uri="{FF2B5EF4-FFF2-40B4-BE49-F238E27FC236}">
              <a16:creationId xmlns:a16="http://schemas.microsoft.com/office/drawing/2014/main" id="{49258441-1E9A-483D-A0EE-44D7FB03EDFB}"/>
            </a:ext>
          </a:extLst>
        </xdr:cNvPr>
        <xdr:cNvCxnSpPr/>
      </xdr:nvCxnSpPr>
      <xdr:spPr>
        <a:xfrm flipV="1">
          <a:off x="6972300" y="10402824"/>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134891</xdr:rowOff>
    </xdr:from>
    <xdr:ext cx="469744" cy="259045"/>
    <xdr:sp macro="" textlink="">
      <xdr:nvSpPr>
        <xdr:cNvPr id="157" name="n_1aveValue【体育館・プール】&#10;一人当たり面積">
          <a:extLst>
            <a:ext uri="{FF2B5EF4-FFF2-40B4-BE49-F238E27FC236}">
              <a16:creationId xmlns:a16="http://schemas.microsoft.com/office/drawing/2014/main" id="{A54B0E4B-B568-46AA-ACA1-DA3C1DAE5947}"/>
            </a:ext>
          </a:extLst>
        </xdr:cNvPr>
        <xdr:cNvSpPr txBox="1"/>
      </xdr:nvSpPr>
      <xdr:spPr>
        <a:xfrm>
          <a:off x="9391727" y="1059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167657</xdr:rowOff>
    </xdr:from>
    <xdr:ext cx="469744" cy="259045"/>
    <xdr:sp macro="" textlink="">
      <xdr:nvSpPr>
        <xdr:cNvPr id="158" name="n_2aveValue【体育館・プール】&#10;一人当たり面積">
          <a:extLst>
            <a:ext uri="{FF2B5EF4-FFF2-40B4-BE49-F238E27FC236}">
              <a16:creationId xmlns:a16="http://schemas.microsoft.com/office/drawing/2014/main" id="{518B85DC-06A6-4937-91FE-3CF9320FCB9F}"/>
            </a:ext>
          </a:extLst>
        </xdr:cNvPr>
        <xdr:cNvSpPr txBox="1"/>
      </xdr:nvSpPr>
      <xdr:spPr>
        <a:xfrm>
          <a:off x="8515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139463</xdr:rowOff>
    </xdr:from>
    <xdr:ext cx="469744" cy="259045"/>
    <xdr:sp macro="" textlink="">
      <xdr:nvSpPr>
        <xdr:cNvPr id="159" name="n_3aveValue【体育館・プール】&#10;一人当たり面積">
          <a:extLst>
            <a:ext uri="{FF2B5EF4-FFF2-40B4-BE49-F238E27FC236}">
              <a16:creationId xmlns:a16="http://schemas.microsoft.com/office/drawing/2014/main" id="{5D567692-EAD3-4A61-9FBF-E9C8EBF1B775}"/>
            </a:ext>
          </a:extLst>
        </xdr:cNvPr>
        <xdr:cNvSpPr txBox="1"/>
      </xdr:nvSpPr>
      <xdr:spPr>
        <a:xfrm>
          <a:off x="7626427" y="10597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5351</xdr:rowOff>
    </xdr:from>
    <xdr:ext cx="469744" cy="259045"/>
    <xdr:sp macro="" textlink="">
      <xdr:nvSpPr>
        <xdr:cNvPr id="160" name="n_4aveValue【体育館・プール】&#10;一人当たり面積">
          <a:extLst>
            <a:ext uri="{FF2B5EF4-FFF2-40B4-BE49-F238E27FC236}">
              <a16:creationId xmlns:a16="http://schemas.microsoft.com/office/drawing/2014/main" id="{C7569509-D6D9-4B67-97AB-1A642F52AC9B}"/>
            </a:ext>
          </a:extLst>
        </xdr:cNvPr>
        <xdr:cNvSpPr txBox="1"/>
      </xdr:nvSpPr>
      <xdr:spPr>
        <a:xfrm>
          <a:off x="6737427" y="1063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141241</xdr:rowOff>
    </xdr:from>
    <xdr:ext cx="469744" cy="259045"/>
    <xdr:sp macro="" textlink="">
      <xdr:nvSpPr>
        <xdr:cNvPr id="161" name="n_1mainValue【体育館・プール】&#10;一人当たり面積">
          <a:extLst>
            <a:ext uri="{FF2B5EF4-FFF2-40B4-BE49-F238E27FC236}">
              <a16:creationId xmlns:a16="http://schemas.microsoft.com/office/drawing/2014/main" id="{27EE6E94-ADD6-4CFA-9C4D-88821CBE6AF2}"/>
            </a:ext>
          </a:extLst>
        </xdr:cNvPr>
        <xdr:cNvSpPr txBox="1"/>
      </xdr:nvSpPr>
      <xdr:spPr>
        <a:xfrm>
          <a:off x="9391727" y="1008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163339</xdr:rowOff>
    </xdr:from>
    <xdr:ext cx="469744" cy="259045"/>
    <xdr:sp macro="" textlink="">
      <xdr:nvSpPr>
        <xdr:cNvPr id="162" name="n_2mainValue【体育館・プール】&#10;一人当たり面積">
          <a:extLst>
            <a:ext uri="{FF2B5EF4-FFF2-40B4-BE49-F238E27FC236}">
              <a16:creationId xmlns:a16="http://schemas.microsoft.com/office/drawing/2014/main" id="{D783BA39-011A-452C-AC85-EA743F3E2279}"/>
            </a:ext>
          </a:extLst>
        </xdr:cNvPr>
        <xdr:cNvSpPr txBox="1"/>
      </xdr:nvSpPr>
      <xdr:spPr>
        <a:xfrm>
          <a:off x="8515427" y="1010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11701</xdr:rowOff>
    </xdr:from>
    <xdr:ext cx="469744" cy="259045"/>
    <xdr:sp macro="" textlink="">
      <xdr:nvSpPr>
        <xdr:cNvPr id="163" name="n_3mainValue【体育館・プール】&#10;一人当たり面積">
          <a:extLst>
            <a:ext uri="{FF2B5EF4-FFF2-40B4-BE49-F238E27FC236}">
              <a16:creationId xmlns:a16="http://schemas.microsoft.com/office/drawing/2014/main" id="{EB359786-C743-45DD-B85E-A1E620B377AC}"/>
            </a:ext>
          </a:extLst>
        </xdr:cNvPr>
        <xdr:cNvSpPr txBox="1"/>
      </xdr:nvSpPr>
      <xdr:spPr>
        <a:xfrm>
          <a:off x="7626427" y="1012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29227</xdr:rowOff>
    </xdr:from>
    <xdr:ext cx="469744" cy="259045"/>
    <xdr:sp macro="" textlink="">
      <xdr:nvSpPr>
        <xdr:cNvPr id="164" name="n_4mainValue【体育館・プール】&#10;一人当たり面積">
          <a:extLst>
            <a:ext uri="{FF2B5EF4-FFF2-40B4-BE49-F238E27FC236}">
              <a16:creationId xmlns:a16="http://schemas.microsoft.com/office/drawing/2014/main" id="{B90830A1-062B-42E4-A05E-946C1C690205}"/>
            </a:ext>
          </a:extLst>
        </xdr:cNvPr>
        <xdr:cNvSpPr txBox="1"/>
      </xdr:nvSpPr>
      <xdr:spPr>
        <a:xfrm>
          <a:off x="6737427" y="1014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10DD659C-569E-4B76-8065-D583AA492F1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79A5CA3D-FD78-464C-A54B-B4BC944EE0A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5DA4E4C7-714B-4B65-A3E8-3F1AB4B737A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0041B46F-5CC0-498A-A445-80D29143C87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B8E04832-9947-468B-AB31-6879085A2C0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9ED1BE9A-8322-4656-B56C-2431482C80A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68CB2C66-1901-446E-BD93-3B3454E3F74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EBDE85A7-436E-474E-8F08-33D04370B80A}"/>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3" name="正方形/長方形 172">
          <a:extLst>
            <a:ext uri="{FF2B5EF4-FFF2-40B4-BE49-F238E27FC236}">
              <a16:creationId xmlns:a16="http://schemas.microsoft.com/office/drawing/2014/main" id="{B708EBD0-DE30-4C6D-A405-2341B5B7EE3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4" name="正方形/長方形 173">
          <a:extLst>
            <a:ext uri="{FF2B5EF4-FFF2-40B4-BE49-F238E27FC236}">
              <a16:creationId xmlns:a16="http://schemas.microsoft.com/office/drawing/2014/main" id="{36F8554F-BB5A-4EF8-B66B-43F504EC056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5" name="正方形/長方形 174">
          <a:extLst>
            <a:ext uri="{FF2B5EF4-FFF2-40B4-BE49-F238E27FC236}">
              <a16:creationId xmlns:a16="http://schemas.microsoft.com/office/drawing/2014/main" id="{0051D278-C0A5-4C6A-ACEE-891815778CC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6" name="正方形/長方形 175">
          <a:extLst>
            <a:ext uri="{FF2B5EF4-FFF2-40B4-BE49-F238E27FC236}">
              <a16:creationId xmlns:a16="http://schemas.microsoft.com/office/drawing/2014/main" id="{FAC66D43-8DA3-49D5-93A6-AFFA4623785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7" name="正方形/長方形 176">
          <a:extLst>
            <a:ext uri="{FF2B5EF4-FFF2-40B4-BE49-F238E27FC236}">
              <a16:creationId xmlns:a16="http://schemas.microsoft.com/office/drawing/2014/main" id="{37DD6F73-8411-40C2-A532-1F0CBB0AD58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8" name="正方形/長方形 177">
          <a:extLst>
            <a:ext uri="{FF2B5EF4-FFF2-40B4-BE49-F238E27FC236}">
              <a16:creationId xmlns:a16="http://schemas.microsoft.com/office/drawing/2014/main" id="{FA952AC9-56B8-46FD-B041-1ED495DC837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9" name="正方形/長方形 178">
          <a:extLst>
            <a:ext uri="{FF2B5EF4-FFF2-40B4-BE49-F238E27FC236}">
              <a16:creationId xmlns:a16="http://schemas.microsoft.com/office/drawing/2014/main" id="{BB7F3DC3-D7BD-481C-BB99-F4CCC9BCEFE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0" name="正方形/長方形 179">
          <a:extLst>
            <a:ext uri="{FF2B5EF4-FFF2-40B4-BE49-F238E27FC236}">
              <a16:creationId xmlns:a16="http://schemas.microsoft.com/office/drawing/2014/main" id="{C6D414FF-A336-4AC9-A0E7-B674BF94D0E7}"/>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1" name="正方形/長方形 180">
          <a:extLst>
            <a:ext uri="{FF2B5EF4-FFF2-40B4-BE49-F238E27FC236}">
              <a16:creationId xmlns:a16="http://schemas.microsoft.com/office/drawing/2014/main" id="{31BD8FB9-955D-46AE-897C-3A0F02138D2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2" name="正方形/長方形 181">
          <a:extLst>
            <a:ext uri="{FF2B5EF4-FFF2-40B4-BE49-F238E27FC236}">
              <a16:creationId xmlns:a16="http://schemas.microsoft.com/office/drawing/2014/main" id="{07990D77-684B-42F3-986D-500437D22CF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3" name="正方形/長方形 182">
          <a:extLst>
            <a:ext uri="{FF2B5EF4-FFF2-40B4-BE49-F238E27FC236}">
              <a16:creationId xmlns:a16="http://schemas.microsoft.com/office/drawing/2014/main" id="{771F7C3A-E7F8-494B-9354-D860BE83C5D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4" name="正方形/長方形 183">
          <a:extLst>
            <a:ext uri="{FF2B5EF4-FFF2-40B4-BE49-F238E27FC236}">
              <a16:creationId xmlns:a16="http://schemas.microsoft.com/office/drawing/2014/main" id="{6B2475C1-E5BB-4E8E-B49D-99E850A080F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5" name="正方形/長方形 184">
          <a:extLst>
            <a:ext uri="{FF2B5EF4-FFF2-40B4-BE49-F238E27FC236}">
              <a16:creationId xmlns:a16="http://schemas.microsoft.com/office/drawing/2014/main" id="{DAF338B7-3D2A-4718-8DAE-D9427C70E44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6" name="正方形/長方形 185">
          <a:extLst>
            <a:ext uri="{FF2B5EF4-FFF2-40B4-BE49-F238E27FC236}">
              <a16:creationId xmlns:a16="http://schemas.microsoft.com/office/drawing/2014/main" id="{F578D85B-7413-4BA7-A755-E5849879CF8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7" name="正方形/長方形 186">
          <a:extLst>
            <a:ext uri="{FF2B5EF4-FFF2-40B4-BE49-F238E27FC236}">
              <a16:creationId xmlns:a16="http://schemas.microsoft.com/office/drawing/2014/main" id="{50980E88-EE5B-418E-BEB1-F7E55A3F2B2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8" name="正方形/長方形 187">
          <a:extLst>
            <a:ext uri="{FF2B5EF4-FFF2-40B4-BE49-F238E27FC236}">
              <a16:creationId xmlns:a16="http://schemas.microsoft.com/office/drawing/2014/main" id="{825FA2D9-64C7-4877-8363-7857811138F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9" name="正方形/長方形 188">
          <a:extLst>
            <a:ext uri="{FF2B5EF4-FFF2-40B4-BE49-F238E27FC236}">
              <a16:creationId xmlns:a16="http://schemas.microsoft.com/office/drawing/2014/main" id="{CFCAE7D5-DC53-4E6B-B9D0-8A3952046C5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90" name="正方形/長方形 189">
          <a:extLst>
            <a:ext uri="{FF2B5EF4-FFF2-40B4-BE49-F238E27FC236}">
              <a16:creationId xmlns:a16="http://schemas.microsoft.com/office/drawing/2014/main" id="{FEB7ED81-EF6B-4363-B0C9-3279B5716D4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1" name="正方形/長方形 190">
          <a:extLst>
            <a:ext uri="{FF2B5EF4-FFF2-40B4-BE49-F238E27FC236}">
              <a16:creationId xmlns:a16="http://schemas.microsoft.com/office/drawing/2014/main" id="{2673870D-B6DF-42F7-B4AF-FF760E7E38F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2" name="正方形/長方形 191">
          <a:extLst>
            <a:ext uri="{FF2B5EF4-FFF2-40B4-BE49-F238E27FC236}">
              <a16:creationId xmlns:a16="http://schemas.microsoft.com/office/drawing/2014/main" id="{63A52FD5-3A46-485D-BD4B-E3F4D701C72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3" name="正方形/長方形 192">
          <a:extLst>
            <a:ext uri="{FF2B5EF4-FFF2-40B4-BE49-F238E27FC236}">
              <a16:creationId xmlns:a16="http://schemas.microsoft.com/office/drawing/2014/main" id="{88620AA5-7B60-413A-B0F5-4093CB386DA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4" name="正方形/長方形 193">
          <a:extLst>
            <a:ext uri="{FF2B5EF4-FFF2-40B4-BE49-F238E27FC236}">
              <a16:creationId xmlns:a16="http://schemas.microsoft.com/office/drawing/2014/main" id="{A5A56620-E676-48A4-A79B-070489EDEAA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5" name="正方形/長方形 194">
          <a:extLst>
            <a:ext uri="{FF2B5EF4-FFF2-40B4-BE49-F238E27FC236}">
              <a16:creationId xmlns:a16="http://schemas.microsoft.com/office/drawing/2014/main" id="{469BC87C-B750-4D09-8C78-177F048E220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6" name="正方形/長方形 195">
          <a:extLst>
            <a:ext uri="{FF2B5EF4-FFF2-40B4-BE49-F238E27FC236}">
              <a16:creationId xmlns:a16="http://schemas.microsoft.com/office/drawing/2014/main" id="{98030C06-E560-4AC5-AA8C-97F5261D68B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7" name="正方形/長方形 196">
          <a:extLst>
            <a:ext uri="{FF2B5EF4-FFF2-40B4-BE49-F238E27FC236}">
              <a16:creationId xmlns:a16="http://schemas.microsoft.com/office/drawing/2014/main" id="{CE1C9D7E-27AF-4612-AF97-D41E0B1CAD6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8" name="正方形/長方形 197">
          <a:extLst>
            <a:ext uri="{FF2B5EF4-FFF2-40B4-BE49-F238E27FC236}">
              <a16:creationId xmlns:a16="http://schemas.microsoft.com/office/drawing/2014/main" id="{A9FCD3B4-F842-4193-A114-BF1959543BA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9" name="正方形/長方形 198">
          <a:extLst>
            <a:ext uri="{FF2B5EF4-FFF2-40B4-BE49-F238E27FC236}">
              <a16:creationId xmlns:a16="http://schemas.microsoft.com/office/drawing/2014/main" id="{D75D2345-8641-4A3D-8662-51A3C09BABA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00" name="正方形/長方形 199">
          <a:extLst>
            <a:ext uri="{FF2B5EF4-FFF2-40B4-BE49-F238E27FC236}">
              <a16:creationId xmlns:a16="http://schemas.microsoft.com/office/drawing/2014/main" id="{CE2DEED5-93A4-4F2B-85DA-282447E9668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1" name="正方形/長方形 200">
          <a:extLst>
            <a:ext uri="{FF2B5EF4-FFF2-40B4-BE49-F238E27FC236}">
              <a16:creationId xmlns:a16="http://schemas.microsoft.com/office/drawing/2014/main" id="{19B7AD71-9DAA-45D6-A87F-50C8720E4E7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2" name="正方形/長方形 201">
          <a:extLst>
            <a:ext uri="{FF2B5EF4-FFF2-40B4-BE49-F238E27FC236}">
              <a16:creationId xmlns:a16="http://schemas.microsoft.com/office/drawing/2014/main" id="{B685C56D-4B3D-423A-B78C-5D7B06B3EB7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3" name="正方形/長方形 202">
          <a:extLst>
            <a:ext uri="{FF2B5EF4-FFF2-40B4-BE49-F238E27FC236}">
              <a16:creationId xmlns:a16="http://schemas.microsoft.com/office/drawing/2014/main" id="{451FCB79-AAB3-4B77-86F5-FF7654ED8F8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4" name="正方形/長方形 203">
          <a:extLst>
            <a:ext uri="{FF2B5EF4-FFF2-40B4-BE49-F238E27FC236}">
              <a16:creationId xmlns:a16="http://schemas.microsoft.com/office/drawing/2014/main" id="{27CC0855-357C-442C-99FF-3BCCF7ABA6FB}"/>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05" name="正方形/長方形 204">
          <a:extLst>
            <a:ext uri="{FF2B5EF4-FFF2-40B4-BE49-F238E27FC236}">
              <a16:creationId xmlns:a16="http://schemas.microsoft.com/office/drawing/2014/main" id="{0C982613-DFB6-4B2C-98DC-AE810E9C114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06" name="正方形/長方形 205">
          <a:extLst>
            <a:ext uri="{FF2B5EF4-FFF2-40B4-BE49-F238E27FC236}">
              <a16:creationId xmlns:a16="http://schemas.microsoft.com/office/drawing/2014/main" id="{5FFD54B1-D342-43F6-9372-E189C09CAFA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07" name="正方形/長方形 206">
          <a:extLst>
            <a:ext uri="{FF2B5EF4-FFF2-40B4-BE49-F238E27FC236}">
              <a16:creationId xmlns:a16="http://schemas.microsoft.com/office/drawing/2014/main" id="{6B02D837-C075-478F-966C-1F0EF55E2F1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08" name="正方形/長方形 207">
          <a:extLst>
            <a:ext uri="{FF2B5EF4-FFF2-40B4-BE49-F238E27FC236}">
              <a16:creationId xmlns:a16="http://schemas.microsoft.com/office/drawing/2014/main" id="{B1D1F5C4-9E96-418C-9596-D092812F7AC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09" name="正方形/長方形 208">
          <a:extLst>
            <a:ext uri="{FF2B5EF4-FFF2-40B4-BE49-F238E27FC236}">
              <a16:creationId xmlns:a16="http://schemas.microsoft.com/office/drawing/2014/main" id="{8F0C5F4A-1E6E-446C-BEC1-C9ED7CDE052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10" name="正方形/長方形 209">
          <a:extLst>
            <a:ext uri="{FF2B5EF4-FFF2-40B4-BE49-F238E27FC236}">
              <a16:creationId xmlns:a16="http://schemas.microsoft.com/office/drawing/2014/main" id="{4D83F12D-BD41-4D7A-8104-66EB4237385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11" name="正方形/長方形 210">
          <a:extLst>
            <a:ext uri="{FF2B5EF4-FFF2-40B4-BE49-F238E27FC236}">
              <a16:creationId xmlns:a16="http://schemas.microsoft.com/office/drawing/2014/main" id="{E189431E-C2B2-4D22-AFF6-8A8E6F92067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12" name="正方形/長方形 211">
          <a:extLst>
            <a:ext uri="{FF2B5EF4-FFF2-40B4-BE49-F238E27FC236}">
              <a16:creationId xmlns:a16="http://schemas.microsoft.com/office/drawing/2014/main" id="{FB2BB49C-196C-49D7-AE90-E14880130158}"/>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13" name="正方形/長方形 212">
          <a:extLst>
            <a:ext uri="{FF2B5EF4-FFF2-40B4-BE49-F238E27FC236}">
              <a16:creationId xmlns:a16="http://schemas.microsoft.com/office/drawing/2014/main" id="{488CC125-E3E9-4ECF-BFD7-D08FC03C245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14" name="正方形/長方形 213">
          <a:extLst>
            <a:ext uri="{FF2B5EF4-FFF2-40B4-BE49-F238E27FC236}">
              <a16:creationId xmlns:a16="http://schemas.microsoft.com/office/drawing/2014/main" id="{C1791151-FBFB-4DDE-B091-62006D4BB47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15" name="正方形/長方形 214">
          <a:extLst>
            <a:ext uri="{FF2B5EF4-FFF2-40B4-BE49-F238E27FC236}">
              <a16:creationId xmlns:a16="http://schemas.microsoft.com/office/drawing/2014/main" id="{EDFE62C3-848E-4F06-844D-01E4298BC70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16" name="正方形/長方形 215">
          <a:extLst>
            <a:ext uri="{FF2B5EF4-FFF2-40B4-BE49-F238E27FC236}">
              <a16:creationId xmlns:a16="http://schemas.microsoft.com/office/drawing/2014/main" id="{8974EFD7-C777-46AD-81FD-A904DE01794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17" name="正方形/長方形 216">
          <a:extLst>
            <a:ext uri="{FF2B5EF4-FFF2-40B4-BE49-F238E27FC236}">
              <a16:creationId xmlns:a16="http://schemas.microsoft.com/office/drawing/2014/main" id="{829CEAD7-FEF7-4BEB-A005-1D5BDFC78AB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18" name="正方形/長方形 217">
          <a:extLst>
            <a:ext uri="{FF2B5EF4-FFF2-40B4-BE49-F238E27FC236}">
              <a16:creationId xmlns:a16="http://schemas.microsoft.com/office/drawing/2014/main" id="{EA8308D9-047D-462F-9915-0F801E4F0F7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19" name="正方形/長方形 218">
          <a:extLst>
            <a:ext uri="{FF2B5EF4-FFF2-40B4-BE49-F238E27FC236}">
              <a16:creationId xmlns:a16="http://schemas.microsoft.com/office/drawing/2014/main" id="{ED7D127A-2745-4513-A4E6-DA01A7A325E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20" name="正方形/長方形 219">
          <a:extLst>
            <a:ext uri="{FF2B5EF4-FFF2-40B4-BE49-F238E27FC236}">
              <a16:creationId xmlns:a16="http://schemas.microsoft.com/office/drawing/2014/main" id="{3BA5DC73-63DB-493E-903B-1C60A5981D6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21" name="テキスト ボックス 220">
          <a:extLst>
            <a:ext uri="{FF2B5EF4-FFF2-40B4-BE49-F238E27FC236}">
              <a16:creationId xmlns:a16="http://schemas.microsoft.com/office/drawing/2014/main" id="{566C8B78-40EF-4FF7-BEA0-7F89DE2A21D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22" name="直線コネクタ 221">
          <a:extLst>
            <a:ext uri="{FF2B5EF4-FFF2-40B4-BE49-F238E27FC236}">
              <a16:creationId xmlns:a16="http://schemas.microsoft.com/office/drawing/2014/main" id="{213ED060-A87D-4F73-AFD9-CC8F57DA698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223" name="テキスト ボックス 222">
          <a:extLst>
            <a:ext uri="{FF2B5EF4-FFF2-40B4-BE49-F238E27FC236}">
              <a16:creationId xmlns:a16="http://schemas.microsoft.com/office/drawing/2014/main" id="{0FA60351-6EDD-4D2D-AB52-0A330C49ECA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224" name="直線コネクタ 223">
          <a:extLst>
            <a:ext uri="{FF2B5EF4-FFF2-40B4-BE49-F238E27FC236}">
              <a16:creationId xmlns:a16="http://schemas.microsoft.com/office/drawing/2014/main" id="{FD16F828-CBE8-4B57-945B-57AB0FE89F6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225" name="テキスト ボックス 224">
          <a:extLst>
            <a:ext uri="{FF2B5EF4-FFF2-40B4-BE49-F238E27FC236}">
              <a16:creationId xmlns:a16="http://schemas.microsoft.com/office/drawing/2014/main" id="{A4A9D8CE-E532-4907-AD3B-A21C26AD967D}"/>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226" name="直線コネクタ 225">
          <a:extLst>
            <a:ext uri="{FF2B5EF4-FFF2-40B4-BE49-F238E27FC236}">
              <a16:creationId xmlns:a16="http://schemas.microsoft.com/office/drawing/2014/main" id="{A4B7F9E5-D6A5-4933-B4C7-07CA7948EBA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227" name="テキスト ボックス 226">
          <a:extLst>
            <a:ext uri="{FF2B5EF4-FFF2-40B4-BE49-F238E27FC236}">
              <a16:creationId xmlns:a16="http://schemas.microsoft.com/office/drawing/2014/main" id="{987BFCDD-FF41-48EE-AE52-17868A753E49}"/>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228" name="直線コネクタ 227">
          <a:extLst>
            <a:ext uri="{FF2B5EF4-FFF2-40B4-BE49-F238E27FC236}">
              <a16:creationId xmlns:a16="http://schemas.microsoft.com/office/drawing/2014/main" id="{FCBCF96E-471E-48B4-8872-96A2F8B776D8}"/>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229" name="テキスト ボックス 228">
          <a:extLst>
            <a:ext uri="{FF2B5EF4-FFF2-40B4-BE49-F238E27FC236}">
              <a16:creationId xmlns:a16="http://schemas.microsoft.com/office/drawing/2014/main" id="{4E8B6242-5826-4A00-AB6E-DE5532AD28EF}"/>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230" name="直線コネクタ 229">
          <a:extLst>
            <a:ext uri="{FF2B5EF4-FFF2-40B4-BE49-F238E27FC236}">
              <a16:creationId xmlns:a16="http://schemas.microsoft.com/office/drawing/2014/main" id="{D45C4D84-C1F3-4B21-858C-0BF6D2889CC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231" name="テキスト ボックス 230">
          <a:extLst>
            <a:ext uri="{FF2B5EF4-FFF2-40B4-BE49-F238E27FC236}">
              <a16:creationId xmlns:a16="http://schemas.microsoft.com/office/drawing/2014/main" id="{86E5F7C2-5E36-4F1A-9585-A3A40D6146A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232" name="直線コネクタ 231">
          <a:extLst>
            <a:ext uri="{FF2B5EF4-FFF2-40B4-BE49-F238E27FC236}">
              <a16:creationId xmlns:a16="http://schemas.microsoft.com/office/drawing/2014/main" id="{83D097AA-5A4C-4994-B696-9E313828DAE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233" name="テキスト ボックス 232">
          <a:extLst>
            <a:ext uri="{FF2B5EF4-FFF2-40B4-BE49-F238E27FC236}">
              <a16:creationId xmlns:a16="http://schemas.microsoft.com/office/drawing/2014/main" id="{C15ACA0F-C2AA-4CC3-A15E-FA803797ECD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234" name="直線コネクタ 233">
          <a:extLst>
            <a:ext uri="{FF2B5EF4-FFF2-40B4-BE49-F238E27FC236}">
              <a16:creationId xmlns:a16="http://schemas.microsoft.com/office/drawing/2014/main" id="{015B6CC9-372C-49AE-AC32-3E18E44B7BB9}"/>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235" name="テキスト ボックス 234">
          <a:extLst>
            <a:ext uri="{FF2B5EF4-FFF2-40B4-BE49-F238E27FC236}">
              <a16:creationId xmlns:a16="http://schemas.microsoft.com/office/drawing/2014/main" id="{19769A4A-9610-4742-8394-D8BB488BC15F}"/>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36" name="直線コネクタ 235">
          <a:extLst>
            <a:ext uri="{FF2B5EF4-FFF2-40B4-BE49-F238E27FC236}">
              <a16:creationId xmlns:a16="http://schemas.microsoft.com/office/drawing/2014/main" id="{F4FE78FF-0102-4824-BDFB-665533420AB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237" name="【保健センター・保健所】&#10;有形固定資産減価償却率グラフ枠">
          <a:extLst>
            <a:ext uri="{FF2B5EF4-FFF2-40B4-BE49-F238E27FC236}">
              <a16:creationId xmlns:a16="http://schemas.microsoft.com/office/drawing/2014/main" id="{735B1EAB-E23B-446A-8F7A-F6A00E45E2B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80010</xdr:rowOff>
    </xdr:from>
    <xdr:to>
      <xdr:col>85</xdr:col>
      <xdr:colOff>126364</xdr:colOff>
      <xdr:row>64</xdr:row>
      <xdr:rowOff>115933</xdr:rowOff>
    </xdr:to>
    <xdr:cxnSp macro="">
      <xdr:nvCxnSpPr>
        <xdr:cNvPr id="238" name="直線コネクタ 237">
          <a:extLst>
            <a:ext uri="{FF2B5EF4-FFF2-40B4-BE49-F238E27FC236}">
              <a16:creationId xmlns:a16="http://schemas.microsoft.com/office/drawing/2014/main" id="{7505EB3C-4F27-462A-A4CA-D1D30865308F}"/>
            </a:ext>
          </a:extLst>
        </xdr:cNvPr>
        <xdr:cNvCxnSpPr/>
      </xdr:nvCxnSpPr>
      <xdr:spPr>
        <a:xfrm flipV="1">
          <a:off x="16318864" y="9509760"/>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119760</xdr:rowOff>
    </xdr:from>
    <xdr:ext cx="405111" cy="259045"/>
    <xdr:sp macro="" textlink="">
      <xdr:nvSpPr>
        <xdr:cNvPr id="239" name="【保健センター・保健所】&#10;有形固定資産減価償却率最小値テキスト">
          <a:extLst>
            <a:ext uri="{FF2B5EF4-FFF2-40B4-BE49-F238E27FC236}">
              <a16:creationId xmlns:a16="http://schemas.microsoft.com/office/drawing/2014/main" id="{27F723EB-2CCB-4636-8D2D-5E5D8CF63CB0}"/>
            </a:ext>
          </a:extLst>
        </xdr:cNvPr>
        <xdr:cNvSpPr txBox="1"/>
      </xdr:nvSpPr>
      <xdr:spPr>
        <a:xfrm>
          <a:off x="16357600" y="1109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115933</xdr:rowOff>
    </xdr:from>
    <xdr:to>
      <xdr:col>86</xdr:col>
      <xdr:colOff>25400</xdr:colOff>
      <xdr:row>64</xdr:row>
      <xdr:rowOff>115933</xdr:rowOff>
    </xdr:to>
    <xdr:cxnSp macro="">
      <xdr:nvCxnSpPr>
        <xdr:cNvPr id="240" name="直線コネクタ 239">
          <a:extLst>
            <a:ext uri="{FF2B5EF4-FFF2-40B4-BE49-F238E27FC236}">
              <a16:creationId xmlns:a16="http://schemas.microsoft.com/office/drawing/2014/main" id="{58C6B506-7497-433D-A337-42B758F93988}"/>
            </a:ext>
          </a:extLst>
        </xdr:cNvPr>
        <xdr:cNvCxnSpPr/>
      </xdr:nvCxnSpPr>
      <xdr:spPr>
        <a:xfrm>
          <a:off x="16230600" y="1108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26687</xdr:rowOff>
    </xdr:from>
    <xdr:ext cx="340478" cy="259045"/>
    <xdr:sp macro="" textlink="">
      <xdr:nvSpPr>
        <xdr:cNvPr id="241" name="【保健センター・保健所】&#10;有形固定資産減価償却率最大値テキスト">
          <a:extLst>
            <a:ext uri="{FF2B5EF4-FFF2-40B4-BE49-F238E27FC236}">
              <a16:creationId xmlns:a16="http://schemas.microsoft.com/office/drawing/2014/main" id="{48002D85-E77A-4719-931B-A26ECEDA5B36}"/>
            </a:ext>
          </a:extLst>
        </xdr:cNvPr>
        <xdr:cNvSpPr txBox="1"/>
      </xdr:nvSpPr>
      <xdr:spPr>
        <a:xfrm>
          <a:off x="16357600" y="92849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80010</xdr:rowOff>
    </xdr:from>
    <xdr:to>
      <xdr:col>86</xdr:col>
      <xdr:colOff>25400</xdr:colOff>
      <xdr:row>55</xdr:row>
      <xdr:rowOff>80010</xdr:rowOff>
    </xdr:to>
    <xdr:cxnSp macro="">
      <xdr:nvCxnSpPr>
        <xdr:cNvPr id="242" name="直線コネクタ 241">
          <a:extLst>
            <a:ext uri="{FF2B5EF4-FFF2-40B4-BE49-F238E27FC236}">
              <a16:creationId xmlns:a16="http://schemas.microsoft.com/office/drawing/2014/main" id="{33C9F795-9CC4-4D6D-8F4B-8F3A7A2D330D}"/>
            </a:ext>
          </a:extLst>
        </xdr:cNvPr>
        <xdr:cNvCxnSpPr/>
      </xdr:nvCxnSpPr>
      <xdr:spPr>
        <a:xfrm>
          <a:off x="16230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24328</xdr:rowOff>
    </xdr:from>
    <xdr:ext cx="405111" cy="259045"/>
    <xdr:sp macro="" textlink="">
      <xdr:nvSpPr>
        <xdr:cNvPr id="243" name="【保健センター・保健所】&#10;有形固定資産減価償却率平均値テキスト">
          <a:extLst>
            <a:ext uri="{FF2B5EF4-FFF2-40B4-BE49-F238E27FC236}">
              <a16:creationId xmlns:a16="http://schemas.microsoft.com/office/drawing/2014/main" id="{26AAA493-8BAA-4D46-9581-82596D25E471}"/>
            </a:ext>
          </a:extLst>
        </xdr:cNvPr>
        <xdr:cNvSpPr txBox="1"/>
      </xdr:nvSpPr>
      <xdr:spPr>
        <a:xfrm>
          <a:off x="16357600" y="10139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xdr:rowOff>
    </xdr:from>
    <xdr:to>
      <xdr:col>85</xdr:col>
      <xdr:colOff>177800</xdr:colOff>
      <xdr:row>60</xdr:row>
      <xdr:rowOff>103051</xdr:rowOff>
    </xdr:to>
    <xdr:sp macro="" textlink="">
      <xdr:nvSpPr>
        <xdr:cNvPr id="244" name="フローチャート: 判断 243">
          <a:extLst>
            <a:ext uri="{FF2B5EF4-FFF2-40B4-BE49-F238E27FC236}">
              <a16:creationId xmlns:a16="http://schemas.microsoft.com/office/drawing/2014/main" id="{72A37B72-C107-4862-8933-E40DA778ECB1}"/>
            </a:ext>
          </a:extLst>
        </xdr:cNvPr>
        <xdr:cNvSpPr/>
      </xdr:nvSpPr>
      <xdr:spPr>
        <a:xfrm>
          <a:off x="162687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9616</xdr:rowOff>
    </xdr:from>
    <xdr:to>
      <xdr:col>81</xdr:col>
      <xdr:colOff>101600</xdr:colOff>
      <xdr:row>60</xdr:row>
      <xdr:rowOff>111216</xdr:rowOff>
    </xdr:to>
    <xdr:sp macro="" textlink="">
      <xdr:nvSpPr>
        <xdr:cNvPr id="245" name="フローチャート: 判断 244">
          <a:extLst>
            <a:ext uri="{FF2B5EF4-FFF2-40B4-BE49-F238E27FC236}">
              <a16:creationId xmlns:a16="http://schemas.microsoft.com/office/drawing/2014/main" id="{DC748E36-2528-46D5-B047-494649FAF37E}"/>
            </a:ext>
          </a:extLst>
        </xdr:cNvPr>
        <xdr:cNvSpPr/>
      </xdr:nvSpPr>
      <xdr:spPr>
        <a:xfrm>
          <a:off x="15430500" y="102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140244</xdr:rowOff>
    </xdr:from>
    <xdr:to>
      <xdr:col>76</xdr:col>
      <xdr:colOff>165100</xdr:colOff>
      <xdr:row>60</xdr:row>
      <xdr:rowOff>70394</xdr:rowOff>
    </xdr:to>
    <xdr:sp macro="" textlink="">
      <xdr:nvSpPr>
        <xdr:cNvPr id="246" name="フローチャート: 判断 245">
          <a:extLst>
            <a:ext uri="{FF2B5EF4-FFF2-40B4-BE49-F238E27FC236}">
              <a16:creationId xmlns:a16="http://schemas.microsoft.com/office/drawing/2014/main" id="{B1D14E7E-CB24-4B4E-9967-215848BFE709}"/>
            </a:ext>
          </a:extLst>
        </xdr:cNvPr>
        <xdr:cNvSpPr/>
      </xdr:nvSpPr>
      <xdr:spPr>
        <a:xfrm>
          <a:off x="14541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136978</xdr:rowOff>
    </xdr:from>
    <xdr:to>
      <xdr:col>72</xdr:col>
      <xdr:colOff>38100</xdr:colOff>
      <xdr:row>60</xdr:row>
      <xdr:rowOff>67128</xdr:rowOff>
    </xdr:to>
    <xdr:sp macro="" textlink="">
      <xdr:nvSpPr>
        <xdr:cNvPr id="247" name="フローチャート: 判断 246">
          <a:extLst>
            <a:ext uri="{FF2B5EF4-FFF2-40B4-BE49-F238E27FC236}">
              <a16:creationId xmlns:a16="http://schemas.microsoft.com/office/drawing/2014/main" id="{BC8DAB45-6685-40F6-B774-8050C976792B}"/>
            </a:ext>
          </a:extLst>
        </xdr:cNvPr>
        <xdr:cNvSpPr/>
      </xdr:nvSpPr>
      <xdr:spPr>
        <a:xfrm>
          <a:off x="13652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120650</xdr:rowOff>
    </xdr:from>
    <xdr:to>
      <xdr:col>67</xdr:col>
      <xdr:colOff>101600</xdr:colOff>
      <xdr:row>60</xdr:row>
      <xdr:rowOff>50800</xdr:rowOff>
    </xdr:to>
    <xdr:sp macro="" textlink="">
      <xdr:nvSpPr>
        <xdr:cNvPr id="248" name="フローチャート: 判断 247">
          <a:extLst>
            <a:ext uri="{FF2B5EF4-FFF2-40B4-BE49-F238E27FC236}">
              <a16:creationId xmlns:a16="http://schemas.microsoft.com/office/drawing/2014/main" id="{421C2C15-4287-42B4-9ED9-2043BE01FE24}"/>
            </a:ext>
          </a:extLst>
        </xdr:cNvPr>
        <xdr:cNvSpPr/>
      </xdr:nvSpPr>
      <xdr:spPr>
        <a:xfrm>
          <a:off x="1276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8A494065-9641-4D05-8547-B865FA2461D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5276725A-FBE4-49C3-BB75-6A92FC8FDD6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51" name="テキスト ボックス 250">
          <a:extLst>
            <a:ext uri="{FF2B5EF4-FFF2-40B4-BE49-F238E27FC236}">
              <a16:creationId xmlns:a16="http://schemas.microsoft.com/office/drawing/2014/main" id="{0F62C878-8B92-4068-B9D4-D9672E399D3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52" name="テキスト ボックス 251">
          <a:extLst>
            <a:ext uri="{FF2B5EF4-FFF2-40B4-BE49-F238E27FC236}">
              <a16:creationId xmlns:a16="http://schemas.microsoft.com/office/drawing/2014/main" id="{925B7FC4-736D-4F6B-AA9A-738E1592AA7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53" name="テキスト ボックス 252">
          <a:extLst>
            <a:ext uri="{FF2B5EF4-FFF2-40B4-BE49-F238E27FC236}">
              <a16:creationId xmlns:a16="http://schemas.microsoft.com/office/drawing/2014/main" id="{29FCC4E8-DEFB-4C99-866B-205CEA1F854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71665</xdr:rowOff>
    </xdr:from>
    <xdr:to>
      <xdr:col>85</xdr:col>
      <xdr:colOff>177800</xdr:colOff>
      <xdr:row>63</xdr:row>
      <xdr:rowOff>1815</xdr:rowOff>
    </xdr:to>
    <xdr:sp macro="" textlink="">
      <xdr:nvSpPr>
        <xdr:cNvPr id="254" name="楕円 253">
          <a:extLst>
            <a:ext uri="{FF2B5EF4-FFF2-40B4-BE49-F238E27FC236}">
              <a16:creationId xmlns:a16="http://schemas.microsoft.com/office/drawing/2014/main" id="{E354C48F-3AB0-43E4-A06F-B6C267034C6C}"/>
            </a:ext>
          </a:extLst>
        </xdr:cNvPr>
        <xdr:cNvSpPr/>
      </xdr:nvSpPr>
      <xdr:spPr>
        <a:xfrm>
          <a:off x="16268700" y="1070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50092</xdr:rowOff>
    </xdr:from>
    <xdr:ext cx="405111" cy="259045"/>
    <xdr:sp macro="" textlink="">
      <xdr:nvSpPr>
        <xdr:cNvPr id="255" name="【保健センター・保健所】&#10;有形固定資産減価償却率該当値テキスト">
          <a:extLst>
            <a:ext uri="{FF2B5EF4-FFF2-40B4-BE49-F238E27FC236}">
              <a16:creationId xmlns:a16="http://schemas.microsoft.com/office/drawing/2014/main" id="{2DFF4FD4-499D-4536-B900-BD4A549955A8}"/>
            </a:ext>
          </a:extLst>
        </xdr:cNvPr>
        <xdr:cNvSpPr txBox="1"/>
      </xdr:nvSpPr>
      <xdr:spPr>
        <a:xfrm>
          <a:off x="16357600" y="1067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71665</xdr:rowOff>
    </xdr:from>
    <xdr:to>
      <xdr:col>81</xdr:col>
      <xdr:colOff>101600</xdr:colOff>
      <xdr:row>63</xdr:row>
      <xdr:rowOff>1815</xdr:rowOff>
    </xdr:to>
    <xdr:sp macro="" textlink="">
      <xdr:nvSpPr>
        <xdr:cNvPr id="256" name="楕円 255">
          <a:extLst>
            <a:ext uri="{FF2B5EF4-FFF2-40B4-BE49-F238E27FC236}">
              <a16:creationId xmlns:a16="http://schemas.microsoft.com/office/drawing/2014/main" id="{E0214399-D9D9-45F1-9064-95AAE62F0A6F}"/>
            </a:ext>
          </a:extLst>
        </xdr:cNvPr>
        <xdr:cNvSpPr/>
      </xdr:nvSpPr>
      <xdr:spPr>
        <a:xfrm>
          <a:off x="15430500" y="1070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122465</xdr:rowOff>
    </xdr:from>
    <xdr:to>
      <xdr:col>85</xdr:col>
      <xdr:colOff>127000</xdr:colOff>
      <xdr:row>62</xdr:row>
      <xdr:rowOff>122465</xdr:rowOff>
    </xdr:to>
    <xdr:cxnSp macro="">
      <xdr:nvCxnSpPr>
        <xdr:cNvPr id="257" name="直線コネクタ 256">
          <a:extLst>
            <a:ext uri="{FF2B5EF4-FFF2-40B4-BE49-F238E27FC236}">
              <a16:creationId xmlns:a16="http://schemas.microsoft.com/office/drawing/2014/main" id="{F36D34C5-8678-4E57-95D8-8C323BE39CB1}"/>
            </a:ext>
          </a:extLst>
        </xdr:cNvPr>
        <xdr:cNvCxnSpPr/>
      </xdr:nvCxnSpPr>
      <xdr:spPr>
        <a:xfrm>
          <a:off x="15481300" y="107523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84727</xdr:rowOff>
    </xdr:from>
    <xdr:to>
      <xdr:col>76</xdr:col>
      <xdr:colOff>165100</xdr:colOff>
      <xdr:row>64</xdr:row>
      <xdr:rowOff>14877</xdr:rowOff>
    </xdr:to>
    <xdr:sp macro="" textlink="">
      <xdr:nvSpPr>
        <xdr:cNvPr id="258" name="楕円 257">
          <a:extLst>
            <a:ext uri="{FF2B5EF4-FFF2-40B4-BE49-F238E27FC236}">
              <a16:creationId xmlns:a16="http://schemas.microsoft.com/office/drawing/2014/main" id="{63321BB9-48E2-44AF-A0E8-C385E274A5F9}"/>
            </a:ext>
          </a:extLst>
        </xdr:cNvPr>
        <xdr:cNvSpPr/>
      </xdr:nvSpPr>
      <xdr:spPr>
        <a:xfrm>
          <a:off x="14541500" y="1088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122465</xdr:rowOff>
    </xdr:from>
    <xdr:to>
      <xdr:col>81</xdr:col>
      <xdr:colOff>50800</xdr:colOff>
      <xdr:row>63</xdr:row>
      <xdr:rowOff>135527</xdr:rowOff>
    </xdr:to>
    <xdr:cxnSp macro="">
      <xdr:nvCxnSpPr>
        <xdr:cNvPr id="259" name="直線コネクタ 258">
          <a:extLst>
            <a:ext uri="{FF2B5EF4-FFF2-40B4-BE49-F238E27FC236}">
              <a16:creationId xmlns:a16="http://schemas.microsoft.com/office/drawing/2014/main" id="{48F0C71D-FFEF-4431-B902-61D7E813C815}"/>
            </a:ext>
          </a:extLst>
        </xdr:cNvPr>
        <xdr:cNvCxnSpPr/>
      </xdr:nvCxnSpPr>
      <xdr:spPr>
        <a:xfrm flipV="1">
          <a:off x="14592300" y="10752365"/>
          <a:ext cx="889000" cy="184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1451</xdr:rowOff>
    </xdr:from>
    <xdr:to>
      <xdr:col>72</xdr:col>
      <xdr:colOff>38100</xdr:colOff>
      <xdr:row>63</xdr:row>
      <xdr:rowOff>103051</xdr:rowOff>
    </xdr:to>
    <xdr:sp macro="" textlink="">
      <xdr:nvSpPr>
        <xdr:cNvPr id="260" name="楕円 259">
          <a:extLst>
            <a:ext uri="{FF2B5EF4-FFF2-40B4-BE49-F238E27FC236}">
              <a16:creationId xmlns:a16="http://schemas.microsoft.com/office/drawing/2014/main" id="{82837E60-801A-4059-82C1-D06E5DFE375F}"/>
            </a:ext>
          </a:extLst>
        </xdr:cNvPr>
        <xdr:cNvSpPr/>
      </xdr:nvSpPr>
      <xdr:spPr>
        <a:xfrm>
          <a:off x="13652500" y="1080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52251</xdr:rowOff>
    </xdr:from>
    <xdr:to>
      <xdr:col>76</xdr:col>
      <xdr:colOff>114300</xdr:colOff>
      <xdr:row>63</xdr:row>
      <xdr:rowOff>135527</xdr:rowOff>
    </xdr:to>
    <xdr:cxnSp macro="">
      <xdr:nvCxnSpPr>
        <xdr:cNvPr id="261" name="直線コネクタ 260">
          <a:extLst>
            <a:ext uri="{FF2B5EF4-FFF2-40B4-BE49-F238E27FC236}">
              <a16:creationId xmlns:a16="http://schemas.microsoft.com/office/drawing/2014/main" id="{972E38EC-983C-46CF-8135-A87ED9D4AD8B}"/>
            </a:ext>
          </a:extLst>
        </xdr:cNvPr>
        <xdr:cNvCxnSpPr/>
      </xdr:nvCxnSpPr>
      <xdr:spPr>
        <a:xfrm>
          <a:off x="13703300" y="10853601"/>
          <a:ext cx="8890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145143</xdr:rowOff>
    </xdr:from>
    <xdr:to>
      <xdr:col>67</xdr:col>
      <xdr:colOff>101600</xdr:colOff>
      <xdr:row>63</xdr:row>
      <xdr:rowOff>75293</xdr:rowOff>
    </xdr:to>
    <xdr:sp macro="" textlink="">
      <xdr:nvSpPr>
        <xdr:cNvPr id="262" name="楕円 261">
          <a:extLst>
            <a:ext uri="{FF2B5EF4-FFF2-40B4-BE49-F238E27FC236}">
              <a16:creationId xmlns:a16="http://schemas.microsoft.com/office/drawing/2014/main" id="{1CA3F1D9-E1C1-4906-AF2D-D303FE77F51E}"/>
            </a:ext>
          </a:extLst>
        </xdr:cNvPr>
        <xdr:cNvSpPr/>
      </xdr:nvSpPr>
      <xdr:spPr>
        <a:xfrm>
          <a:off x="12763500" y="1077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24493</xdr:rowOff>
    </xdr:from>
    <xdr:to>
      <xdr:col>71</xdr:col>
      <xdr:colOff>177800</xdr:colOff>
      <xdr:row>63</xdr:row>
      <xdr:rowOff>52251</xdr:rowOff>
    </xdr:to>
    <xdr:cxnSp macro="">
      <xdr:nvCxnSpPr>
        <xdr:cNvPr id="263" name="直線コネクタ 262">
          <a:extLst>
            <a:ext uri="{FF2B5EF4-FFF2-40B4-BE49-F238E27FC236}">
              <a16:creationId xmlns:a16="http://schemas.microsoft.com/office/drawing/2014/main" id="{1D7F985F-9A7B-4956-A93A-8BC81EC86795}"/>
            </a:ext>
          </a:extLst>
        </xdr:cNvPr>
        <xdr:cNvCxnSpPr/>
      </xdr:nvCxnSpPr>
      <xdr:spPr>
        <a:xfrm>
          <a:off x="12814300" y="1082584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127743</xdr:rowOff>
    </xdr:from>
    <xdr:ext cx="405111" cy="259045"/>
    <xdr:sp macro="" textlink="">
      <xdr:nvSpPr>
        <xdr:cNvPr id="264" name="n_1aveValue【保健センター・保健所】&#10;有形固定資産減価償却率">
          <a:extLst>
            <a:ext uri="{FF2B5EF4-FFF2-40B4-BE49-F238E27FC236}">
              <a16:creationId xmlns:a16="http://schemas.microsoft.com/office/drawing/2014/main" id="{A964D999-6E4C-4BDA-9F21-4C6B84FC7DE1}"/>
            </a:ext>
          </a:extLst>
        </xdr:cNvPr>
        <xdr:cNvSpPr txBox="1"/>
      </xdr:nvSpPr>
      <xdr:spPr>
        <a:xfrm>
          <a:off x="15266044" y="1007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86921</xdr:rowOff>
    </xdr:from>
    <xdr:ext cx="405111" cy="259045"/>
    <xdr:sp macro="" textlink="">
      <xdr:nvSpPr>
        <xdr:cNvPr id="265" name="n_2aveValue【保健センター・保健所】&#10;有形固定資産減価償却率">
          <a:extLst>
            <a:ext uri="{FF2B5EF4-FFF2-40B4-BE49-F238E27FC236}">
              <a16:creationId xmlns:a16="http://schemas.microsoft.com/office/drawing/2014/main" id="{50B471EE-5A26-4E70-84F2-656D796948E4}"/>
            </a:ext>
          </a:extLst>
        </xdr:cNvPr>
        <xdr:cNvSpPr txBox="1"/>
      </xdr:nvSpPr>
      <xdr:spPr>
        <a:xfrm>
          <a:off x="14389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83655</xdr:rowOff>
    </xdr:from>
    <xdr:ext cx="405111" cy="259045"/>
    <xdr:sp macro="" textlink="">
      <xdr:nvSpPr>
        <xdr:cNvPr id="266" name="n_3aveValue【保健センター・保健所】&#10;有形固定資産減価償却率">
          <a:extLst>
            <a:ext uri="{FF2B5EF4-FFF2-40B4-BE49-F238E27FC236}">
              <a16:creationId xmlns:a16="http://schemas.microsoft.com/office/drawing/2014/main" id="{4ABBC57D-3849-4694-86FC-D7648DF829CC}"/>
            </a:ext>
          </a:extLst>
        </xdr:cNvPr>
        <xdr:cNvSpPr txBox="1"/>
      </xdr:nvSpPr>
      <xdr:spPr>
        <a:xfrm>
          <a:off x="13500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67327</xdr:rowOff>
    </xdr:from>
    <xdr:ext cx="405111" cy="259045"/>
    <xdr:sp macro="" textlink="">
      <xdr:nvSpPr>
        <xdr:cNvPr id="267" name="n_4aveValue【保健センター・保健所】&#10;有形固定資産減価償却率">
          <a:extLst>
            <a:ext uri="{FF2B5EF4-FFF2-40B4-BE49-F238E27FC236}">
              <a16:creationId xmlns:a16="http://schemas.microsoft.com/office/drawing/2014/main" id="{B5343DD9-9143-4236-81DB-79C2E4128C04}"/>
            </a:ext>
          </a:extLst>
        </xdr:cNvPr>
        <xdr:cNvSpPr txBox="1"/>
      </xdr:nvSpPr>
      <xdr:spPr>
        <a:xfrm>
          <a:off x="12611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164392</xdr:rowOff>
    </xdr:from>
    <xdr:ext cx="405111" cy="259045"/>
    <xdr:sp macro="" textlink="">
      <xdr:nvSpPr>
        <xdr:cNvPr id="268" name="n_1mainValue【保健センター・保健所】&#10;有形固定資産減価償却率">
          <a:extLst>
            <a:ext uri="{FF2B5EF4-FFF2-40B4-BE49-F238E27FC236}">
              <a16:creationId xmlns:a16="http://schemas.microsoft.com/office/drawing/2014/main" id="{0091F66C-9F09-4194-AA77-C5B5551BE2E4}"/>
            </a:ext>
          </a:extLst>
        </xdr:cNvPr>
        <xdr:cNvSpPr txBox="1"/>
      </xdr:nvSpPr>
      <xdr:spPr>
        <a:xfrm>
          <a:off x="15266044" y="1079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6004</xdr:rowOff>
    </xdr:from>
    <xdr:ext cx="405111" cy="259045"/>
    <xdr:sp macro="" textlink="">
      <xdr:nvSpPr>
        <xdr:cNvPr id="269" name="n_2mainValue【保健センター・保健所】&#10;有形固定資産減価償却率">
          <a:extLst>
            <a:ext uri="{FF2B5EF4-FFF2-40B4-BE49-F238E27FC236}">
              <a16:creationId xmlns:a16="http://schemas.microsoft.com/office/drawing/2014/main" id="{FE1F5650-31F6-49D1-AE75-D5F8E4E3398B}"/>
            </a:ext>
          </a:extLst>
        </xdr:cNvPr>
        <xdr:cNvSpPr txBox="1"/>
      </xdr:nvSpPr>
      <xdr:spPr>
        <a:xfrm>
          <a:off x="14389744" y="1097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94178</xdr:rowOff>
    </xdr:from>
    <xdr:ext cx="405111" cy="259045"/>
    <xdr:sp macro="" textlink="">
      <xdr:nvSpPr>
        <xdr:cNvPr id="270" name="n_3mainValue【保健センター・保健所】&#10;有形固定資産減価償却率">
          <a:extLst>
            <a:ext uri="{FF2B5EF4-FFF2-40B4-BE49-F238E27FC236}">
              <a16:creationId xmlns:a16="http://schemas.microsoft.com/office/drawing/2014/main" id="{446B836F-4A52-4403-8D46-A9CF7EFEE2EB}"/>
            </a:ext>
          </a:extLst>
        </xdr:cNvPr>
        <xdr:cNvSpPr txBox="1"/>
      </xdr:nvSpPr>
      <xdr:spPr>
        <a:xfrm>
          <a:off x="13500744" y="1089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66420</xdr:rowOff>
    </xdr:from>
    <xdr:ext cx="405111" cy="259045"/>
    <xdr:sp macro="" textlink="">
      <xdr:nvSpPr>
        <xdr:cNvPr id="271" name="n_4mainValue【保健センター・保健所】&#10;有形固定資産減価償却率">
          <a:extLst>
            <a:ext uri="{FF2B5EF4-FFF2-40B4-BE49-F238E27FC236}">
              <a16:creationId xmlns:a16="http://schemas.microsoft.com/office/drawing/2014/main" id="{09A95AB5-F7FA-4AE6-BB57-91A6CD3AEFF2}"/>
            </a:ext>
          </a:extLst>
        </xdr:cNvPr>
        <xdr:cNvSpPr txBox="1"/>
      </xdr:nvSpPr>
      <xdr:spPr>
        <a:xfrm>
          <a:off x="12611744" y="1086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72" name="正方形/長方形 271">
          <a:extLst>
            <a:ext uri="{FF2B5EF4-FFF2-40B4-BE49-F238E27FC236}">
              <a16:creationId xmlns:a16="http://schemas.microsoft.com/office/drawing/2014/main" id="{52F89F94-88F2-47A1-ACA6-779E9A61BD9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73" name="正方形/長方形 272">
          <a:extLst>
            <a:ext uri="{FF2B5EF4-FFF2-40B4-BE49-F238E27FC236}">
              <a16:creationId xmlns:a16="http://schemas.microsoft.com/office/drawing/2014/main" id="{5398C584-026A-4D28-8DDA-2F3C97DA050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74" name="正方形/長方形 273">
          <a:extLst>
            <a:ext uri="{FF2B5EF4-FFF2-40B4-BE49-F238E27FC236}">
              <a16:creationId xmlns:a16="http://schemas.microsoft.com/office/drawing/2014/main" id="{C799ADA7-794D-4DCB-B96F-1E029B34A29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75" name="正方形/長方形 274">
          <a:extLst>
            <a:ext uri="{FF2B5EF4-FFF2-40B4-BE49-F238E27FC236}">
              <a16:creationId xmlns:a16="http://schemas.microsoft.com/office/drawing/2014/main" id="{E7557851-13E0-41AA-A446-2F1129F809C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76" name="正方形/長方形 275">
          <a:extLst>
            <a:ext uri="{FF2B5EF4-FFF2-40B4-BE49-F238E27FC236}">
              <a16:creationId xmlns:a16="http://schemas.microsoft.com/office/drawing/2014/main" id="{22297249-D023-4E57-8014-DCC9B1DC864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77" name="正方形/長方形 276">
          <a:extLst>
            <a:ext uri="{FF2B5EF4-FFF2-40B4-BE49-F238E27FC236}">
              <a16:creationId xmlns:a16="http://schemas.microsoft.com/office/drawing/2014/main" id="{960DACF5-FB27-4E4C-878A-04AC5046419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78" name="正方形/長方形 277">
          <a:extLst>
            <a:ext uri="{FF2B5EF4-FFF2-40B4-BE49-F238E27FC236}">
              <a16:creationId xmlns:a16="http://schemas.microsoft.com/office/drawing/2014/main" id="{BB9C2B6B-C9D6-48B3-B186-7EA3486755E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79" name="正方形/長方形 278">
          <a:extLst>
            <a:ext uri="{FF2B5EF4-FFF2-40B4-BE49-F238E27FC236}">
              <a16:creationId xmlns:a16="http://schemas.microsoft.com/office/drawing/2014/main" id="{E1353B7F-58B7-4A3B-A7A0-5EB3A0773A9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80" name="テキスト ボックス 279">
          <a:extLst>
            <a:ext uri="{FF2B5EF4-FFF2-40B4-BE49-F238E27FC236}">
              <a16:creationId xmlns:a16="http://schemas.microsoft.com/office/drawing/2014/main" id="{C0F801EA-3FDC-4E7F-89B1-5A28F758560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81" name="直線コネクタ 280">
          <a:extLst>
            <a:ext uri="{FF2B5EF4-FFF2-40B4-BE49-F238E27FC236}">
              <a16:creationId xmlns:a16="http://schemas.microsoft.com/office/drawing/2014/main" id="{0CADD29C-EAFF-4B08-8874-7F4A4FD3252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282" name="直線コネクタ 281">
          <a:extLst>
            <a:ext uri="{FF2B5EF4-FFF2-40B4-BE49-F238E27FC236}">
              <a16:creationId xmlns:a16="http://schemas.microsoft.com/office/drawing/2014/main" id="{1895BFC7-4055-4B4A-9D31-784996160E21}"/>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283" name="テキスト ボックス 282">
          <a:extLst>
            <a:ext uri="{FF2B5EF4-FFF2-40B4-BE49-F238E27FC236}">
              <a16:creationId xmlns:a16="http://schemas.microsoft.com/office/drawing/2014/main" id="{B1BE2CFA-81B6-47F4-A87B-87DE761352B9}"/>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284" name="直線コネクタ 283">
          <a:extLst>
            <a:ext uri="{FF2B5EF4-FFF2-40B4-BE49-F238E27FC236}">
              <a16:creationId xmlns:a16="http://schemas.microsoft.com/office/drawing/2014/main" id="{A9BF38AC-A3FF-4159-8ED4-24152B75DA7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285" name="テキスト ボックス 284">
          <a:extLst>
            <a:ext uri="{FF2B5EF4-FFF2-40B4-BE49-F238E27FC236}">
              <a16:creationId xmlns:a16="http://schemas.microsoft.com/office/drawing/2014/main" id="{21B2ED09-780A-4B61-95E4-73117C7404A7}"/>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286" name="直線コネクタ 285">
          <a:extLst>
            <a:ext uri="{FF2B5EF4-FFF2-40B4-BE49-F238E27FC236}">
              <a16:creationId xmlns:a16="http://schemas.microsoft.com/office/drawing/2014/main" id="{B499E6C9-BD6A-481B-80A5-1C62FF21BB55}"/>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287" name="テキスト ボックス 286">
          <a:extLst>
            <a:ext uri="{FF2B5EF4-FFF2-40B4-BE49-F238E27FC236}">
              <a16:creationId xmlns:a16="http://schemas.microsoft.com/office/drawing/2014/main" id="{FD11E84A-D974-44F7-9D50-837C7BB8F795}"/>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288" name="直線コネクタ 287">
          <a:extLst>
            <a:ext uri="{FF2B5EF4-FFF2-40B4-BE49-F238E27FC236}">
              <a16:creationId xmlns:a16="http://schemas.microsoft.com/office/drawing/2014/main" id="{C134761F-CA61-4AAF-B6B1-E2C1B609D5F8}"/>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289" name="テキスト ボックス 288">
          <a:extLst>
            <a:ext uri="{FF2B5EF4-FFF2-40B4-BE49-F238E27FC236}">
              <a16:creationId xmlns:a16="http://schemas.microsoft.com/office/drawing/2014/main" id="{BFCF66F4-EDFF-40EA-89C2-280B096DF40F}"/>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90" name="直線コネクタ 289">
          <a:extLst>
            <a:ext uri="{FF2B5EF4-FFF2-40B4-BE49-F238E27FC236}">
              <a16:creationId xmlns:a16="http://schemas.microsoft.com/office/drawing/2014/main" id="{72C51480-01F6-404C-BC09-ABD7EB59735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91" name="テキスト ボックス 290">
          <a:extLst>
            <a:ext uri="{FF2B5EF4-FFF2-40B4-BE49-F238E27FC236}">
              <a16:creationId xmlns:a16="http://schemas.microsoft.com/office/drawing/2014/main" id="{A22AF54F-6E07-49E7-8DB7-DA0B773AFED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92" name="【保健センター・保健所】&#10;一人当たり面積グラフ枠">
          <a:extLst>
            <a:ext uri="{FF2B5EF4-FFF2-40B4-BE49-F238E27FC236}">
              <a16:creationId xmlns:a16="http://schemas.microsoft.com/office/drawing/2014/main" id="{2016EF8E-D9E1-4C86-AED2-0F8EAAFBF7C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54864</xdr:rowOff>
    </xdr:from>
    <xdr:to>
      <xdr:col>116</xdr:col>
      <xdr:colOff>62864</xdr:colOff>
      <xdr:row>63</xdr:row>
      <xdr:rowOff>59436</xdr:rowOff>
    </xdr:to>
    <xdr:cxnSp macro="">
      <xdr:nvCxnSpPr>
        <xdr:cNvPr id="293" name="直線コネクタ 292">
          <a:extLst>
            <a:ext uri="{FF2B5EF4-FFF2-40B4-BE49-F238E27FC236}">
              <a16:creationId xmlns:a16="http://schemas.microsoft.com/office/drawing/2014/main" id="{925632F0-E2E0-403A-9204-B30076725413}"/>
            </a:ext>
          </a:extLst>
        </xdr:cNvPr>
        <xdr:cNvCxnSpPr/>
      </xdr:nvCxnSpPr>
      <xdr:spPr>
        <a:xfrm flipV="1">
          <a:off x="22160864" y="9484614"/>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294" name="【保健センター・保健所】&#10;一人当たり面積最小値テキスト">
          <a:extLst>
            <a:ext uri="{FF2B5EF4-FFF2-40B4-BE49-F238E27FC236}">
              <a16:creationId xmlns:a16="http://schemas.microsoft.com/office/drawing/2014/main" id="{78743424-2DC6-4622-9A78-0E34A5F141B6}"/>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295" name="直線コネクタ 294">
          <a:extLst>
            <a:ext uri="{FF2B5EF4-FFF2-40B4-BE49-F238E27FC236}">
              <a16:creationId xmlns:a16="http://schemas.microsoft.com/office/drawing/2014/main" id="{B315A72D-C592-4396-9138-3CD59AAD12C4}"/>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1541</xdr:rowOff>
    </xdr:from>
    <xdr:ext cx="469744" cy="259045"/>
    <xdr:sp macro="" textlink="">
      <xdr:nvSpPr>
        <xdr:cNvPr id="296" name="【保健センター・保健所】&#10;一人当たり面積最大値テキスト">
          <a:extLst>
            <a:ext uri="{FF2B5EF4-FFF2-40B4-BE49-F238E27FC236}">
              <a16:creationId xmlns:a16="http://schemas.microsoft.com/office/drawing/2014/main" id="{81C3CE9E-7402-4C66-BE51-5C15B196658D}"/>
            </a:ext>
          </a:extLst>
        </xdr:cNvPr>
        <xdr:cNvSpPr txBox="1"/>
      </xdr:nvSpPr>
      <xdr:spPr>
        <a:xfrm>
          <a:off x="22199600" y="925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54864</xdr:rowOff>
    </xdr:from>
    <xdr:to>
      <xdr:col>116</xdr:col>
      <xdr:colOff>152400</xdr:colOff>
      <xdr:row>55</xdr:row>
      <xdr:rowOff>54864</xdr:rowOff>
    </xdr:to>
    <xdr:cxnSp macro="">
      <xdr:nvCxnSpPr>
        <xdr:cNvPr id="297" name="直線コネクタ 296">
          <a:extLst>
            <a:ext uri="{FF2B5EF4-FFF2-40B4-BE49-F238E27FC236}">
              <a16:creationId xmlns:a16="http://schemas.microsoft.com/office/drawing/2014/main" id="{20A71FFA-8ACA-4E86-8783-14625C444EC0}"/>
            </a:ext>
          </a:extLst>
        </xdr:cNvPr>
        <xdr:cNvCxnSpPr/>
      </xdr:nvCxnSpPr>
      <xdr:spPr>
        <a:xfrm>
          <a:off x="22072600" y="948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104665</xdr:rowOff>
    </xdr:from>
    <xdr:ext cx="469744" cy="259045"/>
    <xdr:sp macro="" textlink="">
      <xdr:nvSpPr>
        <xdr:cNvPr id="298" name="【保健センター・保健所】&#10;一人当たり面積平均値テキスト">
          <a:extLst>
            <a:ext uri="{FF2B5EF4-FFF2-40B4-BE49-F238E27FC236}">
              <a16:creationId xmlns:a16="http://schemas.microsoft.com/office/drawing/2014/main" id="{C83C6AE9-8638-4685-A200-DC93A55A425E}"/>
            </a:ext>
          </a:extLst>
        </xdr:cNvPr>
        <xdr:cNvSpPr txBox="1"/>
      </xdr:nvSpPr>
      <xdr:spPr>
        <a:xfrm>
          <a:off x="22199600" y="103916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81788</xdr:rowOff>
    </xdr:from>
    <xdr:to>
      <xdr:col>116</xdr:col>
      <xdr:colOff>114300</xdr:colOff>
      <xdr:row>62</xdr:row>
      <xdr:rowOff>11938</xdr:rowOff>
    </xdr:to>
    <xdr:sp macro="" textlink="">
      <xdr:nvSpPr>
        <xdr:cNvPr id="299" name="フローチャート: 判断 298">
          <a:extLst>
            <a:ext uri="{FF2B5EF4-FFF2-40B4-BE49-F238E27FC236}">
              <a16:creationId xmlns:a16="http://schemas.microsoft.com/office/drawing/2014/main" id="{ECAAAA46-77F1-4BED-B9BE-E4D29E6766FB}"/>
            </a:ext>
          </a:extLst>
        </xdr:cNvPr>
        <xdr:cNvSpPr/>
      </xdr:nvSpPr>
      <xdr:spPr>
        <a:xfrm>
          <a:off x="22110700" y="1054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68072</xdr:rowOff>
    </xdr:from>
    <xdr:to>
      <xdr:col>112</xdr:col>
      <xdr:colOff>38100</xdr:colOff>
      <xdr:row>61</xdr:row>
      <xdr:rowOff>169672</xdr:rowOff>
    </xdr:to>
    <xdr:sp macro="" textlink="">
      <xdr:nvSpPr>
        <xdr:cNvPr id="300" name="フローチャート: 判断 299">
          <a:extLst>
            <a:ext uri="{FF2B5EF4-FFF2-40B4-BE49-F238E27FC236}">
              <a16:creationId xmlns:a16="http://schemas.microsoft.com/office/drawing/2014/main" id="{AEF4E598-5752-4609-959F-6429CA1908CC}"/>
            </a:ext>
          </a:extLst>
        </xdr:cNvPr>
        <xdr:cNvSpPr/>
      </xdr:nvSpPr>
      <xdr:spPr>
        <a:xfrm>
          <a:off x="21272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70358</xdr:rowOff>
    </xdr:from>
    <xdr:to>
      <xdr:col>107</xdr:col>
      <xdr:colOff>101600</xdr:colOff>
      <xdr:row>62</xdr:row>
      <xdr:rowOff>508</xdr:rowOff>
    </xdr:to>
    <xdr:sp macro="" textlink="">
      <xdr:nvSpPr>
        <xdr:cNvPr id="301" name="フローチャート: 判断 300">
          <a:extLst>
            <a:ext uri="{FF2B5EF4-FFF2-40B4-BE49-F238E27FC236}">
              <a16:creationId xmlns:a16="http://schemas.microsoft.com/office/drawing/2014/main" id="{0F5545C1-DEB0-42F1-99BC-EAE34A7DC018}"/>
            </a:ext>
          </a:extLst>
        </xdr:cNvPr>
        <xdr:cNvSpPr/>
      </xdr:nvSpPr>
      <xdr:spPr>
        <a:xfrm>
          <a:off x="20383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109220</xdr:rowOff>
    </xdr:from>
    <xdr:to>
      <xdr:col>102</xdr:col>
      <xdr:colOff>165100</xdr:colOff>
      <xdr:row>62</xdr:row>
      <xdr:rowOff>39370</xdr:rowOff>
    </xdr:to>
    <xdr:sp macro="" textlink="">
      <xdr:nvSpPr>
        <xdr:cNvPr id="302" name="フローチャート: 判断 301">
          <a:extLst>
            <a:ext uri="{FF2B5EF4-FFF2-40B4-BE49-F238E27FC236}">
              <a16:creationId xmlns:a16="http://schemas.microsoft.com/office/drawing/2014/main" id="{0F9F4632-FBCC-48D5-AACA-35475BBFF48D}"/>
            </a:ext>
          </a:extLst>
        </xdr:cNvPr>
        <xdr:cNvSpPr/>
      </xdr:nvSpPr>
      <xdr:spPr>
        <a:xfrm>
          <a:off x="19494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90932</xdr:rowOff>
    </xdr:from>
    <xdr:to>
      <xdr:col>98</xdr:col>
      <xdr:colOff>38100</xdr:colOff>
      <xdr:row>62</xdr:row>
      <xdr:rowOff>21082</xdr:rowOff>
    </xdr:to>
    <xdr:sp macro="" textlink="">
      <xdr:nvSpPr>
        <xdr:cNvPr id="303" name="フローチャート: 判断 302">
          <a:extLst>
            <a:ext uri="{FF2B5EF4-FFF2-40B4-BE49-F238E27FC236}">
              <a16:creationId xmlns:a16="http://schemas.microsoft.com/office/drawing/2014/main" id="{39347C55-7329-493F-96B6-ECFC3A61833C}"/>
            </a:ext>
          </a:extLst>
        </xdr:cNvPr>
        <xdr:cNvSpPr/>
      </xdr:nvSpPr>
      <xdr:spPr>
        <a:xfrm>
          <a:off x="18605500" y="105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04" name="テキスト ボックス 303">
          <a:extLst>
            <a:ext uri="{FF2B5EF4-FFF2-40B4-BE49-F238E27FC236}">
              <a16:creationId xmlns:a16="http://schemas.microsoft.com/office/drawing/2014/main" id="{9BF9B6AA-0DD7-4FA0-9355-EC0CD2B8E6B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05" name="テキスト ボックス 304">
          <a:extLst>
            <a:ext uri="{FF2B5EF4-FFF2-40B4-BE49-F238E27FC236}">
              <a16:creationId xmlns:a16="http://schemas.microsoft.com/office/drawing/2014/main" id="{CDF32054-3F35-4B0E-8EE1-DC4BCB3D782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06" name="テキスト ボックス 305">
          <a:extLst>
            <a:ext uri="{FF2B5EF4-FFF2-40B4-BE49-F238E27FC236}">
              <a16:creationId xmlns:a16="http://schemas.microsoft.com/office/drawing/2014/main" id="{9D36CB5C-5544-4685-9187-066AE78355A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07" name="テキスト ボックス 306">
          <a:extLst>
            <a:ext uri="{FF2B5EF4-FFF2-40B4-BE49-F238E27FC236}">
              <a16:creationId xmlns:a16="http://schemas.microsoft.com/office/drawing/2014/main" id="{250AFD16-BF4A-4262-9A74-43D63E7A129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08" name="テキスト ボックス 307">
          <a:extLst>
            <a:ext uri="{FF2B5EF4-FFF2-40B4-BE49-F238E27FC236}">
              <a16:creationId xmlns:a16="http://schemas.microsoft.com/office/drawing/2014/main" id="{51EDFE62-8D6F-4605-897A-7185351A5C4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138938</xdr:rowOff>
    </xdr:from>
    <xdr:to>
      <xdr:col>116</xdr:col>
      <xdr:colOff>114300</xdr:colOff>
      <xdr:row>63</xdr:row>
      <xdr:rowOff>69088</xdr:rowOff>
    </xdr:to>
    <xdr:sp macro="" textlink="">
      <xdr:nvSpPr>
        <xdr:cNvPr id="309" name="楕円 308">
          <a:extLst>
            <a:ext uri="{FF2B5EF4-FFF2-40B4-BE49-F238E27FC236}">
              <a16:creationId xmlns:a16="http://schemas.microsoft.com/office/drawing/2014/main" id="{3893118C-F620-4881-837D-23DBE1AB9866}"/>
            </a:ext>
          </a:extLst>
        </xdr:cNvPr>
        <xdr:cNvSpPr/>
      </xdr:nvSpPr>
      <xdr:spPr>
        <a:xfrm>
          <a:off x="22110700" y="1076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53865</xdr:rowOff>
    </xdr:from>
    <xdr:ext cx="469744" cy="259045"/>
    <xdr:sp macro="" textlink="">
      <xdr:nvSpPr>
        <xdr:cNvPr id="310" name="【保健センター・保健所】&#10;一人当たり面積該当値テキスト">
          <a:extLst>
            <a:ext uri="{FF2B5EF4-FFF2-40B4-BE49-F238E27FC236}">
              <a16:creationId xmlns:a16="http://schemas.microsoft.com/office/drawing/2014/main" id="{E7605817-225A-4D01-874E-87F21D528450}"/>
            </a:ext>
          </a:extLst>
        </xdr:cNvPr>
        <xdr:cNvSpPr txBox="1"/>
      </xdr:nvSpPr>
      <xdr:spPr>
        <a:xfrm>
          <a:off x="22199600" y="10683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143510</xdr:rowOff>
    </xdr:from>
    <xdr:to>
      <xdr:col>112</xdr:col>
      <xdr:colOff>38100</xdr:colOff>
      <xdr:row>63</xdr:row>
      <xdr:rowOff>73660</xdr:rowOff>
    </xdr:to>
    <xdr:sp macro="" textlink="">
      <xdr:nvSpPr>
        <xdr:cNvPr id="311" name="楕円 310">
          <a:extLst>
            <a:ext uri="{FF2B5EF4-FFF2-40B4-BE49-F238E27FC236}">
              <a16:creationId xmlns:a16="http://schemas.microsoft.com/office/drawing/2014/main" id="{A5B64B0B-E277-4972-AF97-1A0E17C08040}"/>
            </a:ext>
          </a:extLst>
        </xdr:cNvPr>
        <xdr:cNvSpPr/>
      </xdr:nvSpPr>
      <xdr:spPr>
        <a:xfrm>
          <a:off x="21272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18288</xdr:rowOff>
    </xdr:from>
    <xdr:to>
      <xdr:col>116</xdr:col>
      <xdr:colOff>63500</xdr:colOff>
      <xdr:row>63</xdr:row>
      <xdr:rowOff>22860</xdr:rowOff>
    </xdr:to>
    <xdr:cxnSp macro="">
      <xdr:nvCxnSpPr>
        <xdr:cNvPr id="312" name="直線コネクタ 311">
          <a:extLst>
            <a:ext uri="{FF2B5EF4-FFF2-40B4-BE49-F238E27FC236}">
              <a16:creationId xmlns:a16="http://schemas.microsoft.com/office/drawing/2014/main" id="{18F9DA08-E2FD-4032-ACE7-5D7874357D24}"/>
            </a:ext>
          </a:extLst>
        </xdr:cNvPr>
        <xdr:cNvCxnSpPr/>
      </xdr:nvCxnSpPr>
      <xdr:spPr>
        <a:xfrm flipV="1">
          <a:off x="21323300" y="1081963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148082</xdr:rowOff>
    </xdr:from>
    <xdr:to>
      <xdr:col>107</xdr:col>
      <xdr:colOff>101600</xdr:colOff>
      <xdr:row>63</xdr:row>
      <xdr:rowOff>78232</xdr:rowOff>
    </xdr:to>
    <xdr:sp macro="" textlink="">
      <xdr:nvSpPr>
        <xdr:cNvPr id="313" name="楕円 312">
          <a:extLst>
            <a:ext uri="{FF2B5EF4-FFF2-40B4-BE49-F238E27FC236}">
              <a16:creationId xmlns:a16="http://schemas.microsoft.com/office/drawing/2014/main" id="{F1DA9BC7-4468-46ED-BDAD-83737FFC1466}"/>
            </a:ext>
          </a:extLst>
        </xdr:cNvPr>
        <xdr:cNvSpPr/>
      </xdr:nvSpPr>
      <xdr:spPr>
        <a:xfrm>
          <a:off x="203835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22860</xdr:rowOff>
    </xdr:from>
    <xdr:to>
      <xdr:col>111</xdr:col>
      <xdr:colOff>177800</xdr:colOff>
      <xdr:row>63</xdr:row>
      <xdr:rowOff>27432</xdr:rowOff>
    </xdr:to>
    <xdr:cxnSp macro="">
      <xdr:nvCxnSpPr>
        <xdr:cNvPr id="314" name="直線コネクタ 313">
          <a:extLst>
            <a:ext uri="{FF2B5EF4-FFF2-40B4-BE49-F238E27FC236}">
              <a16:creationId xmlns:a16="http://schemas.microsoft.com/office/drawing/2014/main" id="{60B2214F-F1D0-4F23-95FE-8E0C07D034D6}"/>
            </a:ext>
          </a:extLst>
        </xdr:cNvPr>
        <xdr:cNvCxnSpPr/>
      </xdr:nvCxnSpPr>
      <xdr:spPr>
        <a:xfrm flipV="1">
          <a:off x="20434300" y="1082421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152654</xdr:rowOff>
    </xdr:from>
    <xdr:to>
      <xdr:col>102</xdr:col>
      <xdr:colOff>165100</xdr:colOff>
      <xdr:row>63</xdr:row>
      <xdr:rowOff>82804</xdr:rowOff>
    </xdr:to>
    <xdr:sp macro="" textlink="">
      <xdr:nvSpPr>
        <xdr:cNvPr id="315" name="楕円 314">
          <a:extLst>
            <a:ext uri="{FF2B5EF4-FFF2-40B4-BE49-F238E27FC236}">
              <a16:creationId xmlns:a16="http://schemas.microsoft.com/office/drawing/2014/main" id="{001DA752-5565-4CDA-A0AA-094040A4BA6D}"/>
            </a:ext>
          </a:extLst>
        </xdr:cNvPr>
        <xdr:cNvSpPr/>
      </xdr:nvSpPr>
      <xdr:spPr>
        <a:xfrm>
          <a:off x="19494500" y="1078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27432</xdr:rowOff>
    </xdr:from>
    <xdr:to>
      <xdr:col>107</xdr:col>
      <xdr:colOff>50800</xdr:colOff>
      <xdr:row>63</xdr:row>
      <xdr:rowOff>32004</xdr:rowOff>
    </xdr:to>
    <xdr:cxnSp macro="">
      <xdr:nvCxnSpPr>
        <xdr:cNvPr id="316" name="直線コネクタ 315">
          <a:extLst>
            <a:ext uri="{FF2B5EF4-FFF2-40B4-BE49-F238E27FC236}">
              <a16:creationId xmlns:a16="http://schemas.microsoft.com/office/drawing/2014/main" id="{2C424F8F-9460-403E-AC5B-D5C2801DA884}"/>
            </a:ext>
          </a:extLst>
        </xdr:cNvPr>
        <xdr:cNvCxnSpPr/>
      </xdr:nvCxnSpPr>
      <xdr:spPr>
        <a:xfrm flipV="1">
          <a:off x="19545300" y="1082878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154940</xdr:rowOff>
    </xdr:from>
    <xdr:to>
      <xdr:col>98</xdr:col>
      <xdr:colOff>38100</xdr:colOff>
      <xdr:row>63</xdr:row>
      <xdr:rowOff>85090</xdr:rowOff>
    </xdr:to>
    <xdr:sp macro="" textlink="">
      <xdr:nvSpPr>
        <xdr:cNvPr id="317" name="楕円 316">
          <a:extLst>
            <a:ext uri="{FF2B5EF4-FFF2-40B4-BE49-F238E27FC236}">
              <a16:creationId xmlns:a16="http://schemas.microsoft.com/office/drawing/2014/main" id="{A5D0F894-B2EC-459F-80FB-D90A74D20FFB}"/>
            </a:ext>
          </a:extLst>
        </xdr:cNvPr>
        <xdr:cNvSpPr/>
      </xdr:nvSpPr>
      <xdr:spPr>
        <a:xfrm>
          <a:off x="18605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32004</xdr:rowOff>
    </xdr:from>
    <xdr:to>
      <xdr:col>102</xdr:col>
      <xdr:colOff>114300</xdr:colOff>
      <xdr:row>63</xdr:row>
      <xdr:rowOff>34290</xdr:rowOff>
    </xdr:to>
    <xdr:cxnSp macro="">
      <xdr:nvCxnSpPr>
        <xdr:cNvPr id="318" name="直線コネクタ 317">
          <a:extLst>
            <a:ext uri="{FF2B5EF4-FFF2-40B4-BE49-F238E27FC236}">
              <a16:creationId xmlns:a16="http://schemas.microsoft.com/office/drawing/2014/main" id="{AAEEBF02-F78F-45F1-8D98-E2144B809F23}"/>
            </a:ext>
          </a:extLst>
        </xdr:cNvPr>
        <xdr:cNvCxnSpPr/>
      </xdr:nvCxnSpPr>
      <xdr:spPr>
        <a:xfrm flipV="1">
          <a:off x="18656300" y="1083335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14749</xdr:rowOff>
    </xdr:from>
    <xdr:ext cx="469744" cy="259045"/>
    <xdr:sp macro="" textlink="">
      <xdr:nvSpPr>
        <xdr:cNvPr id="319" name="n_1aveValue【保健センター・保健所】&#10;一人当たり面積">
          <a:extLst>
            <a:ext uri="{FF2B5EF4-FFF2-40B4-BE49-F238E27FC236}">
              <a16:creationId xmlns:a16="http://schemas.microsoft.com/office/drawing/2014/main" id="{27676FF1-8271-413E-9820-39D160ACF3C2}"/>
            </a:ext>
          </a:extLst>
        </xdr:cNvPr>
        <xdr:cNvSpPr txBox="1"/>
      </xdr:nvSpPr>
      <xdr:spPr>
        <a:xfrm>
          <a:off x="21075727" y="1030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17035</xdr:rowOff>
    </xdr:from>
    <xdr:ext cx="469744" cy="259045"/>
    <xdr:sp macro="" textlink="">
      <xdr:nvSpPr>
        <xdr:cNvPr id="320" name="n_2aveValue【保健センター・保健所】&#10;一人当たり面積">
          <a:extLst>
            <a:ext uri="{FF2B5EF4-FFF2-40B4-BE49-F238E27FC236}">
              <a16:creationId xmlns:a16="http://schemas.microsoft.com/office/drawing/2014/main" id="{D6331088-1383-481D-9A01-A7977AFD0EF0}"/>
            </a:ext>
          </a:extLst>
        </xdr:cNvPr>
        <xdr:cNvSpPr txBox="1"/>
      </xdr:nvSpPr>
      <xdr:spPr>
        <a:xfrm>
          <a:off x="20199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55897</xdr:rowOff>
    </xdr:from>
    <xdr:ext cx="469744" cy="259045"/>
    <xdr:sp macro="" textlink="">
      <xdr:nvSpPr>
        <xdr:cNvPr id="321" name="n_3aveValue【保健センター・保健所】&#10;一人当たり面積">
          <a:extLst>
            <a:ext uri="{FF2B5EF4-FFF2-40B4-BE49-F238E27FC236}">
              <a16:creationId xmlns:a16="http://schemas.microsoft.com/office/drawing/2014/main" id="{9E86E7F9-D8C7-4416-91FE-ADE4AEABAB6F}"/>
            </a:ext>
          </a:extLst>
        </xdr:cNvPr>
        <xdr:cNvSpPr txBox="1"/>
      </xdr:nvSpPr>
      <xdr:spPr>
        <a:xfrm>
          <a:off x="1931042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37609</xdr:rowOff>
    </xdr:from>
    <xdr:ext cx="469744" cy="259045"/>
    <xdr:sp macro="" textlink="">
      <xdr:nvSpPr>
        <xdr:cNvPr id="322" name="n_4aveValue【保健センター・保健所】&#10;一人当たり面積">
          <a:extLst>
            <a:ext uri="{FF2B5EF4-FFF2-40B4-BE49-F238E27FC236}">
              <a16:creationId xmlns:a16="http://schemas.microsoft.com/office/drawing/2014/main" id="{9114E950-01C5-40FC-9627-FC71EF660F75}"/>
            </a:ext>
          </a:extLst>
        </xdr:cNvPr>
        <xdr:cNvSpPr txBox="1"/>
      </xdr:nvSpPr>
      <xdr:spPr>
        <a:xfrm>
          <a:off x="18421427" y="1032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64787</xdr:rowOff>
    </xdr:from>
    <xdr:ext cx="469744" cy="259045"/>
    <xdr:sp macro="" textlink="">
      <xdr:nvSpPr>
        <xdr:cNvPr id="323" name="n_1mainValue【保健センター・保健所】&#10;一人当たり面積">
          <a:extLst>
            <a:ext uri="{FF2B5EF4-FFF2-40B4-BE49-F238E27FC236}">
              <a16:creationId xmlns:a16="http://schemas.microsoft.com/office/drawing/2014/main" id="{DAD2A2D7-EAD0-4193-AE80-364B3C47C849}"/>
            </a:ext>
          </a:extLst>
        </xdr:cNvPr>
        <xdr:cNvSpPr txBox="1"/>
      </xdr:nvSpPr>
      <xdr:spPr>
        <a:xfrm>
          <a:off x="210757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69359</xdr:rowOff>
    </xdr:from>
    <xdr:ext cx="469744" cy="259045"/>
    <xdr:sp macro="" textlink="">
      <xdr:nvSpPr>
        <xdr:cNvPr id="324" name="n_2mainValue【保健センター・保健所】&#10;一人当たり面積">
          <a:extLst>
            <a:ext uri="{FF2B5EF4-FFF2-40B4-BE49-F238E27FC236}">
              <a16:creationId xmlns:a16="http://schemas.microsoft.com/office/drawing/2014/main" id="{5230C653-F1F2-4272-AC5E-042ACA69544A}"/>
            </a:ext>
          </a:extLst>
        </xdr:cNvPr>
        <xdr:cNvSpPr txBox="1"/>
      </xdr:nvSpPr>
      <xdr:spPr>
        <a:xfrm>
          <a:off x="20199427" y="1087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73931</xdr:rowOff>
    </xdr:from>
    <xdr:ext cx="469744" cy="259045"/>
    <xdr:sp macro="" textlink="">
      <xdr:nvSpPr>
        <xdr:cNvPr id="325" name="n_3mainValue【保健センター・保健所】&#10;一人当たり面積">
          <a:extLst>
            <a:ext uri="{FF2B5EF4-FFF2-40B4-BE49-F238E27FC236}">
              <a16:creationId xmlns:a16="http://schemas.microsoft.com/office/drawing/2014/main" id="{1BBD81CE-B6AF-44E5-8015-794B494D442E}"/>
            </a:ext>
          </a:extLst>
        </xdr:cNvPr>
        <xdr:cNvSpPr txBox="1"/>
      </xdr:nvSpPr>
      <xdr:spPr>
        <a:xfrm>
          <a:off x="19310427" y="1087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76217</xdr:rowOff>
    </xdr:from>
    <xdr:ext cx="469744" cy="259045"/>
    <xdr:sp macro="" textlink="">
      <xdr:nvSpPr>
        <xdr:cNvPr id="326" name="n_4mainValue【保健センター・保健所】&#10;一人当たり面積">
          <a:extLst>
            <a:ext uri="{FF2B5EF4-FFF2-40B4-BE49-F238E27FC236}">
              <a16:creationId xmlns:a16="http://schemas.microsoft.com/office/drawing/2014/main" id="{EE2DE8AD-073A-44A4-BDFB-3498447AAFB1}"/>
            </a:ext>
          </a:extLst>
        </xdr:cNvPr>
        <xdr:cNvSpPr txBox="1"/>
      </xdr:nvSpPr>
      <xdr:spPr>
        <a:xfrm>
          <a:off x="184214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27" name="正方形/長方形 326">
          <a:extLst>
            <a:ext uri="{FF2B5EF4-FFF2-40B4-BE49-F238E27FC236}">
              <a16:creationId xmlns:a16="http://schemas.microsoft.com/office/drawing/2014/main" id="{2B7F14DD-0884-4F5C-91B8-8926CA3D587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28" name="正方形/長方形 327">
          <a:extLst>
            <a:ext uri="{FF2B5EF4-FFF2-40B4-BE49-F238E27FC236}">
              <a16:creationId xmlns:a16="http://schemas.microsoft.com/office/drawing/2014/main" id="{E7A7A2D0-09A6-465E-87F6-950F36884F4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29" name="正方形/長方形 328">
          <a:extLst>
            <a:ext uri="{FF2B5EF4-FFF2-40B4-BE49-F238E27FC236}">
              <a16:creationId xmlns:a16="http://schemas.microsoft.com/office/drawing/2014/main" id="{8463234C-F8D2-4A15-84EC-52A91ED21DA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30" name="正方形/長方形 329">
          <a:extLst>
            <a:ext uri="{FF2B5EF4-FFF2-40B4-BE49-F238E27FC236}">
              <a16:creationId xmlns:a16="http://schemas.microsoft.com/office/drawing/2014/main" id="{03587127-F10A-41AC-887D-F2915AC6DC6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31" name="正方形/長方形 330">
          <a:extLst>
            <a:ext uri="{FF2B5EF4-FFF2-40B4-BE49-F238E27FC236}">
              <a16:creationId xmlns:a16="http://schemas.microsoft.com/office/drawing/2014/main" id="{C319BF8D-C284-48BB-94E9-AB1BFCFA37C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2" name="正方形/長方形 331">
          <a:extLst>
            <a:ext uri="{FF2B5EF4-FFF2-40B4-BE49-F238E27FC236}">
              <a16:creationId xmlns:a16="http://schemas.microsoft.com/office/drawing/2014/main" id="{9EEABB01-06D4-4810-8660-6AE8F1C6D20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3" name="正方形/長方形 332">
          <a:extLst>
            <a:ext uri="{FF2B5EF4-FFF2-40B4-BE49-F238E27FC236}">
              <a16:creationId xmlns:a16="http://schemas.microsoft.com/office/drawing/2014/main" id="{0EF388F7-6D97-4B04-9FA1-A35E464B217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4" name="正方形/長方形 333">
          <a:extLst>
            <a:ext uri="{FF2B5EF4-FFF2-40B4-BE49-F238E27FC236}">
              <a16:creationId xmlns:a16="http://schemas.microsoft.com/office/drawing/2014/main" id="{6F317875-76FF-4EE0-A397-5133331C6BC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35" name="テキスト ボックス 334">
          <a:extLst>
            <a:ext uri="{FF2B5EF4-FFF2-40B4-BE49-F238E27FC236}">
              <a16:creationId xmlns:a16="http://schemas.microsoft.com/office/drawing/2014/main" id="{1F3B2544-B6F6-45A1-826E-FC6F9D94156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36" name="直線コネクタ 335">
          <a:extLst>
            <a:ext uri="{FF2B5EF4-FFF2-40B4-BE49-F238E27FC236}">
              <a16:creationId xmlns:a16="http://schemas.microsoft.com/office/drawing/2014/main" id="{FF5D2EF7-1F71-4BDF-B98B-3F313052F5F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37" name="テキスト ボックス 336">
          <a:extLst>
            <a:ext uri="{FF2B5EF4-FFF2-40B4-BE49-F238E27FC236}">
              <a16:creationId xmlns:a16="http://schemas.microsoft.com/office/drawing/2014/main" id="{188BC8C6-DF37-473C-B1A1-9FE26020F8D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38" name="直線コネクタ 337">
          <a:extLst>
            <a:ext uri="{FF2B5EF4-FFF2-40B4-BE49-F238E27FC236}">
              <a16:creationId xmlns:a16="http://schemas.microsoft.com/office/drawing/2014/main" id="{479CBFCF-5780-4D95-8737-DD07E30C2F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339" name="テキスト ボックス 338">
          <a:extLst>
            <a:ext uri="{FF2B5EF4-FFF2-40B4-BE49-F238E27FC236}">
              <a16:creationId xmlns:a16="http://schemas.microsoft.com/office/drawing/2014/main" id="{4EEEFABD-0E26-4E64-AB28-F0FB878F0785}"/>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40" name="直線コネクタ 339">
          <a:extLst>
            <a:ext uri="{FF2B5EF4-FFF2-40B4-BE49-F238E27FC236}">
              <a16:creationId xmlns:a16="http://schemas.microsoft.com/office/drawing/2014/main" id="{D31C371B-E328-4D4F-8275-E28914BF71A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41" name="テキスト ボックス 340">
          <a:extLst>
            <a:ext uri="{FF2B5EF4-FFF2-40B4-BE49-F238E27FC236}">
              <a16:creationId xmlns:a16="http://schemas.microsoft.com/office/drawing/2014/main" id="{90F82E2A-F1FE-44F0-9F9D-8214F9EEE9DA}"/>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42" name="直線コネクタ 341">
          <a:extLst>
            <a:ext uri="{FF2B5EF4-FFF2-40B4-BE49-F238E27FC236}">
              <a16:creationId xmlns:a16="http://schemas.microsoft.com/office/drawing/2014/main" id="{03145D1E-F0C5-4829-9C82-0B9C17B8E40C}"/>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43" name="テキスト ボックス 342">
          <a:extLst>
            <a:ext uri="{FF2B5EF4-FFF2-40B4-BE49-F238E27FC236}">
              <a16:creationId xmlns:a16="http://schemas.microsoft.com/office/drawing/2014/main" id="{86B9689F-CF62-4084-B6CA-9F5DCE0C83E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44" name="直線コネクタ 343">
          <a:extLst>
            <a:ext uri="{FF2B5EF4-FFF2-40B4-BE49-F238E27FC236}">
              <a16:creationId xmlns:a16="http://schemas.microsoft.com/office/drawing/2014/main" id="{9869133B-C50C-4EC4-AF3A-066FB223C2E9}"/>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45" name="テキスト ボックス 344">
          <a:extLst>
            <a:ext uri="{FF2B5EF4-FFF2-40B4-BE49-F238E27FC236}">
              <a16:creationId xmlns:a16="http://schemas.microsoft.com/office/drawing/2014/main" id="{989D9255-6BC4-4BBC-8250-9D251910B90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46" name="直線コネクタ 345">
          <a:extLst>
            <a:ext uri="{FF2B5EF4-FFF2-40B4-BE49-F238E27FC236}">
              <a16:creationId xmlns:a16="http://schemas.microsoft.com/office/drawing/2014/main" id="{185250D8-164C-4AE2-8C3A-08FF1338BC32}"/>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347" name="テキスト ボックス 346">
          <a:extLst>
            <a:ext uri="{FF2B5EF4-FFF2-40B4-BE49-F238E27FC236}">
              <a16:creationId xmlns:a16="http://schemas.microsoft.com/office/drawing/2014/main" id="{228F6620-2F01-4FE4-B787-21D42A5552F7}"/>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48" name="直線コネクタ 347">
          <a:extLst>
            <a:ext uri="{FF2B5EF4-FFF2-40B4-BE49-F238E27FC236}">
              <a16:creationId xmlns:a16="http://schemas.microsoft.com/office/drawing/2014/main" id="{58D46827-7B03-45FB-9641-B6E87567495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349" name="テキスト ボックス 348">
          <a:extLst>
            <a:ext uri="{FF2B5EF4-FFF2-40B4-BE49-F238E27FC236}">
              <a16:creationId xmlns:a16="http://schemas.microsoft.com/office/drawing/2014/main" id="{9FDEC227-EEB7-4EC0-A1E6-638996D8DFAD}"/>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50" name="【消防施設】&#10;有形固定資産減価償却率グラフ枠">
          <a:extLst>
            <a:ext uri="{FF2B5EF4-FFF2-40B4-BE49-F238E27FC236}">
              <a16:creationId xmlns:a16="http://schemas.microsoft.com/office/drawing/2014/main" id="{F1195470-B49B-430A-9044-AA90593319D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49530</xdr:rowOff>
    </xdr:to>
    <xdr:cxnSp macro="">
      <xdr:nvCxnSpPr>
        <xdr:cNvPr id="351" name="直線コネクタ 350">
          <a:extLst>
            <a:ext uri="{FF2B5EF4-FFF2-40B4-BE49-F238E27FC236}">
              <a16:creationId xmlns:a16="http://schemas.microsoft.com/office/drawing/2014/main" id="{CA72FA65-BE92-4910-B583-670CAF0EC6A1}"/>
            </a:ext>
          </a:extLst>
        </xdr:cNvPr>
        <xdr:cNvCxnSpPr/>
      </xdr:nvCxnSpPr>
      <xdr:spPr>
        <a:xfrm flipV="1">
          <a:off x="16318864" y="1339977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53357</xdr:rowOff>
    </xdr:from>
    <xdr:ext cx="405111" cy="259045"/>
    <xdr:sp macro="" textlink="">
      <xdr:nvSpPr>
        <xdr:cNvPr id="352" name="【消防施設】&#10;有形固定資産減価償却率最小値テキスト">
          <a:extLst>
            <a:ext uri="{FF2B5EF4-FFF2-40B4-BE49-F238E27FC236}">
              <a16:creationId xmlns:a16="http://schemas.microsoft.com/office/drawing/2014/main" id="{157EE71D-630A-4745-BFCD-6024ADBAD40D}"/>
            </a:ext>
          </a:extLst>
        </xdr:cNvPr>
        <xdr:cNvSpPr txBox="1"/>
      </xdr:nvSpPr>
      <xdr:spPr>
        <a:xfrm>
          <a:off x="16357600" y="1479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49530</xdr:rowOff>
    </xdr:from>
    <xdr:to>
      <xdr:col>86</xdr:col>
      <xdr:colOff>25400</xdr:colOff>
      <xdr:row>86</xdr:row>
      <xdr:rowOff>49530</xdr:rowOff>
    </xdr:to>
    <xdr:cxnSp macro="">
      <xdr:nvCxnSpPr>
        <xdr:cNvPr id="353" name="直線コネクタ 352">
          <a:extLst>
            <a:ext uri="{FF2B5EF4-FFF2-40B4-BE49-F238E27FC236}">
              <a16:creationId xmlns:a16="http://schemas.microsoft.com/office/drawing/2014/main" id="{3623980F-778B-4C8B-8F88-B1409976FBB2}"/>
            </a:ext>
          </a:extLst>
        </xdr:cNvPr>
        <xdr:cNvCxnSpPr/>
      </xdr:nvCxnSpPr>
      <xdr:spPr>
        <a:xfrm>
          <a:off x="16230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354" name="【消防施設】&#10;有形固定資産減価償却率最大値テキスト">
          <a:extLst>
            <a:ext uri="{FF2B5EF4-FFF2-40B4-BE49-F238E27FC236}">
              <a16:creationId xmlns:a16="http://schemas.microsoft.com/office/drawing/2014/main" id="{9BA8303F-C2C8-4069-B98D-DED7378EE31E}"/>
            </a:ext>
          </a:extLst>
        </xdr:cNvPr>
        <xdr:cNvSpPr txBox="1"/>
      </xdr:nvSpPr>
      <xdr:spPr>
        <a:xfrm>
          <a:off x="163576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355" name="直線コネクタ 354">
          <a:extLst>
            <a:ext uri="{FF2B5EF4-FFF2-40B4-BE49-F238E27FC236}">
              <a16:creationId xmlns:a16="http://schemas.microsoft.com/office/drawing/2014/main" id="{6E5FCC47-8857-4723-AA48-14A218F29C53}"/>
            </a:ext>
          </a:extLst>
        </xdr:cNvPr>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120666</xdr:rowOff>
    </xdr:from>
    <xdr:ext cx="405111" cy="259045"/>
    <xdr:sp macro="" textlink="">
      <xdr:nvSpPr>
        <xdr:cNvPr id="356" name="【消防施設】&#10;有形固定資産減価償却率平均値テキスト">
          <a:extLst>
            <a:ext uri="{FF2B5EF4-FFF2-40B4-BE49-F238E27FC236}">
              <a16:creationId xmlns:a16="http://schemas.microsoft.com/office/drawing/2014/main" id="{4692BF4C-BE05-441A-8313-6BC01A7BFDD8}"/>
            </a:ext>
          </a:extLst>
        </xdr:cNvPr>
        <xdr:cNvSpPr txBox="1"/>
      </xdr:nvSpPr>
      <xdr:spPr>
        <a:xfrm>
          <a:off x="16357600" y="1400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357" name="フローチャート: 判断 356">
          <a:extLst>
            <a:ext uri="{FF2B5EF4-FFF2-40B4-BE49-F238E27FC236}">
              <a16:creationId xmlns:a16="http://schemas.microsoft.com/office/drawing/2014/main" id="{605CE654-4D23-41B6-B7E6-AFB77FF9F293}"/>
            </a:ext>
          </a:extLst>
        </xdr:cNvPr>
        <xdr:cNvSpPr/>
      </xdr:nvSpPr>
      <xdr:spPr>
        <a:xfrm>
          <a:off x="16268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78739</xdr:rowOff>
    </xdr:from>
    <xdr:to>
      <xdr:col>81</xdr:col>
      <xdr:colOff>101600</xdr:colOff>
      <xdr:row>83</xdr:row>
      <xdr:rowOff>8889</xdr:rowOff>
    </xdr:to>
    <xdr:sp macro="" textlink="">
      <xdr:nvSpPr>
        <xdr:cNvPr id="358" name="フローチャート: 判断 357">
          <a:extLst>
            <a:ext uri="{FF2B5EF4-FFF2-40B4-BE49-F238E27FC236}">
              <a16:creationId xmlns:a16="http://schemas.microsoft.com/office/drawing/2014/main" id="{3D27FFF3-8259-4CA9-8C5C-FA26509DA2CD}"/>
            </a:ext>
          </a:extLst>
        </xdr:cNvPr>
        <xdr:cNvSpPr/>
      </xdr:nvSpPr>
      <xdr:spPr>
        <a:xfrm>
          <a:off x="15430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55880</xdr:rowOff>
    </xdr:from>
    <xdr:to>
      <xdr:col>76</xdr:col>
      <xdr:colOff>165100</xdr:colOff>
      <xdr:row>82</xdr:row>
      <xdr:rowOff>157480</xdr:rowOff>
    </xdr:to>
    <xdr:sp macro="" textlink="">
      <xdr:nvSpPr>
        <xdr:cNvPr id="359" name="フローチャート: 判断 358">
          <a:extLst>
            <a:ext uri="{FF2B5EF4-FFF2-40B4-BE49-F238E27FC236}">
              <a16:creationId xmlns:a16="http://schemas.microsoft.com/office/drawing/2014/main" id="{050E38C9-4EF1-4A0D-BBC6-E01CD71C285D}"/>
            </a:ext>
          </a:extLst>
        </xdr:cNvPr>
        <xdr:cNvSpPr/>
      </xdr:nvSpPr>
      <xdr:spPr>
        <a:xfrm>
          <a:off x="14541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15875</xdr:rowOff>
    </xdr:from>
    <xdr:to>
      <xdr:col>72</xdr:col>
      <xdr:colOff>38100</xdr:colOff>
      <xdr:row>82</xdr:row>
      <xdr:rowOff>117475</xdr:rowOff>
    </xdr:to>
    <xdr:sp macro="" textlink="">
      <xdr:nvSpPr>
        <xdr:cNvPr id="360" name="フローチャート: 判断 359">
          <a:extLst>
            <a:ext uri="{FF2B5EF4-FFF2-40B4-BE49-F238E27FC236}">
              <a16:creationId xmlns:a16="http://schemas.microsoft.com/office/drawing/2014/main" id="{15674DD7-BB6A-4EBC-A9FE-9B91504E85D8}"/>
            </a:ext>
          </a:extLst>
        </xdr:cNvPr>
        <xdr:cNvSpPr/>
      </xdr:nvSpPr>
      <xdr:spPr>
        <a:xfrm>
          <a:off x="13652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120650</xdr:rowOff>
    </xdr:from>
    <xdr:to>
      <xdr:col>67</xdr:col>
      <xdr:colOff>101600</xdr:colOff>
      <xdr:row>83</xdr:row>
      <xdr:rowOff>50800</xdr:rowOff>
    </xdr:to>
    <xdr:sp macro="" textlink="">
      <xdr:nvSpPr>
        <xdr:cNvPr id="361" name="フローチャート: 判断 360">
          <a:extLst>
            <a:ext uri="{FF2B5EF4-FFF2-40B4-BE49-F238E27FC236}">
              <a16:creationId xmlns:a16="http://schemas.microsoft.com/office/drawing/2014/main" id="{EBE93D68-6A67-4552-BD2F-61115E69D502}"/>
            </a:ext>
          </a:extLst>
        </xdr:cNvPr>
        <xdr:cNvSpPr/>
      </xdr:nvSpPr>
      <xdr:spPr>
        <a:xfrm>
          <a:off x="12763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34727C51-0F26-4A51-8173-E662E7876F5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BCE136A9-C615-4BC3-8137-16F2621D1B8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EF7616E3-995B-4769-88AE-B31C7E9F87E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DFD01202-A7A3-454F-B985-4209EE07CD1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E06C4E61-2935-4E2F-B793-3C71096EC37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65405</xdr:rowOff>
    </xdr:from>
    <xdr:to>
      <xdr:col>85</xdr:col>
      <xdr:colOff>177800</xdr:colOff>
      <xdr:row>83</xdr:row>
      <xdr:rowOff>167005</xdr:rowOff>
    </xdr:to>
    <xdr:sp macro="" textlink="">
      <xdr:nvSpPr>
        <xdr:cNvPr id="367" name="楕円 366">
          <a:extLst>
            <a:ext uri="{FF2B5EF4-FFF2-40B4-BE49-F238E27FC236}">
              <a16:creationId xmlns:a16="http://schemas.microsoft.com/office/drawing/2014/main" id="{2A4CF134-8BB7-45BF-A9B4-8ACA77BBA1AA}"/>
            </a:ext>
          </a:extLst>
        </xdr:cNvPr>
        <xdr:cNvSpPr/>
      </xdr:nvSpPr>
      <xdr:spPr>
        <a:xfrm>
          <a:off x="16268700" y="142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43832</xdr:rowOff>
    </xdr:from>
    <xdr:ext cx="405111" cy="259045"/>
    <xdr:sp macro="" textlink="">
      <xdr:nvSpPr>
        <xdr:cNvPr id="368" name="【消防施設】&#10;有形固定資産減価償却率該当値テキスト">
          <a:extLst>
            <a:ext uri="{FF2B5EF4-FFF2-40B4-BE49-F238E27FC236}">
              <a16:creationId xmlns:a16="http://schemas.microsoft.com/office/drawing/2014/main" id="{281A14DC-965F-4CF5-A326-04C782C28B02}"/>
            </a:ext>
          </a:extLst>
        </xdr:cNvPr>
        <xdr:cNvSpPr txBox="1"/>
      </xdr:nvSpPr>
      <xdr:spPr>
        <a:xfrm>
          <a:off x="16357600"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65405</xdr:rowOff>
    </xdr:from>
    <xdr:to>
      <xdr:col>81</xdr:col>
      <xdr:colOff>101600</xdr:colOff>
      <xdr:row>83</xdr:row>
      <xdr:rowOff>167005</xdr:rowOff>
    </xdr:to>
    <xdr:sp macro="" textlink="">
      <xdr:nvSpPr>
        <xdr:cNvPr id="369" name="楕円 368">
          <a:extLst>
            <a:ext uri="{FF2B5EF4-FFF2-40B4-BE49-F238E27FC236}">
              <a16:creationId xmlns:a16="http://schemas.microsoft.com/office/drawing/2014/main" id="{A920BB28-E238-4AA8-95AA-34F86FA74A83}"/>
            </a:ext>
          </a:extLst>
        </xdr:cNvPr>
        <xdr:cNvSpPr/>
      </xdr:nvSpPr>
      <xdr:spPr>
        <a:xfrm>
          <a:off x="15430500" y="142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116205</xdr:rowOff>
    </xdr:from>
    <xdr:to>
      <xdr:col>85</xdr:col>
      <xdr:colOff>127000</xdr:colOff>
      <xdr:row>83</xdr:row>
      <xdr:rowOff>116205</xdr:rowOff>
    </xdr:to>
    <xdr:cxnSp macro="">
      <xdr:nvCxnSpPr>
        <xdr:cNvPr id="370" name="直線コネクタ 369">
          <a:extLst>
            <a:ext uri="{FF2B5EF4-FFF2-40B4-BE49-F238E27FC236}">
              <a16:creationId xmlns:a16="http://schemas.microsoft.com/office/drawing/2014/main" id="{12EE64F6-9896-4499-9208-97A0403C6687}"/>
            </a:ext>
          </a:extLst>
        </xdr:cNvPr>
        <xdr:cNvCxnSpPr/>
      </xdr:nvCxnSpPr>
      <xdr:spPr>
        <a:xfrm>
          <a:off x="15481300" y="143465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67311</xdr:rowOff>
    </xdr:from>
    <xdr:to>
      <xdr:col>76</xdr:col>
      <xdr:colOff>165100</xdr:colOff>
      <xdr:row>83</xdr:row>
      <xdr:rowOff>168911</xdr:rowOff>
    </xdr:to>
    <xdr:sp macro="" textlink="">
      <xdr:nvSpPr>
        <xdr:cNvPr id="371" name="楕円 370">
          <a:extLst>
            <a:ext uri="{FF2B5EF4-FFF2-40B4-BE49-F238E27FC236}">
              <a16:creationId xmlns:a16="http://schemas.microsoft.com/office/drawing/2014/main" id="{E43DE57B-FA53-484B-81CA-96466EAD2E46}"/>
            </a:ext>
          </a:extLst>
        </xdr:cNvPr>
        <xdr:cNvSpPr/>
      </xdr:nvSpPr>
      <xdr:spPr>
        <a:xfrm>
          <a:off x="14541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116205</xdr:rowOff>
    </xdr:from>
    <xdr:to>
      <xdr:col>81</xdr:col>
      <xdr:colOff>50800</xdr:colOff>
      <xdr:row>83</xdr:row>
      <xdr:rowOff>118111</xdr:rowOff>
    </xdr:to>
    <xdr:cxnSp macro="">
      <xdr:nvCxnSpPr>
        <xdr:cNvPr id="372" name="直線コネクタ 371">
          <a:extLst>
            <a:ext uri="{FF2B5EF4-FFF2-40B4-BE49-F238E27FC236}">
              <a16:creationId xmlns:a16="http://schemas.microsoft.com/office/drawing/2014/main" id="{DAF6876F-2AFA-4EB1-A7EE-4B2C0E5D9A09}"/>
            </a:ext>
          </a:extLst>
        </xdr:cNvPr>
        <xdr:cNvCxnSpPr/>
      </xdr:nvCxnSpPr>
      <xdr:spPr>
        <a:xfrm flipV="1">
          <a:off x="14592300" y="1434655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158750</xdr:rowOff>
    </xdr:from>
    <xdr:to>
      <xdr:col>72</xdr:col>
      <xdr:colOff>38100</xdr:colOff>
      <xdr:row>83</xdr:row>
      <xdr:rowOff>88900</xdr:rowOff>
    </xdr:to>
    <xdr:sp macro="" textlink="">
      <xdr:nvSpPr>
        <xdr:cNvPr id="373" name="楕円 372">
          <a:extLst>
            <a:ext uri="{FF2B5EF4-FFF2-40B4-BE49-F238E27FC236}">
              <a16:creationId xmlns:a16="http://schemas.microsoft.com/office/drawing/2014/main" id="{33AB8625-BE7B-49F9-880B-1C413FCCB41A}"/>
            </a:ext>
          </a:extLst>
        </xdr:cNvPr>
        <xdr:cNvSpPr/>
      </xdr:nvSpPr>
      <xdr:spPr>
        <a:xfrm>
          <a:off x="13652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38100</xdr:rowOff>
    </xdr:from>
    <xdr:to>
      <xdr:col>76</xdr:col>
      <xdr:colOff>114300</xdr:colOff>
      <xdr:row>83</xdr:row>
      <xdr:rowOff>118111</xdr:rowOff>
    </xdr:to>
    <xdr:cxnSp macro="">
      <xdr:nvCxnSpPr>
        <xdr:cNvPr id="374" name="直線コネクタ 373">
          <a:extLst>
            <a:ext uri="{FF2B5EF4-FFF2-40B4-BE49-F238E27FC236}">
              <a16:creationId xmlns:a16="http://schemas.microsoft.com/office/drawing/2014/main" id="{B3015784-000C-4806-B63F-1BD9EF55F222}"/>
            </a:ext>
          </a:extLst>
        </xdr:cNvPr>
        <xdr:cNvCxnSpPr/>
      </xdr:nvCxnSpPr>
      <xdr:spPr>
        <a:xfrm>
          <a:off x="13703300" y="14268450"/>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636</xdr:rowOff>
    </xdr:from>
    <xdr:to>
      <xdr:col>67</xdr:col>
      <xdr:colOff>101600</xdr:colOff>
      <xdr:row>83</xdr:row>
      <xdr:rowOff>102236</xdr:rowOff>
    </xdr:to>
    <xdr:sp macro="" textlink="">
      <xdr:nvSpPr>
        <xdr:cNvPr id="375" name="楕円 374">
          <a:extLst>
            <a:ext uri="{FF2B5EF4-FFF2-40B4-BE49-F238E27FC236}">
              <a16:creationId xmlns:a16="http://schemas.microsoft.com/office/drawing/2014/main" id="{0BB7B59F-04F3-4F62-8DCC-4E61842CBACC}"/>
            </a:ext>
          </a:extLst>
        </xdr:cNvPr>
        <xdr:cNvSpPr/>
      </xdr:nvSpPr>
      <xdr:spPr>
        <a:xfrm>
          <a:off x="12763500" y="1423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38100</xdr:rowOff>
    </xdr:from>
    <xdr:to>
      <xdr:col>71</xdr:col>
      <xdr:colOff>177800</xdr:colOff>
      <xdr:row>83</xdr:row>
      <xdr:rowOff>51436</xdr:rowOff>
    </xdr:to>
    <xdr:cxnSp macro="">
      <xdr:nvCxnSpPr>
        <xdr:cNvPr id="376" name="直線コネクタ 375">
          <a:extLst>
            <a:ext uri="{FF2B5EF4-FFF2-40B4-BE49-F238E27FC236}">
              <a16:creationId xmlns:a16="http://schemas.microsoft.com/office/drawing/2014/main" id="{32D099FB-6DC4-4174-9A1C-2EB3E5CBA6C4}"/>
            </a:ext>
          </a:extLst>
        </xdr:cNvPr>
        <xdr:cNvCxnSpPr/>
      </xdr:nvCxnSpPr>
      <xdr:spPr>
        <a:xfrm flipV="1">
          <a:off x="12814300" y="14268450"/>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25416</xdr:rowOff>
    </xdr:from>
    <xdr:ext cx="405111" cy="259045"/>
    <xdr:sp macro="" textlink="">
      <xdr:nvSpPr>
        <xdr:cNvPr id="377" name="n_1aveValue【消防施設】&#10;有形固定資産減価償却率">
          <a:extLst>
            <a:ext uri="{FF2B5EF4-FFF2-40B4-BE49-F238E27FC236}">
              <a16:creationId xmlns:a16="http://schemas.microsoft.com/office/drawing/2014/main" id="{E19968CB-FF80-41AF-ACC9-9D571B84978A}"/>
            </a:ext>
          </a:extLst>
        </xdr:cNvPr>
        <xdr:cNvSpPr txBox="1"/>
      </xdr:nvSpPr>
      <xdr:spPr>
        <a:xfrm>
          <a:off x="15266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2557</xdr:rowOff>
    </xdr:from>
    <xdr:ext cx="405111" cy="259045"/>
    <xdr:sp macro="" textlink="">
      <xdr:nvSpPr>
        <xdr:cNvPr id="378" name="n_2aveValue【消防施設】&#10;有形固定資産減価償却率">
          <a:extLst>
            <a:ext uri="{FF2B5EF4-FFF2-40B4-BE49-F238E27FC236}">
              <a16:creationId xmlns:a16="http://schemas.microsoft.com/office/drawing/2014/main" id="{A1239C54-D76A-459B-9A2B-B96E4B83A8F3}"/>
            </a:ext>
          </a:extLst>
        </xdr:cNvPr>
        <xdr:cNvSpPr txBox="1"/>
      </xdr:nvSpPr>
      <xdr:spPr>
        <a:xfrm>
          <a:off x="14389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134002</xdr:rowOff>
    </xdr:from>
    <xdr:ext cx="405111" cy="259045"/>
    <xdr:sp macro="" textlink="">
      <xdr:nvSpPr>
        <xdr:cNvPr id="379" name="n_3aveValue【消防施設】&#10;有形固定資産減価償却率">
          <a:extLst>
            <a:ext uri="{FF2B5EF4-FFF2-40B4-BE49-F238E27FC236}">
              <a16:creationId xmlns:a16="http://schemas.microsoft.com/office/drawing/2014/main" id="{1FEAF2B1-155D-4855-A866-280C87FFED42}"/>
            </a:ext>
          </a:extLst>
        </xdr:cNvPr>
        <xdr:cNvSpPr txBox="1"/>
      </xdr:nvSpPr>
      <xdr:spPr>
        <a:xfrm>
          <a:off x="13500744"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67327</xdr:rowOff>
    </xdr:from>
    <xdr:ext cx="405111" cy="259045"/>
    <xdr:sp macro="" textlink="">
      <xdr:nvSpPr>
        <xdr:cNvPr id="380" name="n_4aveValue【消防施設】&#10;有形固定資産減価償却率">
          <a:extLst>
            <a:ext uri="{FF2B5EF4-FFF2-40B4-BE49-F238E27FC236}">
              <a16:creationId xmlns:a16="http://schemas.microsoft.com/office/drawing/2014/main" id="{218449EE-C436-482E-A60E-F9FCD976B70C}"/>
            </a:ext>
          </a:extLst>
        </xdr:cNvPr>
        <xdr:cNvSpPr txBox="1"/>
      </xdr:nvSpPr>
      <xdr:spPr>
        <a:xfrm>
          <a:off x="12611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158132</xdr:rowOff>
    </xdr:from>
    <xdr:ext cx="405111" cy="259045"/>
    <xdr:sp macro="" textlink="">
      <xdr:nvSpPr>
        <xdr:cNvPr id="381" name="n_1mainValue【消防施設】&#10;有形固定資産減価償却率">
          <a:extLst>
            <a:ext uri="{FF2B5EF4-FFF2-40B4-BE49-F238E27FC236}">
              <a16:creationId xmlns:a16="http://schemas.microsoft.com/office/drawing/2014/main" id="{F13D782E-26B3-425D-A0BA-31E7CF33B5F6}"/>
            </a:ext>
          </a:extLst>
        </xdr:cNvPr>
        <xdr:cNvSpPr txBox="1"/>
      </xdr:nvSpPr>
      <xdr:spPr>
        <a:xfrm>
          <a:off x="152660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160038</xdr:rowOff>
    </xdr:from>
    <xdr:ext cx="405111" cy="259045"/>
    <xdr:sp macro="" textlink="">
      <xdr:nvSpPr>
        <xdr:cNvPr id="382" name="n_2mainValue【消防施設】&#10;有形固定資産減価償却率">
          <a:extLst>
            <a:ext uri="{FF2B5EF4-FFF2-40B4-BE49-F238E27FC236}">
              <a16:creationId xmlns:a16="http://schemas.microsoft.com/office/drawing/2014/main" id="{07106946-070B-4E37-8164-BAF6C829CE82}"/>
            </a:ext>
          </a:extLst>
        </xdr:cNvPr>
        <xdr:cNvSpPr txBox="1"/>
      </xdr:nvSpPr>
      <xdr:spPr>
        <a:xfrm>
          <a:off x="14389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80027</xdr:rowOff>
    </xdr:from>
    <xdr:ext cx="405111" cy="259045"/>
    <xdr:sp macro="" textlink="">
      <xdr:nvSpPr>
        <xdr:cNvPr id="383" name="n_3mainValue【消防施設】&#10;有形固定資産減価償却率">
          <a:extLst>
            <a:ext uri="{FF2B5EF4-FFF2-40B4-BE49-F238E27FC236}">
              <a16:creationId xmlns:a16="http://schemas.microsoft.com/office/drawing/2014/main" id="{660FA4BC-9E24-44A7-8910-DC2C9B8C422A}"/>
            </a:ext>
          </a:extLst>
        </xdr:cNvPr>
        <xdr:cNvSpPr txBox="1"/>
      </xdr:nvSpPr>
      <xdr:spPr>
        <a:xfrm>
          <a:off x="13500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93363</xdr:rowOff>
    </xdr:from>
    <xdr:ext cx="405111" cy="259045"/>
    <xdr:sp macro="" textlink="">
      <xdr:nvSpPr>
        <xdr:cNvPr id="384" name="n_4mainValue【消防施設】&#10;有形固定資産減価償却率">
          <a:extLst>
            <a:ext uri="{FF2B5EF4-FFF2-40B4-BE49-F238E27FC236}">
              <a16:creationId xmlns:a16="http://schemas.microsoft.com/office/drawing/2014/main" id="{CAC841FD-9E0B-4BF1-A372-8A61822FE240}"/>
            </a:ext>
          </a:extLst>
        </xdr:cNvPr>
        <xdr:cNvSpPr txBox="1"/>
      </xdr:nvSpPr>
      <xdr:spPr>
        <a:xfrm>
          <a:off x="12611744" y="1432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85" name="正方形/長方形 384">
          <a:extLst>
            <a:ext uri="{FF2B5EF4-FFF2-40B4-BE49-F238E27FC236}">
              <a16:creationId xmlns:a16="http://schemas.microsoft.com/office/drawing/2014/main" id="{E4F7A882-40E5-4AEE-AABA-27CBCD11813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86" name="正方形/長方形 385">
          <a:extLst>
            <a:ext uri="{FF2B5EF4-FFF2-40B4-BE49-F238E27FC236}">
              <a16:creationId xmlns:a16="http://schemas.microsoft.com/office/drawing/2014/main" id="{B1693668-61D8-4D9C-87A4-9C6692D1863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87" name="正方形/長方形 386">
          <a:extLst>
            <a:ext uri="{FF2B5EF4-FFF2-40B4-BE49-F238E27FC236}">
              <a16:creationId xmlns:a16="http://schemas.microsoft.com/office/drawing/2014/main" id="{75E2B26D-6B5B-4E8E-89D8-D778B5C404A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88" name="正方形/長方形 387">
          <a:extLst>
            <a:ext uri="{FF2B5EF4-FFF2-40B4-BE49-F238E27FC236}">
              <a16:creationId xmlns:a16="http://schemas.microsoft.com/office/drawing/2014/main" id="{516790A5-1FAE-4473-907C-48E65563C6E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89" name="正方形/長方形 388">
          <a:extLst>
            <a:ext uri="{FF2B5EF4-FFF2-40B4-BE49-F238E27FC236}">
              <a16:creationId xmlns:a16="http://schemas.microsoft.com/office/drawing/2014/main" id="{D18FDEC8-AB88-428F-A628-3142A7A2636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90" name="正方形/長方形 389">
          <a:extLst>
            <a:ext uri="{FF2B5EF4-FFF2-40B4-BE49-F238E27FC236}">
              <a16:creationId xmlns:a16="http://schemas.microsoft.com/office/drawing/2014/main" id="{CE058A9F-E019-4DC4-BABB-241E8401F46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91" name="正方形/長方形 390">
          <a:extLst>
            <a:ext uri="{FF2B5EF4-FFF2-40B4-BE49-F238E27FC236}">
              <a16:creationId xmlns:a16="http://schemas.microsoft.com/office/drawing/2014/main" id="{FF3C9DC1-99C0-4B8F-B6E0-9439E89C0E3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92" name="正方形/長方形 391">
          <a:extLst>
            <a:ext uri="{FF2B5EF4-FFF2-40B4-BE49-F238E27FC236}">
              <a16:creationId xmlns:a16="http://schemas.microsoft.com/office/drawing/2014/main" id="{6128ED30-2A1D-44B0-B3F6-C007088B821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93" name="テキスト ボックス 392">
          <a:extLst>
            <a:ext uri="{FF2B5EF4-FFF2-40B4-BE49-F238E27FC236}">
              <a16:creationId xmlns:a16="http://schemas.microsoft.com/office/drawing/2014/main" id="{D58CF3ED-8735-4A6A-976A-E140916A0D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94" name="直線コネクタ 393">
          <a:extLst>
            <a:ext uri="{FF2B5EF4-FFF2-40B4-BE49-F238E27FC236}">
              <a16:creationId xmlns:a16="http://schemas.microsoft.com/office/drawing/2014/main" id="{6E33D409-0B10-4E13-BC6F-EA4101D49A7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395" name="直線コネクタ 394">
          <a:extLst>
            <a:ext uri="{FF2B5EF4-FFF2-40B4-BE49-F238E27FC236}">
              <a16:creationId xmlns:a16="http://schemas.microsoft.com/office/drawing/2014/main" id="{C54B77F9-BD54-4927-8141-04D29C1A32EA}"/>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396" name="テキスト ボックス 395">
          <a:extLst>
            <a:ext uri="{FF2B5EF4-FFF2-40B4-BE49-F238E27FC236}">
              <a16:creationId xmlns:a16="http://schemas.microsoft.com/office/drawing/2014/main" id="{16EB0969-A95F-46A1-A684-52C164AD7164}"/>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397" name="直線コネクタ 396">
          <a:extLst>
            <a:ext uri="{FF2B5EF4-FFF2-40B4-BE49-F238E27FC236}">
              <a16:creationId xmlns:a16="http://schemas.microsoft.com/office/drawing/2014/main" id="{5078B1DE-F496-476A-9F83-B476B367699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398" name="テキスト ボックス 397">
          <a:extLst>
            <a:ext uri="{FF2B5EF4-FFF2-40B4-BE49-F238E27FC236}">
              <a16:creationId xmlns:a16="http://schemas.microsoft.com/office/drawing/2014/main" id="{346B47FE-CDA6-4644-B929-D2770B205002}"/>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399" name="直線コネクタ 398">
          <a:extLst>
            <a:ext uri="{FF2B5EF4-FFF2-40B4-BE49-F238E27FC236}">
              <a16:creationId xmlns:a16="http://schemas.microsoft.com/office/drawing/2014/main" id="{97DC5188-E1C3-4504-9550-E790F8BC2E03}"/>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00" name="テキスト ボックス 399">
          <a:extLst>
            <a:ext uri="{FF2B5EF4-FFF2-40B4-BE49-F238E27FC236}">
              <a16:creationId xmlns:a16="http://schemas.microsoft.com/office/drawing/2014/main" id="{4548DC39-5662-42DB-8418-5CBA1DB066CA}"/>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01" name="直線コネクタ 400">
          <a:extLst>
            <a:ext uri="{FF2B5EF4-FFF2-40B4-BE49-F238E27FC236}">
              <a16:creationId xmlns:a16="http://schemas.microsoft.com/office/drawing/2014/main" id="{6C518B76-8609-422B-B600-16A56820704E}"/>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02" name="テキスト ボックス 401">
          <a:extLst>
            <a:ext uri="{FF2B5EF4-FFF2-40B4-BE49-F238E27FC236}">
              <a16:creationId xmlns:a16="http://schemas.microsoft.com/office/drawing/2014/main" id="{E54BE85A-C30B-4C4E-AB54-1DC2CC595256}"/>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03" name="直線コネクタ 402">
          <a:extLst>
            <a:ext uri="{FF2B5EF4-FFF2-40B4-BE49-F238E27FC236}">
              <a16:creationId xmlns:a16="http://schemas.microsoft.com/office/drawing/2014/main" id="{03BB53DA-9FF9-4276-AA63-4CF2838F28A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04" name="テキスト ボックス 403">
          <a:extLst>
            <a:ext uri="{FF2B5EF4-FFF2-40B4-BE49-F238E27FC236}">
              <a16:creationId xmlns:a16="http://schemas.microsoft.com/office/drawing/2014/main" id="{F2862392-ECDC-43FF-8E21-4DB1F27633B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05" name="【消防施設】&#10;一人当たり面積グラフ枠">
          <a:extLst>
            <a:ext uri="{FF2B5EF4-FFF2-40B4-BE49-F238E27FC236}">
              <a16:creationId xmlns:a16="http://schemas.microsoft.com/office/drawing/2014/main" id="{D51012B6-CD7D-4AA9-BC42-0263EC8C25B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101194</xdr:rowOff>
    </xdr:from>
    <xdr:to>
      <xdr:col>116</xdr:col>
      <xdr:colOff>62864</xdr:colOff>
      <xdr:row>86</xdr:row>
      <xdr:rowOff>27127</xdr:rowOff>
    </xdr:to>
    <xdr:cxnSp macro="">
      <xdr:nvCxnSpPr>
        <xdr:cNvPr id="406" name="直線コネクタ 405">
          <a:extLst>
            <a:ext uri="{FF2B5EF4-FFF2-40B4-BE49-F238E27FC236}">
              <a16:creationId xmlns:a16="http://schemas.microsoft.com/office/drawing/2014/main" id="{E564F12B-A745-43D1-86D7-122A20359AC6}"/>
            </a:ext>
          </a:extLst>
        </xdr:cNvPr>
        <xdr:cNvCxnSpPr/>
      </xdr:nvCxnSpPr>
      <xdr:spPr>
        <a:xfrm flipV="1">
          <a:off x="22160864" y="13474294"/>
          <a:ext cx="0" cy="129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30954</xdr:rowOff>
    </xdr:from>
    <xdr:ext cx="469744" cy="259045"/>
    <xdr:sp macro="" textlink="">
      <xdr:nvSpPr>
        <xdr:cNvPr id="407" name="【消防施設】&#10;一人当たり面積最小値テキスト">
          <a:extLst>
            <a:ext uri="{FF2B5EF4-FFF2-40B4-BE49-F238E27FC236}">
              <a16:creationId xmlns:a16="http://schemas.microsoft.com/office/drawing/2014/main" id="{E190AB65-34E4-41B4-B2F2-9779787C3E9D}"/>
            </a:ext>
          </a:extLst>
        </xdr:cNvPr>
        <xdr:cNvSpPr txBox="1"/>
      </xdr:nvSpPr>
      <xdr:spPr>
        <a:xfrm>
          <a:off x="22199600" y="1477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27127</xdr:rowOff>
    </xdr:from>
    <xdr:to>
      <xdr:col>116</xdr:col>
      <xdr:colOff>152400</xdr:colOff>
      <xdr:row>86</xdr:row>
      <xdr:rowOff>27127</xdr:rowOff>
    </xdr:to>
    <xdr:cxnSp macro="">
      <xdr:nvCxnSpPr>
        <xdr:cNvPr id="408" name="直線コネクタ 407">
          <a:extLst>
            <a:ext uri="{FF2B5EF4-FFF2-40B4-BE49-F238E27FC236}">
              <a16:creationId xmlns:a16="http://schemas.microsoft.com/office/drawing/2014/main" id="{BD268528-79CA-4DCC-8A87-A7E13CBAD961}"/>
            </a:ext>
          </a:extLst>
        </xdr:cNvPr>
        <xdr:cNvCxnSpPr/>
      </xdr:nvCxnSpPr>
      <xdr:spPr>
        <a:xfrm>
          <a:off x="22072600" y="1477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47871</xdr:rowOff>
    </xdr:from>
    <xdr:ext cx="469744" cy="259045"/>
    <xdr:sp macro="" textlink="">
      <xdr:nvSpPr>
        <xdr:cNvPr id="409" name="【消防施設】&#10;一人当たり面積最大値テキスト">
          <a:extLst>
            <a:ext uri="{FF2B5EF4-FFF2-40B4-BE49-F238E27FC236}">
              <a16:creationId xmlns:a16="http://schemas.microsoft.com/office/drawing/2014/main" id="{2431F525-CE09-4771-81EC-0D9FD3096D47}"/>
            </a:ext>
          </a:extLst>
        </xdr:cNvPr>
        <xdr:cNvSpPr txBox="1"/>
      </xdr:nvSpPr>
      <xdr:spPr>
        <a:xfrm>
          <a:off x="22199600" y="1324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101194</xdr:rowOff>
    </xdr:from>
    <xdr:to>
      <xdr:col>116</xdr:col>
      <xdr:colOff>152400</xdr:colOff>
      <xdr:row>78</xdr:row>
      <xdr:rowOff>101194</xdr:rowOff>
    </xdr:to>
    <xdr:cxnSp macro="">
      <xdr:nvCxnSpPr>
        <xdr:cNvPr id="410" name="直線コネクタ 409">
          <a:extLst>
            <a:ext uri="{FF2B5EF4-FFF2-40B4-BE49-F238E27FC236}">
              <a16:creationId xmlns:a16="http://schemas.microsoft.com/office/drawing/2014/main" id="{DB609408-9070-4B01-9A96-3FD48CF5C934}"/>
            </a:ext>
          </a:extLst>
        </xdr:cNvPr>
        <xdr:cNvCxnSpPr/>
      </xdr:nvCxnSpPr>
      <xdr:spPr>
        <a:xfrm>
          <a:off x="22072600" y="1347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31563</xdr:rowOff>
    </xdr:from>
    <xdr:ext cx="469744" cy="259045"/>
    <xdr:sp macro="" textlink="">
      <xdr:nvSpPr>
        <xdr:cNvPr id="411" name="【消防施設】&#10;一人当たり面積平均値テキスト">
          <a:extLst>
            <a:ext uri="{FF2B5EF4-FFF2-40B4-BE49-F238E27FC236}">
              <a16:creationId xmlns:a16="http://schemas.microsoft.com/office/drawing/2014/main" id="{1025611B-65AF-4B57-9783-E7A8933C8A1B}"/>
            </a:ext>
          </a:extLst>
        </xdr:cNvPr>
        <xdr:cNvSpPr txBox="1"/>
      </xdr:nvSpPr>
      <xdr:spPr>
        <a:xfrm>
          <a:off x="22199600" y="14604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53136</xdr:rowOff>
    </xdr:from>
    <xdr:to>
      <xdr:col>116</xdr:col>
      <xdr:colOff>114300</xdr:colOff>
      <xdr:row>85</xdr:row>
      <xdr:rowOff>154736</xdr:rowOff>
    </xdr:to>
    <xdr:sp macro="" textlink="">
      <xdr:nvSpPr>
        <xdr:cNvPr id="412" name="フローチャート: 判断 411">
          <a:extLst>
            <a:ext uri="{FF2B5EF4-FFF2-40B4-BE49-F238E27FC236}">
              <a16:creationId xmlns:a16="http://schemas.microsoft.com/office/drawing/2014/main" id="{23CB327F-2049-4500-BD9E-BF31ADF01CC4}"/>
            </a:ext>
          </a:extLst>
        </xdr:cNvPr>
        <xdr:cNvSpPr/>
      </xdr:nvSpPr>
      <xdr:spPr>
        <a:xfrm>
          <a:off x="221107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53136</xdr:rowOff>
    </xdr:from>
    <xdr:to>
      <xdr:col>112</xdr:col>
      <xdr:colOff>38100</xdr:colOff>
      <xdr:row>85</xdr:row>
      <xdr:rowOff>154736</xdr:rowOff>
    </xdr:to>
    <xdr:sp macro="" textlink="">
      <xdr:nvSpPr>
        <xdr:cNvPr id="413" name="フローチャート: 判断 412">
          <a:extLst>
            <a:ext uri="{FF2B5EF4-FFF2-40B4-BE49-F238E27FC236}">
              <a16:creationId xmlns:a16="http://schemas.microsoft.com/office/drawing/2014/main" id="{E355C96C-6E8D-478B-8F47-97D6DE5429E8}"/>
            </a:ext>
          </a:extLst>
        </xdr:cNvPr>
        <xdr:cNvSpPr/>
      </xdr:nvSpPr>
      <xdr:spPr>
        <a:xfrm>
          <a:off x="212725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58623</xdr:rowOff>
    </xdr:from>
    <xdr:to>
      <xdr:col>107</xdr:col>
      <xdr:colOff>101600</xdr:colOff>
      <xdr:row>85</xdr:row>
      <xdr:rowOff>160223</xdr:rowOff>
    </xdr:to>
    <xdr:sp macro="" textlink="">
      <xdr:nvSpPr>
        <xdr:cNvPr id="414" name="フローチャート: 判断 413">
          <a:extLst>
            <a:ext uri="{FF2B5EF4-FFF2-40B4-BE49-F238E27FC236}">
              <a16:creationId xmlns:a16="http://schemas.microsoft.com/office/drawing/2014/main" id="{BF740770-FE7A-4C82-8CD4-B5335704CD0B}"/>
            </a:ext>
          </a:extLst>
        </xdr:cNvPr>
        <xdr:cNvSpPr/>
      </xdr:nvSpPr>
      <xdr:spPr>
        <a:xfrm>
          <a:off x="20383500" y="1463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52223</xdr:rowOff>
    </xdr:from>
    <xdr:to>
      <xdr:col>102</xdr:col>
      <xdr:colOff>165100</xdr:colOff>
      <xdr:row>85</xdr:row>
      <xdr:rowOff>153823</xdr:rowOff>
    </xdr:to>
    <xdr:sp macro="" textlink="">
      <xdr:nvSpPr>
        <xdr:cNvPr id="415" name="フローチャート: 判断 414">
          <a:extLst>
            <a:ext uri="{FF2B5EF4-FFF2-40B4-BE49-F238E27FC236}">
              <a16:creationId xmlns:a16="http://schemas.microsoft.com/office/drawing/2014/main" id="{42CE405D-914A-4FE2-8EF8-629A4EBDDD33}"/>
            </a:ext>
          </a:extLst>
        </xdr:cNvPr>
        <xdr:cNvSpPr/>
      </xdr:nvSpPr>
      <xdr:spPr>
        <a:xfrm>
          <a:off x="19494500" y="146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54508</xdr:rowOff>
    </xdr:from>
    <xdr:to>
      <xdr:col>98</xdr:col>
      <xdr:colOff>38100</xdr:colOff>
      <xdr:row>85</xdr:row>
      <xdr:rowOff>156108</xdr:rowOff>
    </xdr:to>
    <xdr:sp macro="" textlink="">
      <xdr:nvSpPr>
        <xdr:cNvPr id="416" name="フローチャート: 判断 415">
          <a:extLst>
            <a:ext uri="{FF2B5EF4-FFF2-40B4-BE49-F238E27FC236}">
              <a16:creationId xmlns:a16="http://schemas.microsoft.com/office/drawing/2014/main" id="{E55CD9BB-A306-45D4-85EE-F4EA81B566D4}"/>
            </a:ext>
          </a:extLst>
        </xdr:cNvPr>
        <xdr:cNvSpPr/>
      </xdr:nvSpPr>
      <xdr:spPr>
        <a:xfrm>
          <a:off x="18605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17" name="テキスト ボックス 416">
          <a:extLst>
            <a:ext uri="{FF2B5EF4-FFF2-40B4-BE49-F238E27FC236}">
              <a16:creationId xmlns:a16="http://schemas.microsoft.com/office/drawing/2014/main" id="{34FB31C9-8014-404C-A66E-94A2602EE6C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18" name="テキスト ボックス 417">
          <a:extLst>
            <a:ext uri="{FF2B5EF4-FFF2-40B4-BE49-F238E27FC236}">
              <a16:creationId xmlns:a16="http://schemas.microsoft.com/office/drawing/2014/main" id="{3B2F8671-2FC4-447E-B88D-12E2FBA6BD0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19" name="テキスト ボックス 418">
          <a:extLst>
            <a:ext uri="{FF2B5EF4-FFF2-40B4-BE49-F238E27FC236}">
              <a16:creationId xmlns:a16="http://schemas.microsoft.com/office/drawing/2014/main" id="{6A11FBC7-9ECC-4BA5-9150-FA1FF971E1E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20" name="テキスト ボックス 419">
          <a:extLst>
            <a:ext uri="{FF2B5EF4-FFF2-40B4-BE49-F238E27FC236}">
              <a16:creationId xmlns:a16="http://schemas.microsoft.com/office/drawing/2014/main" id="{8D562E1A-877B-4C94-8314-8E6987D4CC9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21" name="テキスト ボックス 420">
          <a:extLst>
            <a:ext uri="{FF2B5EF4-FFF2-40B4-BE49-F238E27FC236}">
              <a16:creationId xmlns:a16="http://schemas.microsoft.com/office/drawing/2014/main" id="{443CC70E-6F58-45EF-ACED-363046A99FD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1930</xdr:rowOff>
    </xdr:from>
    <xdr:to>
      <xdr:col>116</xdr:col>
      <xdr:colOff>114300</xdr:colOff>
      <xdr:row>83</xdr:row>
      <xdr:rowOff>103530</xdr:rowOff>
    </xdr:to>
    <xdr:sp macro="" textlink="">
      <xdr:nvSpPr>
        <xdr:cNvPr id="422" name="楕円 421">
          <a:extLst>
            <a:ext uri="{FF2B5EF4-FFF2-40B4-BE49-F238E27FC236}">
              <a16:creationId xmlns:a16="http://schemas.microsoft.com/office/drawing/2014/main" id="{787B4C0A-19D6-4070-91EB-2CEAA32CF9C6}"/>
            </a:ext>
          </a:extLst>
        </xdr:cNvPr>
        <xdr:cNvSpPr/>
      </xdr:nvSpPr>
      <xdr:spPr>
        <a:xfrm>
          <a:off x="22110700" y="1423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24807</xdr:rowOff>
    </xdr:from>
    <xdr:ext cx="469744" cy="259045"/>
    <xdr:sp macro="" textlink="">
      <xdr:nvSpPr>
        <xdr:cNvPr id="423" name="【消防施設】&#10;一人当たり面積該当値テキスト">
          <a:extLst>
            <a:ext uri="{FF2B5EF4-FFF2-40B4-BE49-F238E27FC236}">
              <a16:creationId xmlns:a16="http://schemas.microsoft.com/office/drawing/2014/main" id="{6135B3E2-62D9-496D-A3FC-4311EC5AAA25}"/>
            </a:ext>
          </a:extLst>
        </xdr:cNvPr>
        <xdr:cNvSpPr txBox="1"/>
      </xdr:nvSpPr>
      <xdr:spPr>
        <a:xfrm>
          <a:off x="22199600" y="1408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9703</xdr:rowOff>
    </xdr:from>
    <xdr:to>
      <xdr:col>112</xdr:col>
      <xdr:colOff>38100</xdr:colOff>
      <xdr:row>83</xdr:row>
      <xdr:rowOff>111303</xdr:rowOff>
    </xdr:to>
    <xdr:sp macro="" textlink="">
      <xdr:nvSpPr>
        <xdr:cNvPr id="424" name="楕円 423">
          <a:extLst>
            <a:ext uri="{FF2B5EF4-FFF2-40B4-BE49-F238E27FC236}">
              <a16:creationId xmlns:a16="http://schemas.microsoft.com/office/drawing/2014/main" id="{3DF6145F-021B-4E31-885F-CC8FAB023FD5}"/>
            </a:ext>
          </a:extLst>
        </xdr:cNvPr>
        <xdr:cNvSpPr/>
      </xdr:nvSpPr>
      <xdr:spPr>
        <a:xfrm>
          <a:off x="21272500" y="1424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52730</xdr:rowOff>
    </xdr:from>
    <xdr:to>
      <xdr:col>116</xdr:col>
      <xdr:colOff>63500</xdr:colOff>
      <xdr:row>83</xdr:row>
      <xdr:rowOff>60503</xdr:rowOff>
    </xdr:to>
    <xdr:cxnSp macro="">
      <xdr:nvCxnSpPr>
        <xdr:cNvPr id="425" name="直線コネクタ 424">
          <a:extLst>
            <a:ext uri="{FF2B5EF4-FFF2-40B4-BE49-F238E27FC236}">
              <a16:creationId xmlns:a16="http://schemas.microsoft.com/office/drawing/2014/main" id="{9A505401-2B15-4573-A74D-F20F9F2F7678}"/>
            </a:ext>
          </a:extLst>
        </xdr:cNvPr>
        <xdr:cNvCxnSpPr/>
      </xdr:nvCxnSpPr>
      <xdr:spPr>
        <a:xfrm flipV="1">
          <a:off x="21323300" y="14283080"/>
          <a:ext cx="8382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30277</xdr:rowOff>
    </xdr:from>
    <xdr:to>
      <xdr:col>107</xdr:col>
      <xdr:colOff>101600</xdr:colOff>
      <xdr:row>83</xdr:row>
      <xdr:rowOff>131877</xdr:rowOff>
    </xdr:to>
    <xdr:sp macro="" textlink="">
      <xdr:nvSpPr>
        <xdr:cNvPr id="426" name="楕円 425">
          <a:extLst>
            <a:ext uri="{FF2B5EF4-FFF2-40B4-BE49-F238E27FC236}">
              <a16:creationId xmlns:a16="http://schemas.microsoft.com/office/drawing/2014/main" id="{8A40F793-F1E4-4188-8E8F-A3D59A0E4F44}"/>
            </a:ext>
          </a:extLst>
        </xdr:cNvPr>
        <xdr:cNvSpPr/>
      </xdr:nvSpPr>
      <xdr:spPr>
        <a:xfrm>
          <a:off x="20383500" y="1426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60503</xdr:rowOff>
    </xdr:from>
    <xdr:to>
      <xdr:col>111</xdr:col>
      <xdr:colOff>177800</xdr:colOff>
      <xdr:row>83</xdr:row>
      <xdr:rowOff>81077</xdr:rowOff>
    </xdr:to>
    <xdr:cxnSp macro="">
      <xdr:nvCxnSpPr>
        <xdr:cNvPr id="427" name="直線コネクタ 426">
          <a:extLst>
            <a:ext uri="{FF2B5EF4-FFF2-40B4-BE49-F238E27FC236}">
              <a16:creationId xmlns:a16="http://schemas.microsoft.com/office/drawing/2014/main" id="{75D5802C-9912-400B-9BE0-AB0F8917A130}"/>
            </a:ext>
          </a:extLst>
        </xdr:cNvPr>
        <xdr:cNvCxnSpPr/>
      </xdr:nvCxnSpPr>
      <xdr:spPr>
        <a:xfrm flipV="1">
          <a:off x="20434300" y="14290853"/>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32562</xdr:rowOff>
    </xdr:from>
    <xdr:to>
      <xdr:col>102</xdr:col>
      <xdr:colOff>165100</xdr:colOff>
      <xdr:row>83</xdr:row>
      <xdr:rowOff>134162</xdr:rowOff>
    </xdr:to>
    <xdr:sp macro="" textlink="">
      <xdr:nvSpPr>
        <xdr:cNvPr id="428" name="楕円 427">
          <a:extLst>
            <a:ext uri="{FF2B5EF4-FFF2-40B4-BE49-F238E27FC236}">
              <a16:creationId xmlns:a16="http://schemas.microsoft.com/office/drawing/2014/main" id="{632F515C-348E-43EF-B905-7116080A21F9}"/>
            </a:ext>
          </a:extLst>
        </xdr:cNvPr>
        <xdr:cNvSpPr/>
      </xdr:nvSpPr>
      <xdr:spPr>
        <a:xfrm>
          <a:off x="19494500" y="1426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81077</xdr:rowOff>
    </xdr:from>
    <xdr:to>
      <xdr:col>107</xdr:col>
      <xdr:colOff>50800</xdr:colOff>
      <xdr:row>83</xdr:row>
      <xdr:rowOff>83362</xdr:rowOff>
    </xdr:to>
    <xdr:cxnSp macro="">
      <xdr:nvCxnSpPr>
        <xdr:cNvPr id="429" name="直線コネクタ 428">
          <a:extLst>
            <a:ext uri="{FF2B5EF4-FFF2-40B4-BE49-F238E27FC236}">
              <a16:creationId xmlns:a16="http://schemas.microsoft.com/office/drawing/2014/main" id="{1607D70F-D83C-469A-B091-52AF3B8BC73C}"/>
            </a:ext>
          </a:extLst>
        </xdr:cNvPr>
        <xdr:cNvCxnSpPr/>
      </xdr:nvCxnSpPr>
      <xdr:spPr>
        <a:xfrm flipV="1">
          <a:off x="19545300" y="14311427"/>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51766</xdr:rowOff>
    </xdr:from>
    <xdr:to>
      <xdr:col>98</xdr:col>
      <xdr:colOff>38100</xdr:colOff>
      <xdr:row>83</xdr:row>
      <xdr:rowOff>153366</xdr:rowOff>
    </xdr:to>
    <xdr:sp macro="" textlink="">
      <xdr:nvSpPr>
        <xdr:cNvPr id="430" name="楕円 429">
          <a:extLst>
            <a:ext uri="{FF2B5EF4-FFF2-40B4-BE49-F238E27FC236}">
              <a16:creationId xmlns:a16="http://schemas.microsoft.com/office/drawing/2014/main" id="{B0F666EA-DFA8-4AD8-B8F8-6E7267C1CA51}"/>
            </a:ext>
          </a:extLst>
        </xdr:cNvPr>
        <xdr:cNvSpPr/>
      </xdr:nvSpPr>
      <xdr:spPr>
        <a:xfrm>
          <a:off x="18605500" y="1428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83362</xdr:rowOff>
    </xdr:from>
    <xdr:to>
      <xdr:col>102</xdr:col>
      <xdr:colOff>114300</xdr:colOff>
      <xdr:row>83</xdr:row>
      <xdr:rowOff>102566</xdr:rowOff>
    </xdr:to>
    <xdr:cxnSp macro="">
      <xdr:nvCxnSpPr>
        <xdr:cNvPr id="431" name="直線コネクタ 430">
          <a:extLst>
            <a:ext uri="{FF2B5EF4-FFF2-40B4-BE49-F238E27FC236}">
              <a16:creationId xmlns:a16="http://schemas.microsoft.com/office/drawing/2014/main" id="{C45B6A55-D81A-4042-8D4A-314F679BD2EB}"/>
            </a:ext>
          </a:extLst>
        </xdr:cNvPr>
        <xdr:cNvCxnSpPr/>
      </xdr:nvCxnSpPr>
      <xdr:spPr>
        <a:xfrm flipV="1">
          <a:off x="18656300" y="14313712"/>
          <a:ext cx="889000" cy="1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145863</xdr:rowOff>
    </xdr:from>
    <xdr:ext cx="469744" cy="259045"/>
    <xdr:sp macro="" textlink="">
      <xdr:nvSpPr>
        <xdr:cNvPr id="432" name="n_1aveValue【消防施設】&#10;一人当たり面積">
          <a:extLst>
            <a:ext uri="{FF2B5EF4-FFF2-40B4-BE49-F238E27FC236}">
              <a16:creationId xmlns:a16="http://schemas.microsoft.com/office/drawing/2014/main" id="{B84B9F64-3007-4411-943F-01F93E76AE4D}"/>
            </a:ext>
          </a:extLst>
        </xdr:cNvPr>
        <xdr:cNvSpPr txBox="1"/>
      </xdr:nvSpPr>
      <xdr:spPr>
        <a:xfrm>
          <a:off x="21075727" y="1471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151350</xdr:rowOff>
    </xdr:from>
    <xdr:ext cx="469744" cy="259045"/>
    <xdr:sp macro="" textlink="">
      <xdr:nvSpPr>
        <xdr:cNvPr id="433" name="n_2aveValue【消防施設】&#10;一人当たり面積">
          <a:extLst>
            <a:ext uri="{FF2B5EF4-FFF2-40B4-BE49-F238E27FC236}">
              <a16:creationId xmlns:a16="http://schemas.microsoft.com/office/drawing/2014/main" id="{28846D18-EDE9-4003-843B-F872D46FD682}"/>
            </a:ext>
          </a:extLst>
        </xdr:cNvPr>
        <xdr:cNvSpPr txBox="1"/>
      </xdr:nvSpPr>
      <xdr:spPr>
        <a:xfrm>
          <a:off x="20199427" y="1472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144950</xdr:rowOff>
    </xdr:from>
    <xdr:ext cx="469744" cy="259045"/>
    <xdr:sp macro="" textlink="">
      <xdr:nvSpPr>
        <xdr:cNvPr id="434" name="n_3aveValue【消防施設】&#10;一人当たり面積">
          <a:extLst>
            <a:ext uri="{FF2B5EF4-FFF2-40B4-BE49-F238E27FC236}">
              <a16:creationId xmlns:a16="http://schemas.microsoft.com/office/drawing/2014/main" id="{55E4E99F-B92A-4F9F-A048-8A3D196AF9CA}"/>
            </a:ext>
          </a:extLst>
        </xdr:cNvPr>
        <xdr:cNvSpPr txBox="1"/>
      </xdr:nvSpPr>
      <xdr:spPr>
        <a:xfrm>
          <a:off x="19310427" y="1471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147235</xdr:rowOff>
    </xdr:from>
    <xdr:ext cx="469744" cy="259045"/>
    <xdr:sp macro="" textlink="">
      <xdr:nvSpPr>
        <xdr:cNvPr id="435" name="n_4aveValue【消防施設】&#10;一人当たり面積">
          <a:extLst>
            <a:ext uri="{FF2B5EF4-FFF2-40B4-BE49-F238E27FC236}">
              <a16:creationId xmlns:a16="http://schemas.microsoft.com/office/drawing/2014/main" id="{53FF643A-0A18-463D-B69D-2909A1065069}"/>
            </a:ext>
          </a:extLst>
        </xdr:cNvPr>
        <xdr:cNvSpPr txBox="1"/>
      </xdr:nvSpPr>
      <xdr:spPr>
        <a:xfrm>
          <a:off x="18421427" y="14720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127830</xdr:rowOff>
    </xdr:from>
    <xdr:ext cx="469744" cy="259045"/>
    <xdr:sp macro="" textlink="">
      <xdr:nvSpPr>
        <xdr:cNvPr id="436" name="n_1mainValue【消防施設】&#10;一人当たり面積">
          <a:extLst>
            <a:ext uri="{FF2B5EF4-FFF2-40B4-BE49-F238E27FC236}">
              <a16:creationId xmlns:a16="http://schemas.microsoft.com/office/drawing/2014/main" id="{5F938468-5DDD-4BF1-9441-8359279D6B8C}"/>
            </a:ext>
          </a:extLst>
        </xdr:cNvPr>
        <xdr:cNvSpPr txBox="1"/>
      </xdr:nvSpPr>
      <xdr:spPr>
        <a:xfrm>
          <a:off x="21075727" y="1401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148404</xdr:rowOff>
    </xdr:from>
    <xdr:ext cx="469744" cy="259045"/>
    <xdr:sp macro="" textlink="">
      <xdr:nvSpPr>
        <xdr:cNvPr id="437" name="n_2mainValue【消防施設】&#10;一人当たり面積">
          <a:extLst>
            <a:ext uri="{FF2B5EF4-FFF2-40B4-BE49-F238E27FC236}">
              <a16:creationId xmlns:a16="http://schemas.microsoft.com/office/drawing/2014/main" id="{69DD97D1-1124-4F1A-BE85-D5D51A3AAC8B}"/>
            </a:ext>
          </a:extLst>
        </xdr:cNvPr>
        <xdr:cNvSpPr txBox="1"/>
      </xdr:nvSpPr>
      <xdr:spPr>
        <a:xfrm>
          <a:off x="20199427" y="14035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150689</xdr:rowOff>
    </xdr:from>
    <xdr:ext cx="469744" cy="259045"/>
    <xdr:sp macro="" textlink="">
      <xdr:nvSpPr>
        <xdr:cNvPr id="438" name="n_3mainValue【消防施設】&#10;一人当たり面積">
          <a:extLst>
            <a:ext uri="{FF2B5EF4-FFF2-40B4-BE49-F238E27FC236}">
              <a16:creationId xmlns:a16="http://schemas.microsoft.com/office/drawing/2014/main" id="{56DB74D3-EBE0-4CC8-9474-1C1C42E46FFB}"/>
            </a:ext>
          </a:extLst>
        </xdr:cNvPr>
        <xdr:cNvSpPr txBox="1"/>
      </xdr:nvSpPr>
      <xdr:spPr>
        <a:xfrm>
          <a:off x="19310427" y="1403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169893</xdr:rowOff>
    </xdr:from>
    <xdr:ext cx="469744" cy="259045"/>
    <xdr:sp macro="" textlink="">
      <xdr:nvSpPr>
        <xdr:cNvPr id="439" name="n_4mainValue【消防施設】&#10;一人当たり面積">
          <a:extLst>
            <a:ext uri="{FF2B5EF4-FFF2-40B4-BE49-F238E27FC236}">
              <a16:creationId xmlns:a16="http://schemas.microsoft.com/office/drawing/2014/main" id="{6953989C-7CBD-4FEA-A67B-A835479E5824}"/>
            </a:ext>
          </a:extLst>
        </xdr:cNvPr>
        <xdr:cNvSpPr txBox="1"/>
      </xdr:nvSpPr>
      <xdr:spPr>
        <a:xfrm>
          <a:off x="18421427" y="1405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40" name="正方形/長方形 439">
          <a:extLst>
            <a:ext uri="{FF2B5EF4-FFF2-40B4-BE49-F238E27FC236}">
              <a16:creationId xmlns:a16="http://schemas.microsoft.com/office/drawing/2014/main" id="{32481545-4F3D-4D01-A558-B733241CB7F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1" name="正方形/長方形 440">
          <a:extLst>
            <a:ext uri="{FF2B5EF4-FFF2-40B4-BE49-F238E27FC236}">
              <a16:creationId xmlns:a16="http://schemas.microsoft.com/office/drawing/2014/main" id="{3B21F6CB-707A-4DB1-A945-D80324341E7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2" name="正方形/長方形 441">
          <a:extLst>
            <a:ext uri="{FF2B5EF4-FFF2-40B4-BE49-F238E27FC236}">
              <a16:creationId xmlns:a16="http://schemas.microsoft.com/office/drawing/2014/main" id="{DC8F4FE2-E5BB-44EC-9795-63763098346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3" name="正方形/長方形 442">
          <a:extLst>
            <a:ext uri="{FF2B5EF4-FFF2-40B4-BE49-F238E27FC236}">
              <a16:creationId xmlns:a16="http://schemas.microsoft.com/office/drawing/2014/main" id="{EE774E08-A1F1-4880-88B6-9B2183CC3B2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4" name="正方形/長方形 443">
          <a:extLst>
            <a:ext uri="{FF2B5EF4-FFF2-40B4-BE49-F238E27FC236}">
              <a16:creationId xmlns:a16="http://schemas.microsoft.com/office/drawing/2014/main" id="{E81FC1B1-F565-4A70-9656-504C62FEF4F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5" name="正方形/長方形 444">
          <a:extLst>
            <a:ext uri="{FF2B5EF4-FFF2-40B4-BE49-F238E27FC236}">
              <a16:creationId xmlns:a16="http://schemas.microsoft.com/office/drawing/2014/main" id="{7E2E2E3F-4478-47E5-84D9-6FC15CFCC2B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6" name="正方形/長方形 445">
          <a:extLst>
            <a:ext uri="{FF2B5EF4-FFF2-40B4-BE49-F238E27FC236}">
              <a16:creationId xmlns:a16="http://schemas.microsoft.com/office/drawing/2014/main" id="{6A7B5F70-CCA4-4F31-88BC-0E3E6137668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7" name="正方形/長方形 446">
          <a:extLst>
            <a:ext uri="{FF2B5EF4-FFF2-40B4-BE49-F238E27FC236}">
              <a16:creationId xmlns:a16="http://schemas.microsoft.com/office/drawing/2014/main" id="{F9027C81-C743-4212-84AD-346C561D3A6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8" name="テキスト ボックス 447">
          <a:extLst>
            <a:ext uri="{FF2B5EF4-FFF2-40B4-BE49-F238E27FC236}">
              <a16:creationId xmlns:a16="http://schemas.microsoft.com/office/drawing/2014/main" id="{2D4B9C67-6F2B-418C-AC81-03B450E70A9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49" name="直線コネクタ 448">
          <a:extLst>
            <a:ext uri="{FF2B5EF4-FFF2-40B4-BE49-F238E27FC236}">
              <a16:creationId xmlns:a16="http://schemas.microsoft.com/office/drawing/2014/main" id="{9BFAE916-2460-4004-9180-31B18A0AD42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0" name="テキスト ボックス 449">
          <a:extLst>
            <a:ext uri="{FF2B5EF4-FFF2-40B4-BE49-F238E27FC236}">
              <a16:creationId xmlns:a16="http://schemas.microsoft.com/office/drawing/2014/main" id="{7E1BA05C-83A5-446F-8640-CF457067725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1" name="直線コネクタ 450">
          <a:extLst>
            <a:ext uri="{FF2B5EF4-FFF2-40B4-BE49-F238E27FC236}">
              <a16:creationId xmlns:a16="http://schemas.microsoft.com/office/drawing/2014/main" id="{80079D7A-9D5F-47FD-8146-D6463BF2457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2" name="テキスト ボックス 451">
          <a:extLst>
            <a:ext uri="{FF2B5EF4-FFF2-40B4-BE49-F238E27FC236}">
              <a16:creationId xmlns:a16="http://schemas.microsoft.com/office/drawing/2014/main" id="{09007D71-CB51-4FBC-943B-55FCF04AA96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3" name="直線コネクタ 452">
          <a:extLst>
            <a:ext uri="{FF2B5EF4-FFF2-40B4-BE49-F238E27FC236}">
              <a16:creationId xmlns:a16="http://schemas.microsoft.com/office/drawing/2014/main" id="{8DCA73A9-B10E-42BB-B0AF-CB2DA0949C3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4" name="テキスト ボックス 453">
          <a:extLst>
            <a:ext uri="{FF2B5EF4-FFF2-40B4-BE49-F238E27FC236}">
              <a16:creationId xmlns:a16="http://schemas.microsoft.com/office/drawing/2014/main" id="{A33FFA2F-41F2-4F35-B849-6FAEBB18C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5" name="直線コネクタ 454">
          <a:extLst>
            <a:ext uri="{FF2B5EF4-FFF2-40B4-BE49-F238E27FC236}">
              <a16:creationId xmlns:a16="http://schemas.microsoft.com/office/drawing/2014/main" id="{69A36F30-35AF-4453-BB0D-BC149E37F61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56" name="テキスト ボックス 455">
          <a:extLst>
            <a:ext uri="{FF2B5EF4-FFF2-40B4-BE49-F238E27FC236}">
              <a16:creationId xmlns:a16="http://schemas.microsoft.com/office/drawing/2014/main" id="{0C58250E-E1C6-4AA7-8819-1F8DED0D211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57" name="直線コネクタ 456">
          <a:extLst>
            <a:ext uri="{FF2B5EF4-FFF2-40B4-BE49-F238E27FC236}">
              <a16:creationId xmlns:a16="http://schemas.microsoft.com/office/drawing/2014/main" id="{B7EC66EB-1F68-4BCB-898D-6B269C89FF4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58" name="テキスト ボックス 457">
          <a:extLst>
            <a:ext uri="{FF2B5EF4-FFF2-40B4-BE49-F238E27FC236}">
              <a16:creationId xmlns:a16="http://schemas.microsoft.com/office/drawing/2014/main" id="{C451B4BA-95F6-47BC-AEA6-1655DA73319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59" name="直線コネクタ 458">
          <a:extLst>
            <a:ext uri="{FF2B5EF4-FFF2-40B4-BE49-F238E27FC236}">
              <a16:creationId xmlns:a16="http://schemas.microsoft.com/office/drawing/2014/main" id="{F00058EB-031B-4F53-A715-5FAE22A293B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0" name="テキスト ボックス 459">
          <a:extLst>
            <a:ext uri="{FF2B5EF4-FFF2-40B4-BE49-F238E27FC236}">
              <a16:creationId xmlns:a16="http://schemas.microsoft.com/office/drawing/2014/main" id="{8BDC70A1-EC37-4A3D-A070-7FAF561981C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1" name="直線コネクタ 460">
          <a:extLst>
            <a:ext uri="{FF2B5EF4-FFF2-40B4-BE49-F238E27FC236}">
              <a16:creationId xmlns:a16="http://schemas.microsoft.com/office/drawing/2014/main" id="{6B79B23C-872B-472B-8281-96BAA4A09C1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2" name="テキスト ボックス 461">
          <a:extLst>
            <a:ext uri="{FF2B5EF4-FFF2-40B4-BE49-F238E27FC236}">
              <a16:creationId xmlns:a16="http://schemas.microsoft.com/office/drawing/2014/main" id="{3DE23F5F-1196-4EE5-B9E4-CAC728E38D0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3" name="直線コネクタ 462">
          <a:extLst>
            <a:ext uri="{FF2B5EF4-FFF2-40B4-BE49-F238E27FC236}">
              <a16:creationId xmlns:a16="http://schemas.microsoft.com/office/drawing/2014/main" id="{0EDC9E1E-836C-435F-A867-343FAC89CE9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4" name="【庁舎】&#10;有形固定資産減価償却率グラフ枠">
          <a:extLst>
            <a:ext uri="{FF2B5EF4-FFF2-40B4-BE49-F238E27FC236}">
              <a16:creationId xmlns:a16="http://schemas.microsoft.com/office/drawing/2014/main" id="{F0DAC4D2-2B70-423F-85FB-7F663584891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50074</xdr:rowOff>
    </xdr:from>
    <xdr:to>
      <xdr:col>85</xdr:col>
      <xdr:colOff>126364</xdr:colOff>
      <xdr:row>109</xdr:row>
      <xdr:rowOff>25581</xdr:rowOff>
    </xdr:to>
    <xdr:cxnSp macro="">
      <xdr:nvCxnSpPr>
        <xdr:cNvPr id="465" name="直線コネクタ 464">
          <a:extLst>
            <a:ext uri="{FF2B5EF4-FFF2-40B4-BE49-F238E27FC236}">
              <a16:creationId xmlns:a16="http://schemas.microsoft.com/office/drawing/2014/main" id="{F75D1053-A129-44F0-9E87-6C58FEFA6317}"/>
            </a:ext>
          </a:extLst>
        </xdr:cNvPr>
        <xdr:cNvCxnSpPr/>
      </xdr:nvCxnSpPr>
      <xdr:spPr>
        <a:xfrm flipV="1">
          <a:off x="16318864" y="17195074"/>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466" name="【庁舎】&#10;有形固定資産減価償却率最小値テキスト">
          <a:extLst>
            <a:ext uri="{FF2B5EF4-FFF2-40B4-BE49-F238E27FC236}">
              <a16:creationId xmlns:a16="http://schemas.microsoft.com/office/drawing/2014/main" id="{EB1855E2-6D93-4577-BBF8-07DAD134F738}"/>
            </a:ext>
          </a:extLst>
        </xdr:cNvPr>
        <xdr:cNvSpPr txBox="1"/>
      </xdr:nvSpPr>
      <xdr:spPr>
        <a:xfrm>
          <a:off x="16357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467" name="直線コネクタ 466">
          <a:extLst>
            <a:ext uri="{FF2B5EF4-FFF2-40B4-BE49-F238E27FC236}">
              <a16:creationId xmlns:a16="http://schemas.microsoft.com/office/drawing/2014/main" id="{319F2B29-A4A2-4F89-8A02-5D1C55F4A03C}"/>
            </a:ext>
          </a:extLst>
        </xdr:cNvPr>
        <xdr:cNvCxnSpPr/>
      </xdr:nvCxnSpPr>
      <xdr:spPr>
        <a:xfrm>
          <a:off x="16230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168201</xdr:rowOff>
    </xdr:from>
    <xdr:ext cx="340478" cy="259045"/>
    <xdr:sp macro="" textlink="">
      <xdr:nvSpPr>
        <xdr:cNvPr id="468" name="【庁舎】&#10;有形固定資産減価償却率最大値テキスト">
          <a:extLst>
            <a:ext uri="{FF2B5EF4-FFF2-40B4-BE49-F238E27FC236}">
              <a16:creationId xmlns:a16="http://schemas.microsoft.com/office/drawing/2014/main" id="{217789B5-4FD3-46C1-8B1C-4B21C4DE27F7}"/>
            </a:ext>
          </a:extLst>
        </xdr:cNvPr>
        <xdr:cNvSpPr txBox="1"/>
      </xdr:nvSpPr>
      <xdr:spPr>
        <a:xfrm>
          <a:off x="16357600" y="16970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50074</xdr:rowOff>
    </xdr:from>
    <xdr:to>
      <xdr:col>86</xdr:col>
      <xdr:colOff>25400</xdr:colOff>
      <xdr:row>100</xdr:row>
      <xdr:rowOff>50074</xdr:rowOff>
    </xdr:to>
    <xdr:cxnSp macro="">
      <xdr:nvCxnSpPr>
        <xdr:cNvPr id="469" name="直線コネクタ 468">
          <a:extLst>
            <a:ext uri="{FF2B5EF4-FFF2-40B4-BE49-F238E27FC236}">
              <a16:creationId xmlns:a16="http://schemas.microsoft.com/office/drawing/2014/main" id="{816605E9-6D07-48A4-BE84-1C4B2FBEB6B5}"/>
            </a:ext>
          </a:extLst>
        </xdr:cNvPr>
        <xdr:cNvCxnSpPr/>
      </xdr:nvCxnSpPr>
      <xdr:spPr>
        <a:xfrm>
          <a:off x="16230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25416</xdr:rowOff>
    </xdr:from>
    <xdr:ext cx="405111" cy="259045"/>
    <xdr:sp macro="" textlink="">
      <xdr:nvSpPr>
        <xdr:cNvPr id="470" name="【庁舎】&#10;有形固定資産減価償却率平均値テキスト">
          <a:extLst>
            <a:ext uri="{FF2B5EF4-FFF2-40B4-BE49-F238E27FC236}">
              <a16:creationId xmlns:a16="http://schemas.microsoft.com/office/drawing/2014/main" id="{CF1470CD-62FB-4F30-AB5F-E2A059B573BA}"/>
            </a:ext>
          </a:extLst>
        </xdr:cNvPr>
        <xdr:cNvSpPr txBox="1"/>
      </xdr:nvSpPr>
      <xdr:spPr>
        <a:xfrm>
          <a:off x="16357600" y="17856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471" name="フローチャート: 判断 470">
          <a:extLst>
            <a:ext uri="{FF2B5EF4-FFF2-40B4-BE49-F238E27FC236}">
              <a16:creationId xmlns:a16="http://schemas.microsoft.com/office/drawing/2014/main" id="{84BF951B-0B1F-4D3B-95DE-64C2FF6756A4}"/>
            </a:ext>
          </a:extLst>
        </xdr:cNvPr>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141332</xdr:rowOff>
    </xdr:from>
    <xdr:to>
      <xdr:col>81</xdr:col>
      <xdr:colOff>101600</xdr:colOff>
      <xdr:row>105</xdr:row>
      <xdr:rowOff>71482</xdr:rowOff>
    </xdr:to>
    <xdr:sp macro="" textlink="">
      <xdr:nvSpPr>
        <xdr:cNvPr id="472" name="フローチャート: 判断 471">
          <a:extLst>
            <a:ext uri="{FF2B5EF4-FFF2-40B4-BE49-F238E27FC236}">
              <a16:creationId xmlns:a16="http://schemas.microsoft.com/office/drawing/2014/main" id="{EBE66727-8635-465C-B5F3-59044F00A990}"/>
            </a:ext>
          </a:extLst>
        </xdr:cNvPr>
        <xdr:cNvSpPr/>
      </xdr:nvSpPr>
      <xdr:spPr>
        <a:xfrm>
          <a:off x="15430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134801</xdr:rowOff>
    </xdr:from>
    <xdr:to>
      <xdr:col>76</xdr:col>
      <xdr:colOff>165100</xdr:colOff>
      <xdr:row>105</xdr:row>
      <xdr:rowOff>64951</xdr:rowOff>
    </xdr:to>
    <xdr:sp macro="" textlink="">
      <xdr:nvSpPr>
        <xdr:cNvPr id="473" name="フローチャート: 判断 472">
          <a:extLst>
            <a:ext uri="{FF2B5EF4-FFF2-40B4-BE49-F238E27FC236}">
              <a16:creationId xmlns:a16="http://schemas.microsoft.com/office/drawing/2014/main" id="{AF1222E4-0D82-4B4B-8EAC-EE075E53390C}"/>
            </a:ext>
          </a:extLst>
        </xdr:cNvPr>
        <xdr:cNvSpPr/>
      </xdr:nvSpPr>
      <xdr:spPr>
        <a:xfrm>
          <a:off x="14541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474" name="フローチャート: 判断 473">
          <a:extLst>
            <a:ext uri="{FF2B5EF4-FFF2-40B4-BE49-F238E27FC236}">
              <a16:creationId xmlns:a16="http://schemas.microsoft.com/office/drawing/2014/main" id="{D210B550-BF47-4067-8A67-B8E53E803832}"/>
            </a:ext>
          </a:extLst>
        </xdr:cNvPr>
        <xdr:cNvSpPr/>
      </xdr:nvSpPr>
      <xdr:spPr>
        <a:xfrm>
          <a:off x="13652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475" name="フローチャート: 判断 474">
          <a:extLst>
            <a:ext uri="{FF2B5EF4-FFF2-40B4-BE49-F238E27FC236}">
              <a16:creationId xmlns:a16="http://schemas.microsoft.com/office/drawing/2014/main" id="{F448E48C-117C-4F43-871D-5D646209DBCC}"/>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695098E3-E33F-4122-AB78-5B23812B97A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29856BE7-27E1-4409-86C5-F6BFD24B3A4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AD60BAB6-C370-4640-B76F-E9BF83C9758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C5EB669D-48D5-428B-8DAC-1A3288D8E21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F439CCE4-583C-43D4-8C8B-387A48216E9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27032</xdr:rowOff>
    </xdr:from>
    <xdr:to>
      <xdr:col>85</xdr:col>
      <xdr:colOff>177800</xdr:colOff>
      <xdr:row>107</xdr:row>
      <xdr:rowOff>128632</xdr:rowOff>
    </xdr:to>
    <xdr:sp macro="" textlink="">
      <xdr:nvSpPr>
        <xdr:cNvPr id="481" name="楕円 480">
          <a:extLst>
            <a:ext uri="{FF2B5EF4-FFF2-40B4-BE49-F238E27FC236}">
              <a16:creationId xmlns:a16="http://schemas.microsoft.com/office/drawing/2014/main" id="{1DE04165-74A3-471A-B206-8CCF073BECF6}"/>
            </a:ext>
          </a:extLst>
        </xdr:cNvPr>
        <xdr:cNvSpPr/>
      </xdr:nvSpPr>
      <xdr:spPr>
        <a:xfrm>
          <a:off x="16268700" y="183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5459</xdr:rowOff>
    </xdr:from>
    <xdr:ext cx="405111" cy="259045"/>
    <xdr:sp macro="" textlink="">
      <xdr:nvSpPr>
        <xdr:cNvPr id="482" name="【庁舎】&#10;有形固定資産減価償却率該当値テキスト">
          <a:extLst>
            <a:ext uri="{FF2B5EF4-FFF2-40B4-BE49-F238E27FC236}">
              <a16:creationId xmlns:a16="http://schemas.microsoft.com/office/drawing/2014/main" id="{54A6154F-EC4A-47BF-A25E-65849C171B26}"/>
            </a:ext>
          </a:extLst>
        </xdr:cNvPr>
        <xdr:cNvSpPr txBox="1"/>
      </xdr:nvSpPr>
      <xdr:spPr>
        <a:xfrm>
          <a:off x="16357600" y="1835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23768</xdr:rowOff>
    </xdr:from>
    <xdr:to>
      <xdr:col>81</xdr:col>
      <xdr:colOff>101600</xdr:colOff>
      <xdr:row>107</xdr:row>
      <xdr:rowOff>125368</xdr:rowOff>
    </xdr:to>
    <xdr:sp macro="" textlink="">
      <xdr:nvSpPr>
        <xdr:cNvPr id="483" name="楕円 482">
          <a:extLst>
            <a:ext uri="{FF2B5EF4-FFF2-40B4-BE49-F238E27FC236}">
              <a16:creationId xmlns:a16="http://schemas.microsoft.com/office/drawing/2014/main" id="{14648D30-FCA0-4089-BCAC-074C78145C14}"/>
            </a:ext>
          </a:extLst>
        </xdr:cNvPr>
        <xdr:cNvSpPr/>
      </xdr:nvSpPr>
      <xdr:spPr>
        <a:xfrm>
          <a:off x="154305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74568</xdr:rowOff>
    </xdr:from>
    <xdr:to>
      <xdr:col>85</xdr:col>
      <xdr:colOff>127000</xdr:colOff>
      <xdr:row>107</xdr:row>
      <xdr:rowOff>77832</xdr:rowOff>
    </xdr:to>
    <xdr:cxnSp macro="">
      <xdr:nvCxnSpPr>
        <xdr:cNvPr id="484" name="直線コネクタ 483">
          <a:extLst>
            <a:ext uri="{FF2B5EF4-FFF2-40B4-BE49-F238E27FC236}">
              <a16:creationId xmlns:a16="http://schemas.microsoft.com/office/drawing/2014/main" id="{42E09975-ADC1-4C11-B3F6-4D357FCA1CA0}"/>
            </a:ext>
          </a:extLst>
        </xdr:cNvPr>
        <xdr:cNvCxnSpPr/>
      </xdr:nvCxnSpPr>
      <xdr:spPr>
        <a:xfrm>
          <a:off x="15481300" y="18419718"/>
          <a:ext cx="8382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23768</xdr:rowOff>
    </xdr:from>
    <xdr:to>
      <xdr:col>76</xdr:col>
      <xdr:colOff>165100</xdr:colOff>
      <xdr:row>107</xdr:row>
      <xdr:rowOff>125368</xdr:rowOff>
    </xdr:to>
    <xdr:sp macro="" textlink="">
      <xdr:nvSpPr>
        <xdr:cNvPr id="485" name="楕円 484">
          <a:extLst>
            <a:ext uri="{FF2B5EF4-FFF2-40B4-BE49-F238E27FC236}">
              <a16:creationId xmlns:a16="http://schemas.microsoft.com/office/drawing/2014/main" id="{DED743E3-52D8-42B3-BFB2-F63AD0D3387A}"/>
            </a:ext>
          </a:extLst>
        </xdr:cNvPr>
        <xdr:cNvSpPr/>
      </xdr:nvSpPr>
      <xdr:spPr>
        <a:xfrm>
          <a:off x="145415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74568</xdr:rowOff>
    </xdr:from>
    <xdr:to>
      <xdr:col>81</xdr:col>
      <xdr:colOff>50800</xdr:colOff>
      <xdr:row>107</xdr:row>
      <xdr:rowOff>74568</xdr:rowOff>
    </xdr:to>
    <xdr:cxnSp macro="">
      <xdr:nvCxnSpPr>
        <xdr:cNvPr id="486" name="直線コネクタ 485">
          <a:extLst>
            <a:ext uri="{FF2B5EF4-FFF2-40B4-BE49-F238E27FC236}">
              <a16:creationId xmlns:a16="http://schemas.microsoft.com/office/drawing/2014/main" id="{354FB3BF-83B0-4595-945F-A3F17B12A4A5}"/>
            </a:ext>
          </a:extLst>
        </xdr:cNvPr>
        <xdr:cNvCxnSpPr/>
      </xdr:nvCxnSpPr>
      <xdr:spPr>
        <a:xfrm>
          <a:off x="14592300" y="184197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95613</xdr:rowOff>
    </xdr:from>
    <xdr:to>
      <xdr:col>72</xdr:col>
      <xdr:colOff>38100</xdr:colOff>
      <xdr:row>107</xdr:row>
      <xdr:rowOff>25763</xdr:rowOff>
    </xdr:to>
    <xdr:sp macro="" textlink="">
      <xdr:nvSpPr>
        <xdr:cNvPr id="487" name="楕円 486">
          <a:extLst>
            <a:ext uri="{FF2B5EF4-FFF2-40B4-BE49-F238E27FC236}">
              <a16:creationId xmlns:a16="http://schemas.microsoft.com/office/drawing/2014/main" id="{CD8ED529-96D9-4EE7-A5D3-D173A35B8956}"/>
            </a:ext>
          </a:extLst>
        </xdr:cNvPr>
        <xdr:cNvSpPr/>
      </xdr:nvSpPr>
      <xdr:spPr>
        <a:xfrm>
          <a:off x="13652500" y="1826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146413</xdr:rowOff>
    </xdr:from>
    <xdr:to>
      <xdr:col>76</xdr:col>
      <xdr:colOff>114300</xdr:colOff>
      <xdr:row>107</xdr:row>
      <xdr:rowOff>74568</xdr:rowOff>
    </xdr:to>
    <xdr:cxnSp macro="">
      <xdr:nvCxnSpPr>
        <xdr:cNvPr id="488" name="直線コネクタ 487">
          <a:extLst>
            <a:ext uri="{FF2B5EF4-FFF2-40B4-BE49-F238E27FC236}">
              <a16:creationId xmlns:a16="http://schemas.microsoft.com/office/drawing/2014/main" id="{7991C73A-964C-4231-B0ED-C81E1FCE2094}"/>
            </a:ext>
          </a:extLst>
        </xdr:cNvPr>
        <xdr:cNvCxnSpPr/>
      </xdr:nvCxnSpPr>
      <xdr:spPr>
        <a:xfrm>
          <a:off x="13703300" y="18320113"/>
          <a:ext cx="889000" cy="9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61323</xdr:rowOff>
    </xdr:from>
    <xdr:to>
      <xdr:col>67</xdr:col>
      <xdr:colOff>101600</xdr:colOff>
      <xdr:row>106</xdr:row>
      <xdr:rowOff>162923</xdr:rowOff>
    </xdr:to>
    <xdr:sp macro="" textlink="">
      <xdr:nvSpPr>
        <xdr:cNvPr id="489" name="楕円 488">
          <a:extLst>
            <a:ext uri="{FF2B5EF4-FFF2-40B4-BE49-F238E27FC236}">
              <a16:creationId xmlns:a16="http://schemas.microsoft.com/office/drawing/2014/main" id="{CADD05ED-E492-46CE-8FBB-EF5E4C1AFF27}"/>
            </a:ext>
          </a:extLst>
        </xdr:cNvPr>
        <xdr:cNvSpPr/>
      </xdr:nvSpPr>
      <xdr:spPr>
        <a:xfrm>
          <a:off x="12763500" y="182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112123</xdr:rowOff>
    </xdr:from>
    <xdr:to>
      <xdr:col>71</xdr:col>
      <xdr:colOff>177800</xdr:colOff>
      <xdr:row>106</xdr:row>
      <xdr:rowOff>146413</xdr:rowOff>
    </xdr:to>
    <xdr:cxnSp macro="">
      <xdr:nvCxnSpPr>
        <xdr:cNvPr id="490" name="直線コネクタ 489">
          <a:extLst>
            <a:ext uri="{FF2B5EF4-FFF2-40B4-BE49-F238E27FC236}">
              <a16:creationId xmlns:a16="http://schemas.microsoft.com/office/drawing/2014/main" id="{62E24278-EADC-4209-96E4-6AF8C515CB34}"/>
            </a:ext>
          </a:extLst>
        </xdr:cNvPr>
        <xdr:cNvCxnSpPr/>
      </xdr:nvCxnSpPr>
      <xdr:spPr>
        <a:xfrm>
          <a:off x="12814300" y="1828582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88009</xdr:rowOff>
    </xdr:from>
    <xdr:ext cx="405111" cy="259045"/>
    <xdr:sp macro="" textlink="">
      <xdr:nvSpPr>
        <xdr:cNvPr id="491" name="n_1aveValue【庁舎】&#10;有形固定資産減価償却率">
          <a:extLst>
            <a:ext uri="{FF2B5EF4-FFF2-40B4-BE49-F238E27FC236}">
              <a16:creationId xmlns:a16="http://schemas.microsoft.com/office/drawing/2014/main" id="{EEABB15E-8661-4B7A-8E6B-AE94CF05E294}"/>
            </a:ext>
          </a:extLst>
        </xdr:cNvPr>
        <xdr:cNvSpPr txBox="1"/>
      </xdr:nvSpPr>
      <xdr:spPr>
        <a:xfrm>
          <a:off x="152660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81478</xdr:rowOff>
    </xdr:from>
    <xdr:ext cx="405111" cy="259045"/>
    <xdr:sp macro="" textlink="">
      <xdr:nvSpPr>
        <xdr:cNvPr id="492" name="n_2aveValue【庁舎】&#10;有形固定資産減価償却率">
          <a:extLst>
            <a:ext uri="{FF2B5EF4-FFF2-40B4-BE49-F238E27FC236}">
              <a16:creationId xmlns:a16="http://schemas.microsoft.com/office/drawing/2014/main" id="{E8A2B90E-35C7-4D60-9DB4-F73B8C088786}"/>
            </a:ext>
          </a:extLst>
        </xdr:cNvPr>
        <xdr:cNvSpPr txBox="1"/>
      </xdr:nvSpPr>
      <xdr:spPr>
        <a:xfrm>
          <a:off x="143897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76579</xdr:rowOff>
    </xdr:from>
    <xdr:ext cx="405111" cy="259045"/>
    <xdr:sp macro="" textlink="">
      <xdr:nvSpPr>
        <xdr:cNvPr id="493" name="n_3aveValue【庁舎】&#10;有形固定資産減価償却率">
          <a:extLst>
            <a:ext uri="{FF2B5EF4-FFF2-40B4-BE49-F238E27FC236}">
              <a16:creationId xmlns:a16="http://schemas.microsoft.com/office/drawing/2014/main" id="{CA8BF701-083C-4D25-9DAE-D3D261B3F7B6}"/>
            </a:ext>
          </a:extLst>
        </xdr:cNvPr>
        <xdr:cNvSpPr txBox="1"/>
      </xdr:nvSpPr>
      <xdr:spPr>
        <a:xfrm>
          <a:off x="13500744" y="1773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494" name="n_4aveValue【庁舎】&#10;有形固定資産減価償却率">
          <a:extLst>
            <a:ext uri="{FF2B5EF4-FFF2-40B4-BE49-F238E27FC236}">
              <a16:creationId xmlns:a16="http://schemas.microsoft.com/office/drawing/2014/main" id="{A02BE18B-5DD4-4A74-9771-CC5E1C5BA58C}"/>
            </a:ext>
          </a:extLst>
        </xdr:cNvPr>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116495</xdr:rowOff>
    </xdr:from>
    <xdr:ext cx="405111" cy="259045"/>
    <xdr:sp macro="" textlink="">
      <xdr:nvSpPr>
        <xdr:cNvPr id="495" name="n_1mainValue【庁舎】&#10;有形固定資産減価償却率">
          <a:extLst>
            <a:ext uri="{FF2B5EF4-FFF2-40B4-BE49-F238E27FC236}">
              <a16:creationId xmlns:a16="http://schemas.microsoft.com/office/drawing/2014/main" id="{72B7AEE6-329E-40DD-B1C9-1A6ED99C850F}"/>
            </a:ext>
          </a:extLst>
        </xdr:cNvPr>
        <xdr:cNvSpPr txBox="1"/>
      </xdr:nvSpPr>
      <xdr:spPr>
        <a:xfrm>
          <a:off x="15266044" y="1846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116495</xdr:rowOff>
    </xdr:from>
    <xdr:ext cx="405111" cy="259045"/>
    <xdr:sp macro="" textlink="">
      <xdr:nvSpPr>
        <xdr:cNvPr id="496" name="n_2mainValue【庁舎】&#10;有形固定資産減価償却率">
          <a:extLst>
            <a:ext uri="{FF2B5EF4-FFF2-40B4-BE49-F238E27FC236}">
              <a16:creationId xmlns:a16="http://schemas.microsoft.com/office/drawing/2014/main" id="{AD36F46F-6474-496B-B914-BECF421DCCD3}"/>
            </a:ext>
          </a:extLst>
        </xdr:cNvPr>
        <xdr:cNvSpPr txBox="1"/>
      </xdr:nvSpPr>
      <xdr:spPr>
        <a:xfrm>
          <a:off x="14389744" y="1846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16890</xdr:rowOff>
    </xdr:from>
    <xdr:ext cx="405111" cy="259045"/>
    <xdr:sp macro="" textlink="">
      <xdr:nvSpPr>
        <xdr:cNvPr id="497" name="n_3mainValue【庁舎】&#10;有形固定資産減価償却率">
          <a:extLst>
            <a:ext uri="{FF2B5EF4-FFF2-40B4-BE49-F238E27FC236}">
              <a16:creationId xmlns:a16="http://schemas.microsoft.com/office/drawing/2014/main" id="{6974734E-EBB4-448F-BAB8-17631A9CCBB0}"/>
            </a:ext>
          </a:extLst>
        </xdr:cNvPr>
        <xdr:cNvSpPr txBox="1"/>
      </xdr:nvSpPr>
      <xdr:spPr>
        <a:xfrm>
          <a:off x="13500744" y="1836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154050</xdr:rowOff>
    </xdr:from>
    <xdr:ext cx="405111" cy="259045"/>
    <xdr:sp macro="" textlink="">
      <xdr:nvSpPr>
        <xdr:cNvPr id="498" name="n_4mainValue【庁舎】&#10;有形固定資産減価償却率">
          <a:extLst>
            <a:ext uri="{FF2B5EF4-FFF2-40B4-BE49-F238E27FC236}">
              <a16:creationId xmlns:a16="http://schemas.microsoft.com/office/drawing/2014/main" id="{DCBD48F8-C1DD-4590-944F-2E5A9F219AB7}"/>
            </a:ext>
          </a:extLst>
        </xdr:cNvPr>
        <xdr:cNvSpPr txBox="1"/>
      </xdr:nvSpPr>
      <xdr:spPr>
        <a:xfrm>
          <a:off x="12611744" y="1832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99" name="正方形/長方形 498">
          <a:extLst>
            <a:ext uri="{FF2B5EF4-FFF2-40B4-BE49-F238E27FC236}">
              <a16:creationId xmlns:a16="http://schemas.microsoft.com/office/drawing/2014/main" id="{564CF06C-A066-4E2D-B1E5-3B54B1DF760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0" name="正方形/長方形 499">
          <a:extLst>
            <a:ext uri="{FF2B5EF4-FFF2-40B4-BE49-F238E27FC236}">
              <a16:creationId xmlns:a16="http://schemas.microsoft.com/office/drawing/2014/main" id="{15FA5ECB-7D63-40C8-9772-DA29B1D25B5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1" name="正方形/長方形 500">
          <a:extLst>
            <a:ext uri="{FF2B5EF4-FFF2-40B4-BE49-F238E27FC236}">
              <a16:creationId xmlns:a16="http://schemas.microsoft.com/office/drawing/2014/main" id="{5ECC0A91-2B1B-4440-90CD-9BD77B5B338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2" name="正方形/長方形 501">
          <a:extLst>
            <a:ext uri="{FF2B5EF4-FFF2-40B4-BE49-F238E27FC236}">
              <a16:creationId xmlns:a16="http://schemas.microsoft.com/office/drawing/2014/main" id="{50F7EB81-4FA5-4E92-A47F-923E61FF3F6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3" name="正方形/長方形 502">
          <a:extLst>
            <a:ext uri="{FF2B5EF4-FFF2-40B4-BE49-F238E27FC236}">
              <a16:creationId xmlns:a16="http://schemas.microsoft.com/office/drawing/2014/main" id="{07E44FA8-9FAC-417C-BED1-6B2AAB1E4CE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4" name="正方形/長方形 503">
          <a:extLst>
            <a:ext uri="{FF2B5EF4-FFF2-40B4-BE49-F238E27FC236}">
              <a16:creationId xmlns:a16="http://schemas.microsoft.com/office/drawing/2014/main" id="{AB95EBE3-B8BD-4EDF-8002-FDB3718AE2D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5" name="正方形/長方形 504">
          <a:extLst>
            <a:ext uri="{FF2B5EF4-FFF2-40B4-BE49-F238E27FC236}">
              <a16:creationId xmlns:a16="http://schemas.microsoft.com/office/drawing/2014/main" id="{792BAFDE-2F55-4189-BD72-23DC2DC9E03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6" name="正方形/長方形 505">
          <a:extLst>
            <a:ext uri="{FF2B5EF4-FFF2-40B4-BE49-F238E27FC236}">
              <a16:creationId xmlns:a16="http://schemas.microsoft.com/office/drawing/2014/main" id="{74FBA642-4898-481E-956F-93A8A7A8CF8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7" name="テキスト ボックス 506">
          <a:extLst>
            <a:ext uri="{FF2B5EF4-FFF2-40B4-BE49-F238E27FC236}">
              <a16:creationId xmlns:a16="http://schemas.microsoft.com/office/drawing/2014/main" id="{600909A9-0B1F-4F73-91DB-2446BE108C4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08" name="直線コネクタ 507">
          <a:extLst>
            <a:ext uri="{FF2B5EF4-FFF2-40B4-BE49-F238E27FC236}">
              <a16:creationId xmlns:a16="http://schemas.microsoft.com/office/drawing/2014/main" id="{70C6BC17-9EA4-4547-83B8-C63DBEA78FA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09" name="直線コネクタ 508">
          <a:extLst>
            <a:ext uri="{FF2B5EF4-FFF2-40B4-BE49-F238E27FC236}">
              <a16:creationId xmlns:a16="http://schemas.microsoft.com/office/drawing/2014/main" id="{CB7800F0-4395-42A2-B257-1FBFDAE3EFF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10" name="テキスト ボックス 509">
          <a:extLst>
            <a:ext uri="{FF2B5EF4-FFF2-40B4-BE49-F238E27FC236}">
              <a16:creationId xmlns:a16="http://schemas.microsoft.com/office/drawing/2014/main" id="{29CF472B-E209-4DB2-B913-284B15868D4B}"/>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11" name="直線コネクタ 510">
          <a:extLst>
            <a:ext uri="{FF2B5EF4-FFF2-40B4-BE49-F238E27FC236}">
              <a16:creationId xmlns:a16="http://schemas.microsoft.com/office/drawing/2014/main" id="{2351F3E4-A7C1-49A7-9D5D-EBAE53E9A175}"/>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12" name="テキスト ボックス 511">
          <a:extLst>
            <a:ext uri="{FF2B5EF4-FFF2-40B4-BE49-F238E27FC236}">
              <a16:creationId xmlns:a16="http://schemas.microsoft.com/office/drawing/2014/main" id="{743A221F-C049-4242-9ACA-F01A141A1263}"/>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13" name="直線コネクタ 512">
          <a:extLst>
            <a:ext uri="{FF2B5EF4-FFF2-40B4-BE49-F238E27FC236}">
              <a16:creationId xmlns:a16="http://schemas.microsoft.com/office/drawing/2014/main" id="{BD9D8A72-FEDF-4632-881C-252552EF302B}"/>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14" name="テキスト ボックス 513">
          <a:extLst>
            <a:ext uri="{FF2B5EF4-FFF2-40B4-BE49-F238E27FC236}">
              <a16:creationId xmlns:a16="http://schemas.microsoft.com/office/drawing/2014/main" id="{E9F65AA2-0F2D-4323-BD94-B05CE9E3E29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15" name="直線コネクタ 514">
          <a:extLst>
            <a:ext uri="{FF2B5EF4-FFF2-40B4-BE49-F238E27FC236}">
              <a16:creationId xmlns:a16="http://schemas.microsoft.com/office/drawing/2014/main" id="{66953A4C-BB5F-4571-B30F-560B8881B6CF}"/>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16" name="テキスト ボックス 515">
          <a:extLst>
            <a:ext uri="{FF2B5EF4-FFF2-40B4-BE49-F238E27FC236}">
              <a16:creationId xmlns:a16="http://schemas.microsoft.com/office/drawing/2014/main" id="{8382DE3C-E35B-4951-AF0E-1D5360ED1F25}"/>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17" name="直線コネクタ 516">
          <a:extLst>
            <a:ext uri="{FF2B5EF4-FFF2-40B4-BE49-F238E27FC236}">
              <a16:creationId xmlns:a16="http://schemas.microsoft.com/office/drawing/2014/main" id="{E6717C4F-3FE5-4F69-993B-C4FACC0014F5}"/>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18" name="テキスト ボックス 517">
          <a:extLst>
            <a:ext uri="{FF2B5EF4-FFF2-40B4-BE49-F238E27FC236}">
              <a16:creationId xmlns:a16="http://schemas.microsoft.com/office/drawing/2014/main" id="{5DFB199B-74EE-49AE-9260-57C446A3627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19" name="直線コネクタ 518">
          <a:extLst>
            <a:ext uri="{FF2B5EF4-FFF2-40B4-BE49-F238E27FC236}">
              <a16:creationId xmlns:a16="http://schemas.microsoft.com/office/drawing/2014/main" id="{3EB7469C-D91E-4C21-B787-0E3A450D83D8}"/>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20" name="テキスト ボックス 519">
          <a:extLst>
            <a:ext uri="{FF2B5EF4-FFF2-40B4-BE49-F238E27FC236}">
              <a16:creationId xmlns:a16="http://schemas.microsoft.com/office/drawing/2014/main" id="{B8193B17-64E7-40B0-BED1-5975F8B19F9B}"/>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1" name="直線コネクタ 520">
          <a:extLst>
            <a:ext uri="{FF2B5EF4-FFF2-40B4-BE49-F238E27FC236}">
              <a16:creationId xmlns:a16="http://schemas.microsoft.com/office/drawing/2014/main" id="{EA961047-94D1-4B71-8CDD-DEA8AF6412C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2" name="テキスト ボックス 521">
          <a:extLst>
            <a:ext uri="{FF2B5EF4-FFF2-40B4-BE49-F238E27FC236}">
              <a16:creationId xmlns:a16="http://schemas.microsoft.com/office/drawing/2014/main" id="{202DFA75-239B-42A5-B5CE-29CF15C5E40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3" name="【庁舎】&#10;一人当たり面積グラフ枠">
          <a:extLst>
            <a:ext uri="{FF2B5EF4-FFF2-40B4-BE49-F238E27FC236}">
              <a16:creationId xmlns:a16="http://schemas.microsoft.com/office/drawing/2014/main" id="{18648A1A-C001-4217-B161-988CFF699F2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34834</xdr:rowOff>
    </xdr:from>
    <xdr:to>
      <xdr:col>116</xdr:col>
      <xdr:colOff>62864</xdr:colOff>
      <xdr:row>107</xdr:row>
      <xdr:rowOff>155121</xdr:rowOff>
    </xdr:to>
    <xdr:cxnSp macro="">
      <xdr:nvCxnSpPr>
        <xdr:cNvPr id="524" name="直線コネクタ 523">
          <a:extLst>
            <a:ext uri="{FF2B5EF4-FFF2-40B4-BE49-F238E27FC236}">
              <a16:creationId xmlns:a16="http://schemas.microsoft.com/office/drawing/2014/main" id="{C6C051DD-1A3A-4ADE-A88A-F7CC9ADE6BDC}"/>
            </a:ext>
          </a:extLst>
        </xdr:cNvPr>
        <xdr:cNvCxnSpPr/>
      </xdr:nvCxnSpPr>
      <xdr:spPr>
        <a:xfrm flipV="1">
          <a:off x="22160864" y="17179834"/>
          <a:ext cx="0" cy="132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525" name="【庁舎】&#10;一人当たり面積最小値テキスト">
          <a:extLst>
            <a:ext uri="{FF2B5EF4-FFF2-40B4-BE49-F238E27FC236}">
              <a16:creationId xmlns:a16="http://schemas.microsoft.com/office/drawing/2014/main" id="{608D8A4B-49AA-4C8E-A260-26058376DBFE}"/>
            </a:ext>
          </a:extLst>
        </xdr:cNvPr>
        <xdr:cNvSpPr txBox="1"/>
      </xdr:nvSpPr>
      <xdr:spPr>
        <a:xfrm>
          <a:off x="22199600"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526" name="直線コネクタ 525">
          <a:extLst>
            <a:ext uri="{FF2B5EF4-FFF2-40B4-BE49-F238E27FC236}">
              <a16:creationId xmlns:a16="http://schemas.microsoft.com/office/drawing/2014/main" id="{DAE95618-67E5-4C06-ADB9-7F2C958F7E7A}"/>
            </a:ext>
          </a:extLst>
        </xdr:cNvPr>
        <xdr:cNvCxnSpPr/>
      </xdr:nvCxnSpPr>
      <xdr:spPr>
        <a:xfrm>
          <a:off x="22072600" y="1850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152961</xdr:rowOff>
    </xdr:from>
    <xdr:ext cx="469744" cy="259045"/>
    <xdr:sp macro="" textlink="">
      <xdr:nvSpPr>
        <xdr:cNvPr id="527" name="【庁舎】&#10;一人当たり面積最大値テキスト">
          <a:extLst>
            <a:ext uri="{FF2B5EF4-FFF2-40B4-BE49-F238E27FC236}">
              <a16:creationId xmlns:a16="http://schemas.microsoft.com/office/drawing/2014/main" id="{0E85E383-BEE7-46E1-88B6-7CBE23451FDD}"/>
            </a:ext>
          </a:extLst>
        </xdr:cNvPr>
        <xdr:cNvSpPr txBox="1"/>
      </xdr:nvSpPr>
      <xdr:spPr>
        <a:xfrm>
          <a:off x="22199600" y="1695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34834</xdr:rowOff>
    </xdr:from>
    <xdr:to>
      <xdr:col>116</xdr:col>
      <xdr:colOff>152400</xdr:colOff>
      <xdr:row>100</xdr:row>
      <xdr:rowOff>34834</xdr:rowOff>
    </xdr:to>
    <xdr:cxnSp macro="">
      <xdr:nvCxnSpPr>
        <xdr:cNvPr id="528" name="直線コネクタ 527">
          <a:extLst>
            <a:ext uri="{FF2B5EF4-FFF2-40B4-BE49-F238E27FC236}">
              <a16:creationId xmlns:a16="http://schemas.microsoft.com/office/drawing/2014/main" id="{8C62030A-E2E4-4D1F-9B71-3AEADB490908}"/>
            </a:ext>
          </a:extLst>
        </xdr:cNvPr>
        <xdr:cNvCxnSpPr/>
      </xdr:nvCxnSpPr>
      <xdr:spPr>
        <a:xfrm>
          <a:off x="22072600" y="1717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11991</xdr:rowOff>
    </xdr:from>
    <xdr:ext cx="469744" cy="259045"/>
    <xdr:sp macro="" textlink="">
      <xdr:nvSpPr>
        <xdr:cNvPr id="529" name="【庁舎】&#10;一人当たり面積平均値テキスト">
          <a:extLst>
            <a:ext uri="{FF2B5EF4-FFF2-40B4-BE49-F238E27FC236}">
              <a16:creationId xmlns:a16="http://schemas.microsoft.com/office/drawing/2014/main" id="{3581C97C-FB05-427F-A09C-259A6FA20A95}"/>
            </a:ext>
          </a:extLst>
        </xdr:cNvPr>
        <xdr:cNvSpPr txBox="1"/>
      </xdr:nvSpPr>
      <xdr:spPr>
        <a:xfrm>
          <a:off x="22199600" y="18014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530" name="フローチャート: 判断 529">
          <a:extLst>
            <a:ext uri="{FF2B5EF4-FFF2-40B4-BE49-F238E27FC236}">
              <a16:creationId xmlns:a16="http://schemas.microsoft.com/office/drawing/2014/main" id="{D6A186BF-C81D-4958-9796-26798BF490CD}"/>
            </a:ext>
          </a:extLst>
        </xdr:cNvPr>
        <xdr:cNvSpPr/>
      </xdr:nvSpPr>
      <xdr:spPr>
        <a:xfrm>
          <a:off x="22110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52070</xdr:rowOff>
    </xdr:from>
    <xdr:to>
      <xdr:col>112</xdr:col>
      <xdr:colOff>38100</xdr:colOff>
      <xdr:row>105</xdr:row>
      <xdr:rowOff>153670</xdr:rowOff>
    </xdr:to>
    <xdr:sp macro="" textlink="">
      <xdr:nvSpPr>
        <xdr:cNvPr id="531" name="フローチャート: 判断 530">
          <a:extLst>
            <a:ext uri="{FF2B5EF4-FFF2-40B4-BE49-F238E27FC236}">
              <a16:creationId xmlns:a16="http://schemas.microsoft.com/office/drawing/2014/main" id="{EA17F552-CD71-4C31-8AAF-35295F055FD0}"/>
            </a:ext>
          </a:extLst>
        </xdr:cNvPr>
        <xdr:cNvSpPr/>
      </xdr:nvSpPr>
      <xdr:spPr>
        <a:xfrm>
          <a:off x="21272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532" name="フローチャート: 判断 531">
          <a:extLst>
            <a:ext uri="{FF2B5EF4-FFF2-40B4-BE49-F238E27FC236}">
              <a16:creationId xmlns:a16="http://schemas.microsoft.com/office/drawing/2014/main" id="{07C3D3CD-75B2-4CF8-8F9A-D714BB85926E}"/>
            </a:ext>
          </a:extLst>
        </xdr:cNvPr>
        <xdr:cNvSpPr/>
      </xdr:nvSpPr>
      <xdr:spPr>
        <a:xfrm>
          <a:off x="20383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52070</xdr:rowOff>
    </xdr:from>
    <xdr:to>
      <xdr:col>102</xdr:col>
      <xdr:colOff>165100</xdr:colOff>
      <xdr:row>105</xdr:row>
      <xdr:rowOff>153670</xdr:rowOff>
    </xdr:to>
    <xdr:sp macro="" textlink="">
      <xdr:nvSpPr>
        <xdr:cNvPr id="533" name="フローチャート: 判断 532">
          <a:extLst>
            <a:ext uri="{FF2B5EF4-FFF2-40B4-BE49-F238E27FC236}">
              <a16:creationId xmlns:a16="http://schemas.microsoft.com/office/drawing/2014/main" id="{13C97C74-30C6-41BB-B16D-F2F2F287E9F0}"/>
            </a:ext>
          </a:extLst>
        </xdr:cNvPr>
        <xdr:cNvSpPr/>
      </xdr:nvSpPr>
      <xdr:spPr>
        <a:xfrm>
          <a:off x="19494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70576</xdr:rowOff>
    </xdr:from>
    <xdr:to>
      <xdr:col>98</xdr:col>
      <xdr:colOff>38100</xdr:colOff>
      <xdr:row>106</xdr:row>
      <xdr:rowOff>726</xdr:rowOff>
    </xdr:to>
    <xdr:sp macro="" textlink="">
      <xdr:nvSpPr>
        <xdr:cNvPr id="534" name="フローチャート: 判断 533">
          <a:extLst>
            <a:ext uri="{FF2B5EF4-FFF2-40B4-BE49-F238E27FC236}">
              <a16:creationId xmlns:a16="http://schemas.microsoft.com/office/drawing/2014/main" id="{C491ECC9-2646-4293-B225-11E977FB008F}"/>
            </a:ext>
          </a:extLst>
        </xdr:cNvPr>
        <xdr:cNvSpPr/>
      </xdr:nvSpPr>
      <xdr:spPr>
        <a:xfrm>
          <a:off x="18605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5" name="テキスト ボックス 534">
          <a:extLst>
            <a:ext uri="{FF2B5EF4-FFF2-40B4-BE49-F238E27FC236}">
              <a16:creationId xmlns:a16="http://schemas.microsoft.com/office/drawing/2014/main" id="{B7E8BF3A-C9A0-434A-A0A8-0009B5E7386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6" name="テキスト ボックス 535">
          <a:extLst>
            <a:ext uri="{FF2B5EF4-FFF2-40B4-BE49-F238E27FC236}">
              <a16:creationId xmlns:a16="http://schemas.microsoft.com/office/drawing/2014/main" id="{F0CB476E-1175-4DF3-ABFE-00372AB189C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7" name="テキスト ボックス 536">
          <a:extLst>
            <a:ext uri="{FF2B5EF4-FFF2-40B4-BE49-F238E27FC236}">
              <a16:creationId xmlns:a16="http://schemas.microsoft.com/office/drawing/2014/main" id="{8340A870-6C75-4897-9D34-0B2A80993E3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8" name="テキスト ボックス 537">
          <a:extLst>
            <a:ext uri="{FF2B5EF4-FFF2-40B4-BE49-F238E27FC236}">
              <a16:creationId xmlns:a16="http://schemas.microsoft.com/office/drawing/2014/main" id="{DA3BA2A7-74F3-41A7-9372-088205A4B50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9" name="テキスト ボックス 538">
          <a:extLst>
            <a:ext uri="{FF2B5EF4-FFF2-40B4-BE49-F238E27FC236}">
              <a16:creationId xmlns:a16="http://schemas.microsoft.com/office/drawing/2014/main" id="{78CFC739-180D-4D17-A9BF-057C7B2B396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40639</xdr:rowOff>
    </xdr:from>
    <xdr:to>
      <xdr:col>116</xdr:col>
      <xdr:colOff>114300</xdr:colOff>
      <xdr:row>104</xdr:row>
      <xdr:rowOff>142239</xdr:rowOff>
    </xdr:to>
    <xdr:sp macro="" textlink="">
      <xdr:nvSpPr>
        <xdr:cNvPr id="540" name="楕円 539">
          <a:extLst>
            <a:ext uri="{FF2B5EF4-FFF2-40B4-BE49-F238E27FC236}">
              <a16:creationId xmlns:a16="http://schemas.microsoft.com/office/drawing/2014/main" id="{6612F22A-2116-4D79-A57B-221DA17F4DB9}"/>
            </a:ext>
          </a:extLst>
        </xdr:cNvPr>
        <xdr:cNvSpPr/>
      </xdr:nvSpPr>
      <xdr:spPr>
        <a:xfrm>
          <a:off x="22110700" y="17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63516</xdr:rowOff>
    </xdr:from>
    <xdr:ext cx="469744" cy="259045"/>
    <xdr:sp macro="" textlink="">
      <xdr:nvSpPr>
        <xdr:cNvPr id="541" name="【庁舎】&#10;一人当たり面積該当値テキスト">
          <a:extLst>
            <a:ext uri="{FF2B5EF4-FFF2-40B4-BE49-F238E27FC236}">
              <a16:creationId xmlns:a16="http://schemas.microsoft.com/office/drawing/2014/main" id="{202E89BD-5274-461B-8B28-84DFB810832C}"/>
            </a:ext>
          </a:extLst>
        </xdr:cNvPr>
        <xdr:cNvSpPr txBox="1"/>
      </xdr:nvSpPr>
      <xdr:spPr>
        <a:xfrm>
          <a:off x="22199600"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66766</xdr:rowOff>
    </xdr:from>
    <xdr:to>
      <xdr:col>112</xdr:col>
      <xdr:colOff>38100</xdr:colOff>
      <xdr:row>104</xdr:row>
      <xdr:rowOff>168366</xdr:rowOff>
    </xdr:to>
    <xdr:sp macro="" textlink="">
      <xdr:nvSpPr>
        <xdr:cNvPr id="542" name="楕円 541">
          <a:extLst>
            <a:ext uri="{FF2B5EF4-FFF2-40B4-BE49-F238E27FC236}">
              <a16:creationId xmlns:a16="http://schemas.microsoft.com/office/drawing/2014/main" id="{2A88B258-DC06-4A46-82C0-562A72877410}"/>
            </a:ext>
          </a:extLst>
        </xdr:cNvPr>
        <xdr:cNvSpPr/>
      </xdr:nvSpPr>
      <xdr:spPr>
        <a:xfrm>
          <a:off x="21272500" y="1789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91439</xdr:rowOff>
    </xdr:from>
    <xdr:to>
      <xdr:col>116</xdr:col>
      <xdr:colOff>63500</xdr:colOff>
      <xdr:row>104</xdr:row>
      <xdr:rowOff>117566</xdr:rowOff>
    </xdr:to>
    <xdr:cxnSp macro="">
      <xdr:nvCxnSpPr>
        <xdr:cNvPr id="543" name="直線コネクタ 542">
          <a:extLst>
            <a:ext uri="{FF2B5EF4-FFF2-40B4-BE49-F238E27FC236}">
              <a16:creationId xmlns:a16="http://schemas.microsoft.com/office/drawing/2014/main" id="{FC96F46E-4ABC-45DE-A21E-20D49C5A2C14}"/>
            </a:ext>
          </a:extLst>
        </xdr:cNvPr>
        <xdr:cNvCxnSpPr/>
      </xdr:nvCxnSpPr>
      <xdr:spPr>
        <a:xfrm flipV="1">
          <a:off x="21323300" y="17922239"/>
          <a:ext cx="8382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91802</xdr:rowOff>
    </xdr:from>
    <xdr:to>
      <xdr:col>107</xdr:col>
      <xdr:colOff>101600</xdr:colOff>
      <xdr:row>105</xdr:row>
      <xdr:rowOff>21952</xdr:rowOff>
    </xdr:to>
    <xdr:sp macro="" textlink="">
      <xdr:nvSpPr>
        <xdr:cNvPr id="544" name="楕円 543">
          <a:extLst>
            <a:ext uri="{FF2B5EF4-FFF2-40B4-BE49-F238E27FC236}">
              <a16:creationId xmlns:a16="http://schemas.microsoft.com/office/drawing/2014/main" id="{92666368-55DF-4618-ACBE-F2A6416E9303}"/>
            </a:ext>
          </a:extLst>
        </xdr:cNvPr>
        <xdr:cNvSpPr/>
      </xdr:nvSpPr>
      <xdr:spPr>
        <a:xfrm>
          <a:off x="20383500" y="1792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117566</xdr:rowOff>
    </xdr:from>
    <xdr:to>
      <xdr:col>111</xdr:col>
      <xdr:colOff>177800</xdr:colOff>
      <xdr:row>104</xdr:row>
      <xdr:rowOff>142602</xdr:rowOff>
    </xdr:to>
    <xdr:cxnSp macro="">
      <xdr:nvCxnSpPr>
        <xdr:cNvPr id="545" name="直線コネクタ 544">
          <a:extLst>
            <a:ext uri="{FF2B5EF4-FFF2-40B4-BE49-F238E27FC236}">
              <a16:creationId xmlns:a16="http://schemas.microsoft.com/office/drawing/2014/main" id="{C2C7FC3F-E4F6-4F02-A13F-5AFB440AEBB9}"/>
            </a:ext>
          </a:extLst>
        </xdr:cNvPr>
        <xdr:cNvCxnSpPr/>
      </xdr:nvCxnSpPr>
      <xdr:spPr>
        <a:xfrm flipV="1">
          <a:off x="20434300" y="17948366"/>
          <a:ext cx="889000" cy="2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114663</xdr:rowOff>
    </xdr:from>
    <xdr:to>
      <xdr:col>102</xdr:col>
      <xdr:colOff>165100</xdr:colOff>
      <xdr:row>105</xdr:row>
      <xdr:rowOff>44813</xdr:rowOff>
    </xdr:to>
    <xdr:sp macro="" textlink="">
      <xdr:nvSpPr>
        <xdr:cNvPr id="546" name="楕円 545">
          <a:extLst>
            <a:ext uri="{FF2B5EF4-FFF2-40B4-BE49-F238E27FC236}">
              <a16:creationId xmlns:a16="http://schemas.microsoft.com/office/drawing/2014/main" id="{A373A5CD-D538-43E5-9485-B3142D4FE8CC}"/>
            </a:ext>
          </a:extLst>
        </xdr:cNvPr>
        <xdr:cNvSpPr/>
      </xdr:nvSpPr>
      <xdr:spPr>
        <a:xfrm>
          <a:off x="19494500" y="1794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142602</xdr:rowOff>
    </xdr:from>
    <xdr:to>
      <xdr:col>107</xdr:col>
      <xdr:colOff>50800</xdr:colOff>
      <xdr:row>104</xdr:row>
      <xdr:rowOff>165463</xdr:rowOff>
    </xdr:to>
    <xdr:cxnSp macro="">
      <xdr:nvCxnSpPr>
        <xdr:cNvPr id="547" name="直線コネクタ 546">
          <a:extLst>
            <a:ext uri="{FF2B5EF4-FFF2-40B4-BE49-F238E27FC236}">
              <a16:creationId xmlns:a16="http://schemas.microsoft.com/office/drawing/2014/main" id="{D6B78001-7320-4367-80EF-6D2419642F76}"/>
            </a:ext>
          </a:extLst>
        </xdr:cNvPr>
        <xdr:cNvCxnSpPr/>
      </xdr:nvCxnSpPr>
      <xdr:spPr>
        <a:xfrm flipV="1">
          <a:off x="19545300" y="1797340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134257</xdr:rowOff>
    </xdr:from>
    <xdr:to>
      <xdr:col>98</xdr:col>
      <xdr:colOff>38100</xdr:colOff>
      <xdr:row>105</xdr:row>
      <xdr:rowOff>64407</xdr:rowOff>
    </xdr:to>
    <xdr:sp macro="" textlink="">
      <xdr:nvSpPr>
        <xdr:cNvPr id="548" name="楕円 547">
          <a:extLst>
            <a:ext uri="{FF2B5EF4-FFF2-40B4-BE49-F238E27FC236}">
              <a16:creationId xmlns:a16="http://schemas.microsoft.com/office/drawing/2014/main" id="{CB78BCBB-E825-4A35-AD1B-45D4F934B692}"/>
            </a:ext>
          </a:extLst>
        </xdr:cNvPr>
        <xdr:cNvSpPr/>
      </xdr:nvSpPr>
      <xdr:spPr>
        <a:xfrm>
          <a:off x="18605500" y="1796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165463</xdr:rowOff>
    </xdr:from>
    <xdr:to>
      <xdr:col>102</xdr:col>
      <xdr:colOff>114300</xdr:colOff>
      <xdr:row>105</xdr:row>
      <xdr:rowOff>13607</xdr:rowOff>
    </xdr:to>
    <xdr:cxnSp macro="">
      <xdr:nvCxnSpPr>
        <xdr:cNvPr id="549" name="直線コネクタ 548">
          <a:extLst>
            <a:ext uri="{FF2B5EF4-FFF2-40B4-BE49-F238E27FC236}">
              <a16:creationId xmlns:a16="http://schemas.microsoft.com/office/drawing/2014/main" id="{2F79D8AB-D738-471B-A2D3-242FF303ACDC}"/>
            </a:ext>
          </a:extLst>
        </xdr:cNvPr>
        <xdr:cNvCxnSpPr/>
      </xdr:nvCxnSpPr>
      <xdr:spPr>
        <a:xfrm flipV="1">
          <a:off x="18656300" y="1799626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144797</xdr:rowOff>
    </xdr:from>
    <xdr:ext cx="469744" cy="259045"/>
    <xdr:sp macro="" textlink="">
      <xdr:nvSpPr>
        <xdr:cNvPr id="550" name="n_1aveValue【庁舎】&#10;一人当たり面積">
          <a:extLst>
            <a:ext uri="{FF2B5EF4-FFF2-40B4-BE49-F238E27FC236}">
              <a16:creationId xmlns:a16="http://schemas.microsoft.com/office/drawing/2014/main" id="{00437712-4D00-4F67-925A-C062DAD0B815}"/>
            </a:ext>
          </a:extLst>
        </xdr:cNvPr>
        <xdr:cNvSpPr txBox="1"/>
      </xdr:nvSpPr>
      <xdr:spPr>
        <a:xfrm>
          <a:off x="210757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160038</xdr:rowOff>
    </xdr:from>
    <xdr:ext cx="469744" cy="259045"/>
    <xdr:sp macro="" textlink="">
      <xdr:nvSpPr>
        <xdr:cNvPr id="551" name="n_2aveValue【庁舎】&#10;一人当たり面積">
          <a:extLst>
            <a:ext uri="{FF2B5EF4-FFF2-40B4-BE49-F238E27FC236}">
              <a16:creationId xmlns:a16="http://schemas.microsoft.com/office/drawing/2014/main" id="{D15772F4-AFA0-4634-9F49-24BE0C5D816E}"/>
            </a:ext>
          </a:extLst>
        </xdr:cNvPr>
        <xdr:cNvSpPr txBox="1"/>
      </xdr:nvSpPr>
      <xdr:spPr>
        <a:xfrm>
          <a:off x="20199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144797</xdr:rowOff>
    </xdr:from>
    <xdr:ext cx="469744" cy="259045"/>
    <xdr:sp macro="" textlink="">
      <xdr:nvSpPr>
        <xdr:cNvPr id="552" name="n_3aveValue【庁舎】&#10;一人当たり面積">
          <a:extLst>
            <a:ext uri="{FF2B5EF4-FFF2-40B4-BE49-F238E27FC236}">
              <a16:creationId xmlns:a16="http://schemas.microsoft.com/office/drawing/2014/main" id="{0F5BEC8D-CD1F-467D-9196-95ED72F77BCD}"/>
            </a:ext>
          </a:extLst>
        </xdr:cNvPr>
        <xdr:cNvSpPr txBox="1"/>
      </xdr:nvSpPr>
      <xdr:spPr>
        <a:xfrm>
          <a:off x="193104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163303</xdr:rowOff>
    </xdr:from>
    <xdr:ext cx="469744" cy="259045"/>
    <xdr:sp macro="" textlink="">
      <xdr:nvSpPr>
        <xdr:cNvPr id="553" name="n_4aveValue【庁舎】&#10;一人当たり面積">
          <a:extLst>
            <a:ext uri="{FF2B5EF4-FFF2-40B4-BE49-F238E27FC236}">
              <a16:creationId xmlns:a16="http://schemas.microsoft.com/office/drawing/2014/main" id="{3391875D-420C-4B07-AF0C-5F49A504EAF0}"/>
            </a:ext>
          </a:extLst>
        </xdr:cNvPr>
        <xdr:cNvSpPr txBox="1"/>
      </xdr:nvSpPr>
      <xdr:spPr>
        <a:xfrm>
          <a:off x="18421427" y="1816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13443</xdr:rowOff>
    </xdr:from>
    <xdr:ext cx="469744" cy="259045"/>
    <xdr:sp macro="" textlink="">
      <xdr:nvSpPr>
        <xdr:cNvPr id="554" name="n_1mainValue【庁舎】&#10;一人当たり面積">
          <a:extLst>
            <a:ext uri="{FF2B5EF4-FFF2-40B4-BE49-F238E27FC236}">
              <a16:creationId xmlns:a16="http://schemas.microsoft.com/office/drawing/2014/main" id="{346B1F9C-1EE3-48C1-AD61-4B3C064360AC}"/>
            </a:ext>
          </a:extLst>
        </xdr:cNvPr>
        <xdr:cNvSpPr txBox="1"/>
      </xdr:nvSpPr>
      <xdr:spPr>
        <a:xfrm>
          <a:off x="21075727" y="17672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38479</xdr:rowOff>
    </xdr:from>
    <xdr:ext cx="469744" cy="259045"/>
    <xdr:sp macro="" textlink="">
      <xdr:nvSpPr>
        <xdr:cNvPr id="555" name="n_2mainValue【庁舎】&#10;一人当たり面積">
          <a:extLst>
            <a:ext uri="{FF2B5EF4-FFF2-40B4-BE49-F238E27FC236}">
              <a16:creationId xmlns:a16="http://schemas.microsoft.com/office/drawing/2014/main" id="{0E8E0430-EFEB-470C-9E77-80069672A190}"/>
            </a:ext>
          </a:extLst>
        </xdr:cNvPr>
        <xdr:cNvSpPr txBox="1"/>
      </xdr:nvSpPr>
      <xdr:spPr>
        <a:xfrm>
          <a:off x="20199427" y="1769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61340</xdr:rowOff>
    </xdr:from>
    <xdr:ext cx="469744" cy="259045"/>
    <xdr:sp macro="" textlink="">
      <xdr:nvSpPr>
        <xdr:cNvPr id="556" name="n_3mainValue【庁舎】&#10;一人当たり面積">
          <a:extLst>
            <a:ext uri="{FF2B5EF4-FFF2-40B4-BE49-F238E27FC236}">
              <a16:creationId xmlns:a16="http://schemas.microsoft.com/office/drawing/2014/main" id="{82B15ADA-1F68-4636-AF72-6D45EE5F91F4}"/>
            </a:ext>
          </a:extLst>
        </xdr:cNvPr>
        <xdr:cNvSpPr txBox="1"/>
      </xdr:nvSpPr>
      <xdr:spPr>
        <a:xfrm>
          <a:off x="19310427" y="1772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80934</xdr:rowOff>
    </xdr:from>
    <xdr:ext cx="469744" cy="259045"/>
    <xdr:sp macro="" textlink="">
      <xdr:nvSpPr>
        <xdr:cNvPr id="557" name="n_4mainValue【庁舎】&#10;一人当たり面積">
          <a:extLst>
            <a:ext uri="{FF2B5EF4-FFF2-40B4-BE49-F238E27FC236}">
              <a16:creationId xmlns:a16="http://schemas.microsoft.com/office/drawing/2014/main" id="{505D3940-CCC5-473E-9756-2D5A6A6581B1}"/>
            </a:ext>
          </a:extLst>
        </xdr:cNvPr>
        <xdr:cNvSpPr txBox="1"/>
      </xdr:nvSpPr>
      <xdr:spPr>
        <a:xfrm>
          <a:off x="18421427" y="1774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8" name="正方形/長方形 557">
          <a:extLst>
            <a:ext uri="{FF2B5EF4-FFF2-40B4-BE49-F238E27FC236}">
              <a16:creationId xmlns:a16="http://schemas.microsoft.com/office/drawing/2014/main" id="{2DD8EE47-B756-4A95-81EE-2C533F9805B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9" name="正方形/長方形 558">
          <a:extLst>
            <a:ext uri="{FF2B5EF4-FFF2-40B4-BE49-F238E27FC236}">
              <a16:creationId xmlns:a16="http://schemas.microsoft.com/office/drawing/2014/main" id="{C6487299-7C68-4993-8F0F-446841E4469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0" name="テキスト ボックス 559">
          <a:extLst>
            <a:ext uri="{FF2B5EF4-FFF2-40B4-BE49-F238E27FC236}">
              <a16:creationId xmlns:a16="http://schemas.microsoft.com/office/drawing/2014/main" id="{0375438A-FB68-43A7-849E-FE2A6EE7E5E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いずれの施設も老朽化が進んでいるため、有形固定資産減価償却率は類似団体と比して高い値となっており、施設更新が必要な状況となっている。庁舎や体育施設については令和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年度以降、改修工事に取り組んでいる。今後も、公共施設総合管理計画に沿った計画的な施設更新を行う必要がある。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新潟県関川村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4,835
4,808
299.61
7,354,631
6,936,861
202,203
3,448,401
5,036,600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法人税など村税が減少傾向なこと、高齢化が進み現役世代の人口減少が進んでいることから、類似団体より低い数値で推移している。今後も自主財源の確保に努めつつ、人口減少社会に適応した効率的な行政運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134862</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07062"/>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49789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134862</xdr:rowOff>
    </xdr:from>
    <xdr:to>
      <xdr:col>24</xdr:col>
      <xdr:colOff>12700</xdr:colOff>
      <xdr:row>36</xdr:row>
      <xdr:rowOff>134862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50195</xdr:rowOff>
    </xdr:from>
    <xdr:to>
      <xdr:col>23</xdr:col>
      <xdr:colOff>133350</xdr:colOff>
      <xdr:row>44</xdr:row>
      <xdr:rowOff>61685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9399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38705</xdr:rowOff>
    </xdr:from>
    <xdr:to>
      <xdr:col>19</xdr:col>
      <xdr:colOff>133350</xdr:colOff>
      <xdr:row>44</xdr:row>
      <xdr:rowOff>50195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825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32959</xdr:rowOff>
    </xdr:from>
    <xdr:to>
      <xdr:col>19</xdr:col>
      <xdr:colOff>184150</xdr:colOff>
      <xdr:row>43</xdr:row>
      <xdr:rowOff>134559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144736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74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38705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710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21469</xdr:rowOff>
    </xdr:from>
    <xdr:to>
      <xdr:col>15</xdr:col>
      <xdr:colOff>133350</xdr:colOff>
      <xdr:row>43</xdr:row>
      <xdr:rowOff>123069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133246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27215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10885</xdr:rowOff>
    </xdr:from>
    <xdr:to>
      <xdr:col>23</xdr:col>
      <xdr:colOff>184150</xdr:colOff>
      <xdr:row>44</xdr:row>
      <xdr:rowOff>112485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78212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170845</xdr:rowOff>
    </xdr:from>
    <xdr:to>
      <xdr:col>19</xdr:col>
      <xdr:colOff>184150</xdr:colOff>
      <xdr:row>44</xdr:row>
      <xdr:rowOff>100995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85772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2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159355</xdr:rowOff>
    </xdr:from>
    <xdr:to>
      <xdr:col>15</xdr:col>
      <xdr:colOff>133350</xdr:colOff>
      <xdr:row>44</xdr:row>
      <xdr:rowOff>89505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74282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経常収支比率は前年度に比べて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ポイント悪化した。主な要因は、公債費の増加によるもの。公債費については、令和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年度に発生した豪雨災害で借り入れた地方債の償還が始まるため、今後も高い値で推移する見込み。物件費や人件費についても、今後上昇が見込まれている。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歳入面でも、人口減少により地方交付税の額も減少が見込まれることから、事業の効率化に努め、経常経費の削減を図る必要がある。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32491</xdr:rowOff>
    </xdr:from>
    <xdr:to>
      <xdr:col>23</xdr:col>
      <xdr:colOff>133350</xdr:colOff>
      <xdr:row>66</xdr:row>
      <xdr:rowOff>10160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76591"/>
          <a:ext cx="0" cy="1349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118868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2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32491</xdr:rowOff>
    </xdr:from>
    <xdr:to>
      <xdr:col>24</xdr:col>
      <xdr:colOff>12700</xdr:colOff>
      <xdr:row>58</xdr:row>
      <xdr:rowOff>32491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7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61066</xdr:rowOff>
    </xdr:from>
    <xdr:to>
      <xdr:col>23</xdr:col>
      <xdr:colOff>133350</xdr:colOff>
      <xdr:row>61</xdr:row>
      <xdr:rowOff>69109</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519516"/>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2451</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60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30374</xdr:rowOff>
    </xdr:from>
    <xdr:to>
      <xdr:col>23</xdr:col>
      <xdr:colOff>184150</xdr:colOff>
      <xdr:row>61</xdr:row>
      <xdr:rowOff>131974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127953</xdr:rowOff>
    </xdr:from>
    <xdr:to>
      <xdr:col>19</xdr:col>
      <xdr:colOff>133350</xdr:colOff>
      <xdr:row>61</xdr:row>
      <xdr:rowOff>61066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414953"/>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6244</xdr:rowOff>
    </xdr:from>
    <xdr:to>
      <xdr:col>19</xdr:col>
      <xdr:colOff>184150</xdr:colOff>
      <xdr:row>61</xdr:row>
      <xdr:rowOff>107844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118021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3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127953</xdr:rowOff>
    </xdr:from>
    <xdr:to>
      <xdr:col>15</xdr:col>
      <xdr:colOff>82550</xdr:colOff>
      <xdr:row>61</xdr:row>
      <xdr:rowOff>105304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414953"/>
          <a:ext cx="889000" cy="14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105304</xdr:rowOff>
    </xdr:from>
    <xdr:to>
      <xdr:col>15</xdr:col>
      <xdr:colOff>133350</xdr:colOff>
      <xdr:row>61</xdr:row>
      <xdr:rowOff>35454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20231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77153</xdr:rowOff>
    </xdr:from>
    <xdr:to>
      <xdr:col>11</xdr:col>
      <xdr:colOff>31750</xdr:colOff>
      <xdr:row>61</xdr:row>
      <xdr:rowOff>105304</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535603"/>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30374</xdr:rowOff>
    </xdr:from>
    <xdr:to>
      <xdr:col>11</xdr:col>
      <xdr:colOff>82550</xdr:colOff>
      <xdr:row>61</xdr:row>
      <xdr:rowOff>131974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142151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58526</xdr:rowOff>
    </xdr:from>
    <xdr:to>
      <xdr:col>7</xdr:col>
      <xdr:colOff>31750</xdr:colOff>
      <xdr:row>61</xdr:row>
      <xdr:rowOff>160126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1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144903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60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18309</xdr:rowOff>
    </xdr:from>
    <xdr:to>
      <xdr:col>23</xdr:col>
      <xdr:colOff>184150</xdr:colOff>
      <xdr:row>61</xdr:row>
      <xdr:rowOff>119909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47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34836</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321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10266</xdr:rowOff>
    </xdr:from>
    <xdr:to>
      <xdr:col>19</xdr:col>
      <xdr:colOff>184150</xdr:colOff>
      <xdr:row>61</xdr:row>
      <xdr:rowOff>111866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46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96643</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555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77153</xdr:rowOff>
    </xdr:from>
    <xdr:to>
      <xdr:col>15</xdr:col>
      <xdr:colOff>133350</xdr:colOff>
      <xdr:row>61</xdr:row>
      <xdr:rowOff>7303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36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17480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133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54504</xdr:rowOff>
    </xdr:from>
    <xdr:to>
      <xdr:col>11</xdr:col>
      <xdr:colOff>82550</xdr:colOff>
      <xdr:row>61</xdr:row>
      <xdr:rowOff>156104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51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140881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599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26353</xdr:rowOff>
    </xdr:from>
    <xdr:to>
      <xdr:col>7</xdr:col>
      <xdr:colOff>31750</xdr:colOff>
      <xdr:row>61</xdr:row>
      <xdr:rowOff>127953</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48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138130</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253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[443,752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人口一人当たり人件費・物件費については、大きく改善しているが、前年度は豪雨災害により人件費・物件費とも突出して高い年だったためで、令和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比べると大きく増加している状況となっている。これは全国的に物価・人件費が高騰していることに加え、村の人口減少が進んでいるため。また、常備消防、ごみ処理、し尿処理などを近隣自治体に委託していることも要因。</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今後も人口減少は進むため、それに対応した業務の効率化に取り組む必要がある。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43290</xdr:rowOff>
    </xdr:from>
    <xdr:to>
      <xdr:col>23</xdr:col>
      <xdr:colOff>133350</xdr:colOff>
      <xdr:row>88</xdr:row>
      <xdr:rowOff>161155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30740"/>
          <a:ext cx="0" cy="13180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133232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161155</xdr:rowOff>
    </xdr:from>
    <xdr:to>
      <xdr:col>24</xdr:col>
      <xdr:colOff>12700</xdr:colOff>
      <xdr:row>88</xdr:row>
      <xdr:rowOff>161155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129667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43290</xdr:rowOff>
    </xdr:from>
    <xdr:to>
      <xdr:col>24</xdr:col>
      <xdr:colOff>12700</xdr:colOff>
      <xdr:row>81</xdr:row>
      <xdr:rowOff>43290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98692</xdr:rowOff>
    </xdr:from>
    <xdr:to>
      <xdr:col>23</xdr:col>
      <xdr:colOff>133350</xdr:colOff>
      <xdr:row>82</xdr:row>
      <xdr:rowOff>131890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157592"/>
          <a:ext cx="838200" cy="3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122758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387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106231</xdr:rowOff>
    </xdr:from>
    <xdr:to>
      <xdr:col>23</xdr:col>
      <xdr:colOff>184150</xdr:colOff>
      <xdr:row>82</xdr:row>
      <xdr:rowOff>36381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71193</xdr:rowOff>
    </xdr:from>
    <xdr:to>
      <xdr:col>19</xdr:col>
      <xdr:colOff>133350</xdr:colOff>
      <xdr:row>82</xdr:row>
      <xdr:rowOff>131890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30093"/>
          <a:ext cx="889000" cy="60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98913</xdr:rowOff>
    </xdr:from>
    <xdr:to>
      <xdr:col>19</xdr:col>
      <xdr:colOff>184150</xdr:colOff>
      <xdr:row>82</xdr:row>
      <xdr:rowOff>29063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39240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55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43360</xdr:rowOff>
    </xdr:from>
    <xdr:to>
      <xdr:col>15</xdr:col>
      <xdr:colOff>82550</xdr:colOff>
      <xdr:row>82</xdr:row>
      <xdr:rowOff>71193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02260"/>
          <a:ext cx="889000" cy="2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85297</xdr:rowOff>
    </xdr:from>
    <xdr:to>
      <xdr:col>15</xdr:col>
      <xdr:colOff>133350</xdr:colOff>
      <xdr:row>82</xdr:row>
      <xdr:rowOff>15447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25624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4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10451</xdr:rowOff>
    </xdr:from>
    <xdr:to>
      <xdr:col>11</xdr:col>
      <xdr:colOff>31750</xdr:colOff>
      <xdr:row>82</xdr:row>
      <xdr:rowOff>43360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69351"/>
          <a:ext cx="889000" cy="3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65103</xdr:rowOff>
    </xdr:from>
    <xdr:to>
      <xdr:col>11</xdr:col>
      <xdr:colOff>82550</xdr:colOff>
      <xdr:row>81</xdr:row>
      <xdr:rowOff>166703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5430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21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47927</xdr:rowOff>
    </xdr:from>
    <xdr:to>
      <xdr:col>7</xdr:col>
      <xdr:colOff>31750</xdr:colOff>
      <xdr:row>81</xdr:row>
      <xdr:rowOff>149527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159704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04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47892</xdr:rowOff>
    </xdr:from>
    <xdr:to>
      <xdr:col>23</xdr:col>
      <xdr:colOff>184150</xdr:colOff>
      <xdr:row>82</xdr:row>
      <xdr:rowOff>149492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0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19969</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78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81090</xdr:rowOff>
    </xdr:from>
    <xdr:to>
      <xdr:col>19</xdr:col>
      <xdr:colOff>184150</xdr:colOff>
      <xdr:row>83</xdr:row>
      <xdr:rowOff>11240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3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167467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226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20393</xdr:rowOff>
    </xdr:from>
    <xdr:to>
      <xdr:col>15</xdr:col>
      <xdr:colOff>133350</xdr:colOff>
      <xdr:row>82</xdr:row>
      <xdr:rowOff>121993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7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106770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16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164010</xdr:rowOff>
    </xdr:from>
    <xdr:to>
      <xdr:col>11</xdr:col>
      <xdr:colOff>82550</xdr:colOff>
      <xdr:row>82</xdr:row>
      <xdr:rowOff>94160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5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78937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3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131101</xdr:rowOff>
    </xdr:from>
    <xdr:to>
      <xdr:col>7</xdr:col>
      <xdr:colOff>31750</xdr:colOff>
      <xdr:row>82</xdr:row>
      <xdr:rowOff>61251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1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46028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04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年度まで大卒枠の職員採用を行っていなかったこともあり、類似団体内でも低い水準となっている。近年は基本的に人事院勧告に対応して給与水準を変動させている。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48128"/>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103716</xdr:rowOff>
    </xdr:from>
    <xdr:to>
      <xdr:col>81</xdr:col>
      <xdr:colOff>44450</xdr:colOff>
      <xdr:row>83</xdr:row>
      <xdr:rowOff>39511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162616"/>
          <a:ext cx="8382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63500</xdr:rowOff>
    </xdr:from>
    <xdr:to>
      <xdr:col>77</xdr:col>
      <xdr:colOff>44450</xdr:colOff>
      <xdr:row>83</xdr:row>
      <xdr:rowOff>39511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122400"/>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63500</xdr:rowOff>
    </xdr:from>
    <xdr:to>
      <xdr:col>72</xdr:col>
      <xdr:colOff>203200</xdr:colOff>
      <xdr:row>82</xdr:row>
      <xdr:rowOff>103716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1224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165805</xdr:rowOff>
    </xdr:from>
    <xdr:to>
      <xdr:col>73</xdr:col>
      <xdr:colOff>44450</xdr:colOff>
      <xdr:row>85</xdr:row>
      <xdr:rowOff>95955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80732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36689</xdr:rowOff>
    </xdr:from>
    <xdr:to>
      <xdr:col>68</xdr:col>
      <xdr:colOff>152400</xdr:colOff>
      <xdr:row>82</xdr:row>
      <xdr:rowOff>103716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095589"/>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53922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27111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52916</xdr:rowOff>
    </xdr:from>
    <xdr:to>
      <xdr:col>81</xdr:col>
      <xdr:colOff>95250</xdr:colOff>
      <xdr:row>82</xdr:row>
      <xdr:rowOff>154516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69443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95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160161</xdr:rowOff>
    </xdr:from>
    <xdr:to>
      <xdr:col>77</xdr:col>
      <xdr:colOff>95250</xdr:colOff>
      <xdr:row>83</xdr:row>
      <xdr:rowOff>90311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21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100488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987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12700</xdr:rowOff>
    </xdr:from>
    <xdr:to>
      <xdr:col>73</xdr:col>
      <xdr:colOff>44450</xdr:colOff>
      <xdr:row>82</xdr:row>
      <xdr:rowOff>114300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124477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52916</xdr:rowOff>
    </xdr:from>
    <xdr:to>
      <xdr:col>68</xdr:col>
      <xdr:colOff>203200</xdr:colOff>
      <xdr:row>82</xdr:row>
      <xdr:rowOff>154516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164693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88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157339</xdr:rowOff>
    </xdr:from>
    <xdr:to>
      <xdr:col>64</xdr:col>
      <xdr:colOff>152400</xdr:colOff>
      <xdr:row>82</xdr:row>
      <xdr:rowOff>87489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04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97666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813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村の人口が減少しているため、</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人当たり職員数は増加傾向にある。業務の効率化に努め、適切な定数管理に取り組む。</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154146</xdr:rowOff>
    </xdr:from>
    <xdr:to>
      <xdr:col>81</xdr:col>
      <xdr:colOff>44450</xdr:colOff>
      <xdr:row>65</xdr:row>
      <xdr:rowOff>167735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98246"/>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139812</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8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167735</xdr:rowOff>
    </xdr:from>
    <xdr:to>
      <xdr:col>81</xdr:col>
      <xdr:colOff>133350</xdr:colOff>
      <xdr:row>65</xdr:row>
      <xdr:rowOff>167735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4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154146</xdr:rowOff>
    </xdr:from>
    <xdr:to>
      <xdr:col>81</xdr:col>
      <xdr:colOff>133350</xdr:colOff>
      <xdr:row>58</xdr:row>
      <xdr:rowOff>154146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9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130111</xdr:rowOff>
    </xdr:from>
    <xdr:to>
      <xdr:col>81</xdr:col>
      <xdr:colOff>44450</xdr:colOff>
      <xdr:row>63</xdr:row>
      <xdr:rowOff>34671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760011"/>
          <a:ext cx="838200" cy="7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112983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28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96456</xdr:rowOff>
    </xdr:from>
    <xdr:to>
      <xdr:col>81</xdr:col>
      <xdr:colOff>95250</xdr:colOff>
      <xdr:row>61</xdr:row>
      <xdr:rowOff>26606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68580</xdr:rowOff>
    </xdr:from>
    <xdr:to>
      <xdr:col>77</xdr:col>
      <xdr:colOff>44450</xdr:colOff>
      <xdr:row>62</xdr:row>
      <xdr:rowOff>130111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698480"/>
          <a:ext cx="889000" cy="6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84995</xdr:rowOff>
    </xdr:from>
    <xdr:to>
      <xdr:col>77</xdr:col>
      <xdr:colOff>95250</xdr:colOff>
      <xdr:row>61</xdr:row>
      <xdr:rowOff>15145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25322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4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35401</xdr:rowOff>
    </xdr:from>
    <xdr:to>
      <xdr:col>72</xdr:col>
      <xdr:colOff>203200</xdr:colOff>
      <xdr:row>62</xdr:row>
      <xdr:rowOff>68580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665301"/>
          <a:ext cx="889000" cy="3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63278</xdr:rowOff>
    </xdr:from>
    <xdr:to>
      <xdr:col>73</xdr:col>
      <xdr:colOff>44450</xdr:colOff>
      <xdr:row>60</xdr:row>
      <xdr:rowOff>164878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3605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5842</xdr:rowOff>
    </xdr:from>
    <xdr:to>
      <xdr:col>68</xdr:col>
      <xdr:colOff>152400</xdr:colOff>
      <xdr:row>62</xdr:row>
      <xdr:rowOff>35401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635742"/>
          <a:ext cx="889000" cy="2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56642</xdr:rowOff>
    </xdr:from>
    <xdr:to>
      <xdr:col>68</xdr:col>
      <xdr:colOff>203200</xdr:colOff>
      <xdr:row>60</xdr:row>
      <xdr:rowOff>158242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168419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48196</xdr:rowOff>
    </xdr:from>
    <xdr:to>
      <xdr:col>64</xdr:col>
      <xdr:colOff>152400</xdr:colOff>
      <xdr:row>60</xdr:row>
      <xdr:rowOff>149796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159973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0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155321</xdr:rowOff>
    </xdr:from>
    <xdr:to>
      <xdr:col>81</xdr:col>
      <xdr:colOff>95250</xdr:colOff>
      <xdr:row>63</xdr:row>
      <xdr:rowOff>85471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78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127398</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757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79311</xdr:rowOff>
    </xdr:from>
    <xdr:to>
      <xdr:col>77</xdr:col>
      <xdr:colOff>95250</xdr:colOff>
      <xdr:row>63</xdr:row>
      <xdr:rowOff>9461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70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165688</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795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17780</xdr:rowOff>
    </xdr:from>
    <xdr:to>
      <xdr:col>73</xdr:col>
      <xdr:colOff>44450</xdr:colOff>
      <xdr:row>62</xdr:row>
      <xdr:rowOff>119380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104157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156051</xdr:rowOff>
    </xdr:from>
    <xdr:to>
      <xdr:col>68</xdr:col>
      <xdr:colOff>203200</xdr:colOff>
      <xdr:row>62</xdr:row>
      <xdr:rowOff>86201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61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70978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700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126492</xdr:rowOff>
    </xdr:from>
    <xdr:to>
      <xdr:col>64</xdr:col>
      <xdr:colOff>152400</xdr:colOff>
      <xdr:row>62</xdr:row>
      <xdr:rowOff>56642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41419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67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ポイント悪化して</a:t>
          </a:r>
          <a:r>
            <a:rPr kumimoji="1" lang="en-US" altLang="ja-JP" sz="1300">
              <a:latin typeface="ＭＳ Ｐゴシック" panose="020B0600070205080204" pitchFamily="50" charset="-128"/>
              <a:ea typeface="ＭＳ Ｐゴシック" panose="020B0600070205080204" pitchFamily="50" charset="-128"/>
            </a:rPr>
            <a:t>12.4</a:t>
          </a:r>
          <a:r>
            <a:rPr kumimoji="1" lang="ja-JP" altLang="en-US" sz="1300">
              <a:latin typeface="ＭＳ Ｐゴシック" panose="020B0600070205080204" pitchFamily="50" charset="-128"/>
              <a:ea typeface="ＭＳ Ｐゴシック" panose="020B0600070205080204" pitchFamily="50" charset="-128"/>
            </a:rPr>
            <a:t>％となった。主な要因は、起債の償還額の増加と分母となる地方交付税の減少によるもの。今後、令和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年度の豪雨災害で借り入れた地方債の償還が本格化するため上昇が見込まれる。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今後も事業実施の際には、過疎債や辺地債など交付税措置の手厚い地方債を活用して、実質公債費比率の抑制に努める。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67056</xdr:rowOff>
    </xdr:from>
    <xdr:to>
      <xdr:col>81</xdr:col>
      <xdr:colOff>44450</xdr:colOff>
      <xdr:row>43</xdr:row>
      <xdr:rowOff>133858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410706"/>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105935</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7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133858</xdr:rowOff>
    </xdr:from>
    <xdr:to>
      <xdr:col>81</xdr:col>
      <xdr:colOff>133350</xdr:colOff>
      <xdr:row>43</xdr:row>
      <xdr:rowOff>133858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0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153433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5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67056</xdr:rowOff>
    </xdr:from>
    <xdr:to>
      <xdr:col>81</xdr:col>
      <xdr:colOff>133350</xdr:colOff>
      <xdr:row>37</xdr:row>
      <xdr:rowOff>67056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41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121920</xdr:rowOff>
    </xdr:from>
    <xdr:to>
      <xdr:col>81</xdr:col>
      <xdr:colOff>44450</xdr:colOff>
      <xdr:row>42</xdr:row>
      <xdr:rowOff>141224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32282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85361</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68834</xdr:rowOff>
    </xdr:from>
    <xdr:to>
      <xdr:col>77</xdr:col>
      <xdr:colOff>44450</xdr:colOff>
      <xdr:row>42</xdr:row>
      <xdr:rowOff>121920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269734"/>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64008</xdr:rowOff>
    </xdr:from>
    <xdr:to>
      <xdr:col>77</xdr:col>
      <xdr:colOff>95250</xdr:colOff>
      <xdr:row>41</xdr:row>
      <xdr:rowOff>165608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4335</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62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49530</xdr:rowOff>
    </xdr:from>
    <xdr:to>
      <xdr:col>72</xdr:col>
      <xdr:colOff>203200</xdr:colOff>
      <xdr:row>42</xdr:row>
      <xdr:rowOff>68834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25043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20574</xdr:rowOff>
    </xdr:from>
    <xdr:to>
      <xdr:col>68</xdr:col>
      <xdr:colOff>152400</xdr:colOff>
      <xdr:row>42</xdr:row>
      <xdr:rowOff>49530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22147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146829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90424</xdr:rowOff>
    </xdr:from>
    <xdr:to>
      <xdr:col>81</xdr:col>
      <xdr:colOff>95250</xdr:colOff>
      <xdr:row>43</xdr:row>
      <xdr:rowOff>20574</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2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62501</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26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71120</xdr:rowOff>
    </xdr:from>
    <xdr:to>
      <xdr:col>77</xdr:col>
      <xdr:colOff>95250</xdr:colOff>
      <xdr:row>43</xdr:row>
      <xdr:rowOff>1270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157497</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35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18034</xdr:rowOff>
    </xdr:from>
    <xdr:to>
      <xdr:col>73</xdr:col>
      <xdr:colOff>44450</xdr:colOff>
      <xdr:row>42</xdr:row>
      <xdr:rowOff>119634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21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104411</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30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170180</xdr:rowOff>
    </xdr:from>
    <xdr:to>
      <xdr:col>68</xdr:col>
      <xdr:colOff>203200</xdr:colOff>
      <xdr:row>42</xdr:row>
      <xdr:rowOff>100330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85107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141224</xdr:rowOff>
    </xdr:from>
    <xdr:to>
      <xdr:col>64</xdr:col>
      <xdr:colOff>152400</xdr:colOff>
      <xdr:row>42</xdr:row>
      <xdr:rowOff>71374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17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56151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25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ポイント改善した。要因としては、公営企業会計の地方債の償還が進んでいること、将来的な支出に備えて基金の積み増しをしたことがあげられる。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今後の事業実施の際にも、補助金や財政措置の有利な地方債の活用など、将来負担が過大にならないよう事業に取り組む必要がある。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61504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33581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0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61504</xdr:rowOff>
    </xdr:from>
    <xdr:to>
      <xdr:col>81</xdr:col>
      <xdr:colOff>133350</xdr:colOff>
      <xdr:row>22</xdr:row>
      <xdr:rowOff>61504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83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104805</xdr:rowOff>
    </xdr:from>
    <xdr:to>
      <xdr:col>81</xdr:col>
      <xdr:colOff>44450</xdr:colOff>
      <xdr:row>15</xdr:row>
      <xdr:rowOff>19534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2505105"/>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11490</xdr:rowOff>
    </xdr:from>
    <xdr:to>
      <xdr:col>77</xdr:col>
      <xdr:colOff>44450</xdr:colOff>
      <xdr:row>15</xdr:row>
      <xdr:rowOff>19534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290800" y="258324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11490</xdr:rowOff>
    </xdr:from>
    <xdr:to>
      <xdr:col>72</xdr:col>
      <xdr:colOff>203200</xdr:colOff>
      <xdr:row>15</xdr:row>
      <xdr:rowOff>126395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583240"/>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126395</xdr:rowOff>
    </xdr:from>
    <xdr:to>
      <xdr:col>68</xdr:col>
      <xdr:colOff>152400</xdr:colOff>
      <xdr:row>16</xdr:row>
      <xdr:rowOff>41124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698145"/>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54005</xdr:rowOff>
    </xdr:from>
    <xdr:to>
      <xdr:col>81</xdr:col>
      <xdr:colOff>95250</xdr:colOff>
      <xdr:row>14</xdr:row>
      <xdr:rowOff>155605</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45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26082</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426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140184</xdr:rowOff>
    </xdr:from>
    <xdr:to>
      <xdr:col>77</xdr:col>
      <xdr:colOff>95250</xdr:colOff>
      <xdr:row>15</xdr:row>
      <xdr:rowOff>70334</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54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55111</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626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132140</xdr:rowOff>
    </xdr:from>
    <xdr:to>
      <xdr:col>73</xdr:col>
      <xdr:colOff>44450</xdr:colOff>
      <xdr:row>15</xdr:row>
      <xdr:rowOff>62290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5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47067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61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75595</xdr:rowOff>
    </xdr:from>
    <xdr:to>
      <xdr:col>68</xdr:col>
      <xdr:colOff>203200</xdr:colOff>
      <xdr:row>16</xdr:row>
      <xdr:rowOff>5745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64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161972</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733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161774</xdr:rowOff>
    </xdr:from>
    <xdr:to>
      <xdr:col>64</xdr:col>
      <xdr:colOff>152400</xdr:colOff>
      <xdr:row>16</xdr:row>
      <xdr:rowOff>91924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73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76701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819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新潟県関川村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4,835
4,808
299.61
7,354,631
6,936,861
202,203
3,448,401
5,036,600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人件費はラスパイレス指数が低いこともあり、類似団体よりやや低い水準で推移している。今後も適正な定員管理に努める。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42</xdr:row>
      <xdr:rowOff>3556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32272"/>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147083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xdr:rowOff>
    </xdr:from>
    <xdr:to>
      <xdr:col>24</xdr:col>
      <xdr:colOff>114300</xdr:colOff>
      <xdr:row>42</xdr:row>
      <xdr:rowOff>3556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28702</xdr:rowOff>
    </xdr:from>
    <xdr:to>
      <xdr:col>24</xdr:col>
      <xdr:colOff>25400</xdr:colOff>
      <xdr:row>37</xdr:row>
      <xdr:rowOff>33274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723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153433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76708</xdr:rowOff>
    </xdr:from>
    <xdr:to>
      <xdr:col>19</xdr:col>
      <xdr:colOff>187325</xdr:colOff>
      <xdr:row>37</xdr:row>
      <xdr:rowOff>33274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4890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76708</xdr:rowOff>
    </xdr:from>
    <xdr:to>
      <xdr:col>15</xdr:col>
      <xdr:colOff>98425</xdr:colOff>
      <xdr:row>37</xdr:row>
      <xdr:rowOff>42418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4890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90424</xdr:rowOff>
    </xdr:from>
    <xdr:to>
      <xdr:col>11</xdr:col>
      <xdr:colOff>9525</xdr:colOff>
      <xdr:row>37</xdr:row>
      <xdr:rowOff>42418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62624"/>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60198</xdr:rowOff>
    </xdr:from>
    <xdr:to>
      <xdr:col>11</xdr:col>
      <xdr:colOff>60325</xdr:colOff>
      <xdr:row>37</xdr:row>
      <xdr:rowOff>161798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146575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165879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6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153924</xdr:rowOff>
    </xdr:from>
    <xdr:to>
      <xdr:col>20</xdr:col>
      <xdr:colOff>38100</xdr:colOff>
      <xdr:row>37</xdr:row>
      <xdr:rowOff>84074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25908</xdr:rowOff>
    </xdr:from>
    <xdr:to>
      <xdr:col>15</xdr:col>
      <xdr:colOff>149225</xdr:colOff>
      <xdr:row>36</xdr:row>
      <xdr:rowOff>127508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137685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163068</xdr:rowOff>
    </xdr:from>
    <xdr:to>
      <xdr:col>11</xdr:col>
      <xdr:colOff>60325</xdr:colOff>
      <xdr:row>37</xdr:row>
      <xdr:rowOff>93218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39624</xdr:rowOff>
    </xdr:from>
    <xdr:to>
      <xdr:col>6</xdr:col>
      <xdr:colOff>171450</xdr:colOff>
      <xdr:row>36</xdr:row>
      <xdr:rowOff>141224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151401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近隣市に常備消防やごみ処理などを委託しているため、類似団体より高い値での推移となっている。今後も物価高騰が見込まれるため、業務見直しと歳出の削減に努める必要がある。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123190</xdr:rowOff>
    </xdr:from>
    <xdr:to>
      <xdr:col>82</xdr:col>
      <xdr:colOff>107950</xdr:colOff>
      <xdr:row>22</xdr:row>
      <xdr:rowOff>12700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52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38117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123190</xdr:rowOff>
    </xdr:from>
    <xdr:to>
      <xdr:col>82</xdr:col>
      <xdr:colOff>196850</xdr:colOff>
      <xdr:row>13</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115570</xdr:rowOff>
    </xdr:from>
    <xdr:to>
      <xdr:col>82</xdr:col>
      <xdr:colOff>107950</xdr:colOff>
      <xdr:row>19</xdr:row>
      <xdr:rowOff>130810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3731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146067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17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142240</xdr:rowOff>
    </xdr:from>
    <xdr:to>
      <xdr:col>78</xdr:col>
      <xdr:colOff>69850</xdr:colOff>
      <xdr:row>19</xdr:row>
      <xdr:rowOff>115570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2283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31767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0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142240</xdr:rowOff>
    </xdr:from>
    <xdr:to>
      <xdr:col>73</xdr:col>
      <xdr:colOff>180975</xdr:colOff>
      <xdr:row>19</xdr:row>
      <xdr:rowOff>69850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2283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134637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69850</xdr:rowOff>
    </xdr:from>
    <xdr:to>
      <xdr:col>69</xdr:col>
      <xdr:colOff>92075</xdr:colOff>
      <xdr:row>19</xdr:row>
      <xdr:rowOff>168910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3274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157497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80010</xdr:rowOff>
    </xdr:from>
    <xdr:to>
      <xdr:col>82</xdr:col>
      <xdr:colOff>158750</xdr:colOff>
      <xdr:row>20</xdr:row>
      <xdr:rowOff>10160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33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52087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30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64770</xdr:rowOff>
    </xdr:from>
    <xdr:to>
      <xdr:col>78</xdr:col>
      <xdr:colOff>120650</xdr:colOff>
      <xdr:row>19</xdr:row>
      <xdr:rowOff>166370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3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151147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40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91440</xdr:rowOff>
    </xdr:from>
    <xdr:to>
      <xdr:col>74</xdr:col>
      <xdr:colOff>31750</xdr:colOff>
      <xdr:row>19</xdr:row>
      <xdr:rowOff>21590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1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6367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26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19050</xdr:rowOff>
    </xdr:from>
    <xdr:to>
      <xdr:col>69</xdr:col>
      <xdr:colOff>142875</xdr:colOff>
      <xdr:row>19</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105427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118110</xdr:rowOff>
    </xdr:from>
    <xdr:to>
      <xdr:col>65</xdr:col>
      <xdr:colOff>53975</xdr:colOff>
      <xdr:row>20</xdr:row>
      <xdr:rowOff>48260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37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33037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46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扶助費は概ね例年並みで推移している。少子化が進んでおり、児童手当の給付費などが減っているため、類似団体より低い水準となっている。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62</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281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127000</xdr:rowOff>
    </xdr:from>
    <xdr:to>
      <xdr:col>24</xdr:col>
      <xdr:colOff>25400</xdr:colOff>
      <xdr:row>55</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5567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55</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518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88900</xdr:rowOff>
    </xdr:from>
    <xdr:to>
      <xdr:col>15</xdr:col>
      <xdr:colOff>98425</xdr:colOff>
      <xdr:row>55</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518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56</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5758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92727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95250</xdr:rowOff>
    </xdr:from>
    <xdr:to>
      <xdr:col>20</xdr:col>
      <xdr:colOff>38100</xdr:colOff>
      <xdr:row>56</xdr:row>
      <xdr:rowOff>25400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38100</xdr:rowOff>
    </xdr:from>
    <xdr:to>
      <xdr:col>15</xdr:col>
      <xdr:colOff>149225</xdr:colOff>
      <xdr:row>55</xdr:row>
      <xdr:rowOff>139700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95250</xdr:rowOff>
    </xdr:from>
    <xdr:to>
      <xdr:col>6</xdr:col>
      <xdr:colOff>171450</xdr:colOff>
      <xdr:row>57</xdr:row>
      <xdr:rowOff>25400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35577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年度に大幅に数値が上昇しているが、これは簡易水道事業、下水道事業が法適用の公営企業となり、これまで繰出金として支出してきたものを補助金として支出することになったため。令和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年度は概ね類似団体程度の数値となっている。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102507</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8938985"/>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23585</xdr:rowOff>
    </xdr:from>
    <xdr:to>
      <xdr:col>82</xdr:col>
      <xdr:colOff>107950</xdr:colOff>
      <xdr:row>56</xdr:row>
      <xdr:rowOff>56243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671800" y="96247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42834</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64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23585</xdr:rowOff>
    </xdr:from>
    <xdr:to>
      <xdr:col>78</xdr:col>
      <xdr:colOff>69850</xdr:colOff>
      <xdr:row>56</xdr:row>
      <xdr:rowOff>23585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4782800" y="9624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23585</xdr:rowOff>
    </xdr:from>
    <xdr:to>
      <xdr:col>73</xdr:col>
      <xdr:colOff>180975</xdr:colOff>
      <xdr:row>56</xdr:row>
      <xdr:rowOff>165100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893800" y="9624785"/>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60</xdr:row>
      <xdr:rowOff>143328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004800" y="9766300"/>
          <a:ext cx="889000" cy="66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68234</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5443</xdr:rowOff>
    </xdr:from>
    <xdr:to>
      <xdr:col>82</xdr:col>
      <xdr:colOff>158750</xdr:colOff>
      <xdr:row>56</xdr:row>
      <xdr:rowOff>107043</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21970</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144235</xdr:rowOff>
    </xdr:from>
    <xdr:to>
      <xdr:col>78</xdr:col>
      <xdr:colOff>120650</xdr:colOff>
      <xdr:row>56</xdr:row>
      <xdr:rowOff>74385</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84562</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144235</xdr:rowOff>
    </xdr:from>
    <xdr:to>
      <xdr:col>74</xdr:col>
      <xdr:colOff>31750</xdr:colOff>
      <xdr:row>56</xdr:row>
      <xdr:rowOff>74385</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84562</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92528</xdr:rowOff>
    </xdr:from>
    <xdr:to>
      <xdr:col>65</xdr:col>
      <xdr:colOff>53975</xdr:colOff>
      <xdr:row>61</xdr:row>
      <xdr:rowOff>22678</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7455</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ポイントの減で</a:t>
          </a:r>
          <a:r>
            <a:rPr kumimoji="1" lang="en-US" altLang="ja-JP" sz="1300">
              <a:latin typeface="ＭＳ Ｐゴシック" panose="020B0600070205080204" pitchFamily="50" charset="-128"/>
              <a:ea typeface="ＭＳ Ｐゴシック" panose="020B0600070205080204" pitchFamily="50" charset="-128"/>
            </a:rPr>
            <a:t>11.2</a:t>
          </a:r>
          <a:r>
            <a:rPr kumimoji="1" lang="ja-JP" altLang="en-US" sz="1300">
              <a:latin typeface="ＭＳ Ｐゴシック" panose="020B0600070205080204" pitchFamily="50" charset="-128"/>
              <a:ea typeface="ＭＳ Ｐゴシック" panose="020B0600070205080204" pitchFamily="50" charset="-128"/>
            </a:rPr>
            <a:t>ポイントとなった。前年度は水害の影響で簡水・下水道事業会計への補助金を増やしていたことが主な要因。なお、令和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年度は簡易水道事業と下水道事業が法適用の公営企業となったため大幅に比率が上昇している。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94996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5571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53848</xdr:rowOff>
    </xdr:from>
    <xdr:to>
      <xdr:col>82</xdr:col>
      <xdr:colOff>107950</xdr:colOff>
      <xdr:row>36</xdr:row>
      <xdr:rowOff>67564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5671800" y="622604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45991</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53848</xdr:rowOff>
    </xdr:from>
    <xdr:to>
      <xdr:col>78</xdr:col>
      <xdr:colOff>69850</xdr:colOff>
      <xdr:row>36</xdr:row>
      <xdr:rowOff>67564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782800" y="62260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53848</xdr:rowOff>
    </xdr:from>
    <xdr:to>
      <xdr:col>73</xdr:col>
      <xdr:colOff>180975</xdr:colOff>
      <xdr:row>36</xdr:row>
      <xdr:rowOff>117856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893800" y="62260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149352</xdr:rowOff>
    </xdr:from>
    <xdr:to>
      <xdr:col>74</xdr:col>
      <xdr:colOff>31750</xdr:colOff>
      <xdr:row>37</xdr:row>
      <xdr:rowOff>79502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64279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154432</xdr:rowOff>
    </xdr:from>
    <xdr:to>
      <xdr:col>69</xdr:col>
      <xdr:colOff>92075</xdr:colOff>
      <xdr:row>36</xdr:row>
      <xdr:rowOff>117856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004800" y="5983732"/>
          <a:ext cx="889000" cy="30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19575</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0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xdr:rowOff>
    </xdr:from>
    <xdr:to>
      <xdr:col>78</xdr:col>
      <xdr:colOff>120650</xdr:colOff>
      <xdr:row>36</xdr:row>
      <xdr:rowOff>118364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xdr:rowOff>
    </xdr:from>
    <xdr:to>
      <xdr:col>74</xdr:col>
      <xdr:colOff>31750</xdr:colOff>
      <xdr:row>36</xdr:row>
      <xdr:rowOff>104648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114825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67056</xdr:rowOff>
    </xdr:from>
    <xdr:to>
      <xdr:col>69</xdr:col>
      <xdr:colOff>142875</xdr:colOff>
      <xdr:row>36</xdr:row>
      <xdr:rowOff>168656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7383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103632</xdr:rowOff>
    </xdr:from>
    <xdr:to>
      <xdr:col>65</xdr:col>
      <xdr:colOff>53975</xdr:colOff>
      <xdr:row>35</xdr:row>
      <xdr:rowOff>33782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43959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公債費は増加傾向で推移している。令和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年の水害の際に借り入れた地方債の償還が令和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年度以降本格化するため、減債基金への積み立てなどで将来的な経費に備えるほか、交付税算入額の低い地方債の起債額を抑制する必要がある。</a:t>
          </a: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85089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17120"/>
          <a:ext cx="0" cy="12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57166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85089</xdr:rowOff>
    </xdr:from>
    <xdr:to>
      <xdr:col>24</xdr:col>
      <xdr:colOff>114300</xdr:colOff>
      <xdr:row>80</xdr:row>
      <xdr:rowOff>85089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115570</xdr:rowOff>
    </xdr:from>
    <xdr:to>
      <xdr:col>24</xdr:col>
      <xdr:colOff>25400</xdr:colOff>
      <xdr:row>76</xdr:row>
      <xdr:rowOff>130811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314577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43197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2901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115570</xdr:rowOff>
    </xdr:from>
    <xdr:to>
      <xdr:col>19</xdr:col>
      <xdr:colOff>187325</xdr:colOff>
      <xdr:row>76</xdr:row>
      <xdr:rowOff>119380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1457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153687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840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119380</xdr:rowOff>
    </xdr:from>
    <xdr:to>
      <xdr:col>15</xdr:col>
      <xdr:colOff>98425</xdr:colOff>
      <xdr:row>76</xdr:row>
      <xdr:rowOff>123189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1495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3811</xdr:rowOff>
    </xdr:from>
    <xdr:to>
      <xdr:col>15</xdr:col>
      <xdr:colOff>149225</xdr:colOff>
      <xdr:row>76</xdr:row>
      <xdr:rowOff>105411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115587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111761</xdr:rowOff>
    </xdr:from>
    <xdr:to>
      <xdr:col>11</xdr:col>
      <xdr:colOff>9525</xdr:colOff>
      <xdr:row>76</xdr:row>
      <xdr:rowOff>123189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1419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153687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168927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80011</xdr:rowOff>
    </xdr:from>
    <xdr:to>
      <xdr:col>24</xdr:col>
      <xdr:colOff>76200</xdr:colOff>
      <xdr:row>77</xdr:row>
      <xdr:rowOff>10161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52088</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082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64770</xdr:rowOff>
    </xdr:from>
    <xdr:to>
      <xdr:col>20</xdr:col>
      <xdr:colOff>38100</xdr:colOff>
      <xdr:row>76</xdr:row>
      <xdr:rowOff>166370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151147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68580</xdr:rowOff>
    </xdr:from>
    <xdr:to>
      <xdr:col>15</xdr:col>
      <xdr:colOff>149225</xdr:colOff>
      <xdr:row>76</xdr:row>
      <xdr:rowOff>170180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154957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72389</xdr:rowOff>
    </xdr:from>
    <xdr:to>
      <xdr:col>11</xdr:col>
      <xdr:colOff>60325</xdr:colOff>
      <xdr:row>77</xdr:row>
      <xdr:rowOff>2539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158766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60961</xdr:rowOff>
    </xdr:from>
    <xdr:to>
      <xdr:col>6</xdr:col>
      <xdr:colOff>171450</xdr:colOff>
      <xdr:row>76</xdr:row>
      <xdr:rowOff>162561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147338</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前年度と同程度で推移ししている。令和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年度以降、令和４年度の水害で借り入れた地方債の償還が本格化し、経常収支も悪化が見込まれるため、特に交付税措置率の低い地方債のについては発行の抑制に努める必要がある。</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124714</xdr:rowOff>
    </xdr:from>
    <xdr:to>
      <xdr:col>82</xdr:col>
      <xdr:colOff>107950</xdr:colOff>
      <xdr:row>79</xdr:row>
      <xdr:rowOff>106426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911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78503</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106426</xdr:rowOff>
    </xdr:from>
    <xdr:to>
      <xdr:col>82</xdr:col>
      <xdr:colOff>196850</xdr:colOff>
      <xdr:row>79</xdr:row>
      <xdr:rowOff>106426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39641</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1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124714</xdr:rowOff>
    </xdr:from>
    <xdr:to>
      <xdr:col>82</xdr:col>
      <xdr:colOff>196850</xdr:colOff>
      <xdr:row>72</xdr:row>
      <xdr:rowOff>124714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117856</xdr:rowOff>
    </xdr:from>
    <xdr:to>
      <xdr:col>82</xdr:col>
      <xdr:colOff>107950</xdr:colOff>
      <xdr:row>74</xdr:row>
      <xdr:rowOff>117856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8051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84853</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772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168148</xdr:rowOff>
    </xdr:from>
    <xdr:to>
      <xdr:col>78</xdr:col>
      <xdr:colOff>69850</xdr:colOff>
      <xdr:row>74</xdr:row>
      <xdr:rowOff>117856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683998"/>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162577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84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168148</xdr:rowOff>
    </xdr:from>
    <xdr:to>
      <xdr:col>73</xdr:col>
      <xdr:colOff>180975</xdr:colOff>
      <xdr:row>74</xdr:row>
      <xdr:rowOff>163576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683998"/>
          <a:ext cx="889000" cy="16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16764</xdr:rowOff>
    </xdr:from>
    <xdr:to>
      <xdr:col>74</xdr:col>
      <xdr:colOff>31750</xdr:colOff>
      <xdr:row>74</xdr:row>
      <xdr:rowOff>118364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103141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79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138430</xdr:rowOff>
    </xdr:from>
    <xdr:to>
      <xdr:col>69</xdr:col>
      <xdr:colOff>92075</xdr:colOff>
      <xdr:row>74</xdr:row>
      <xdr:rowOff>163576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2825730"/>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103632</xdr:rowOff>
    </xdr:from>
    <xdr:to>
      <xdr:col>69</xdr:col>
      <xdr:colOff>142875</xdr:colOff>
      <xdr:row>75</xdr:row>
      <xdr:rowOff>33782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43959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126492</xdr:rowOff>
    </xdr:from>
    <xdr:to>
      <xdr:col>65</xdr:col>
      <xdr:colOff>53975</xdr:colOff>
      <xdr:row>75</xdr:row>
      <xdr:rowOff>56642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8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41419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90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67056</xdr:rowOff>
    </xdr:from>
    <xdr:to>
      <xdr:col>82</xdr:col>
      <xdr:colOff>158750</xdr:colOff>
      <xdr:row>74</xdr:row>
      <xdr:rowOff>168656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7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83583</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59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67056</xdr:rowOff>
    </xdr:from>
    <xdr:to>
      <xdr:col>78</xdr:col>
      <xdr:colOff>120650</xdr:colOff>
      <xdr:row>74</xdr:row>
      <xdr:rowOff>168656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7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7383</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523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117348</xdr:rowOff>
    </xdr:from>
    <xdr:to>
      <xdr:col>74</xdr:col>
      <xdr:colOff>31750</xdr:colOff>
      <xdr:row>74</xdr:row>
      <xdr:rowOff>47498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63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57675</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402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112776</xdr:rowOff>
    </xdr:from>
    <xdr:to>
      <xdr:col>69</xdr:col>
      <xdr:colOff>142875</xdr:colOff>
      <xdr:row>75</xdr:row>
      <xdr:rowOff>42926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27703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886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87630</xdr:rowOff>
    </xdr:from>
    <xdr:to>
      <xdr:col>65</xdr:col>
      <xdr:colOff>53975</xdr:colOff>
      <xdr:row>75</xdr:row>
      <xdr:rowOff>17780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7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27957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5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新潟県関川村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62001</xdr:rowOff>
    </xdr:from>
    <xdr:to>
      <xdr:col>29</xdr:col>
      <xdr:colOff>127000</xdr:colOff>
      <xdr:row>20</xdr:row>
      <xdr:rowOff>89845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67026"/>
          <a:ext cx="0" cy="1399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61922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89845</xdr:rowOff>
    </xdr:from>
    <xdr:to>
      <xdr:col>30</xdr:col>
      <xdr:colOff>25400</xdr:colOff>
      <xdr:row>20</xdr:row>
      <xdr:rowOff>89845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66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148378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62001</xdr:rowOff>
    </xdr:from>
    <xdr:to>
      <xdr:col>30</xdr:col>
      <xdr:colOff>25400</xdr:colOff>
      <xdr:row>12</xdr:row>
      <xdr:rowOff>62001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67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144457</xdr:rowOff>
    </xdr:from>
    <xdr:to>
      <xdr:col>29</xdr:col>
      <xdr:colOff>127000</xdr:colOff>
      <xdr:row>17</xdr:row>
      <xdr:rowOff>18735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35282"/>
          <a:ext cx="647700" cy="45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49092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11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77015</xdr:rowOff>
    </xdr:from>
    <xdr:to>
      <xdr:col>29</xdr:col>
      <xdr:colOff>177800</xdr:colOff>
      <xdr:row>18</xdr:row>
      <xdr:rowOff>7165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18735</xdr:rowOff>
    </xdr:from>
    <xdr:to>
      <xdr:col>26</xdr:col>
      <xdr:colOff>50800</xdr:colOff>
      <xdr:row>18</xdr:row>
      <xdr:rowOff>973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81010"/>
          <a:ext cx="698500" cy="153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119009</xdr:rowOff>
    </xdr:from>
    <xdr:to>
      <xdr:col>26</xdr:col>
      <xdr:colOff>101600</xdr:colOff>
      <xdr:row>18</xdr:row>
      <xdr:rowOff>49159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33936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67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973</xdr:rowOff>
    </xdr:from>
    <xdr:to>
      <xdr:col>22</xdr:col>
      <xdr:colOff>114300</xdr:colOff>
      <xdr:row>18</xdr:row>
      <xdr:rowOff>36063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34698"/>
          <a:ext cx="698500" cy="35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163990</xdr:rowOff>
    </xdr:from>
    <xdr:to>
      <xdr:col>22</xdr:col>
      <xdr:colOff>165100</xdr:colOff>
      <xdr:row>18</xdr:row>
      <xdr:rowOff>94140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78917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1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36063</xdr:rowOff>
    </xdr:from>
    <xdr:to>
      <xdr:col>18</xdr:col>
      <xdr:colOff>177800</xdr:colOff>
      <xdr:row>18</xdr:row>
      <xdr:rowOff>105344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69788"/>
          <a:ext cx="698500" cy="692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110266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51351</xdr:rowOff>
    </xdr:from>
    <xdr:to>
      <xdr:col>15</xdr:col>
      <xdr:colOff>101600</xdr:colOff>
      <xdr:row>18</xdr:row>
      <xdr:rowOff>152951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85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163128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53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93657</xdr:rowOff>
    </xdr:from>
    <xdr:to>
      <xdr:col>29</xdr:col>
      <xdr:colOff>177800</xdr:colOff>
      <xdr:row>17</xdr:row>
      <xdr:rowOff>23807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84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110184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29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139385</xdr:rowOff>
    </xdr:from>
    <xdr:to>
      <xdr:col>26</xdr:col>
      <xdr:colOff>101600</xdr:colOff>
      <xdr:row>17</xdr:row>
      <xdr:rowOff>69535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30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79712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99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121623</xdr:rowOff>
    </xdr:from>
    <xdr:to>
      <xdr:col>22</xdr:col>
      <xdr:colOff>165100</xdr:colOff>
      <xdr:row>18</xdr:row>
      <xdr:rowOff>51773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83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61950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5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156713</xdr:rowOff>
    </xdr:from>
    <xdr:to>
      <xdr:col>19</xdr:col>
      <xdr:colOff>38100</xdr:colOff>
      <xdr:row>18</xdr:row>
      <xdr:rowOff>86863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18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97040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87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54544</xdr:rowOff>
    </xdr:from>
    <xdr:to>
      <xdr:col>15</xdr:col>
      <xdr:colOff>101600</xdr:colOff>
      <xdr:row>18</xdr:row>
      <xdr:rowOff>156144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88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140921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7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331109</xdr:rowOff>
    </xdr:from>
    <xdr:to>
      <xdr:col>29</xdr:col>
      <xdr:colOff>127000</xdr:colOff>
      <xdr:row>38</xdr:row>
      <xdr:rowOff>19710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55659"/>
          <a:ext cx="0" cy="123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334687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5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19710</xdr:rowOff>
    </xdr:from>
    <xdr:to>
      <xdr:col>30</xdr:col>
      <xdr:colOff>25400</xdr:colOff>
      <xdr:row>38</xdr:row>
      <xdr:rowOff>19710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87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74586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9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331109</xdr:rowOff>
    </xdr:from>
    <xdr:to>
      <xdr:col>30</xdr:col>
      <xdr:colOff>25400</xdr:colOff>
      <xdr:row>33</xdr:row>
      <xdr:rowOff>331109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55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330729</xdr:rowOff>
    </xdr:from>
    <xdr:to>
      <xdr:col>29</xdr:col>
      <xdr:colOff>127000</xdr:colOff>
      <xdr:row>35</xdr:row>
      <xdr:rowOff>4814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598179"/>
          <a:ext cx="647700" cy="16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204602</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14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232525</xdr:rowOff>
    </xdr:from>
    <xdr:to>
      <xdr:col>29</xdr:col>
      <xdr:colOff>177800</xdr:colOff>
      <xdr:row>35</xdr:row>
      <xdr:rowOff>334125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2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330729</xdr:rowOff>
    </xdr:from>
    <xdr:to>
      <xdr:col>26</xdr:col>
      <xdr:colOff>50800</xdr:colOff>
      <xdr:row>35</xdr:row>
      <xdr:rowOff>54884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598179"/>
          <a:ext cx="698500" cy="670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234033</xdr:rowOff>
    </xdr:from>
    <xdr:to>
      <xdr:col>26</xdr:col>
      <xdr:colOff>101600</xdr:colOff>
      <xdr:row>35</xdr:row>
      <xdr:rowOff>335633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4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320410</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30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54884</xdr:rowOff>
    </xdr:from>
    <xdr:to>
      <xdr:col>22</xdr:col>
      <xdr:colOff>114300</xdr:colOff>
      <xdr:row>35</xdr:row>
      <xdr:rowOff>133179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665234"/>
          <a:ext cx="698500" cy="78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263423</xdr:rowOff>
    </xdr:from>
    <xdr:to>
      <xdr:col>22</xdr:col>
      <xdr:colOff>165100</xdr:colOff>
      <xdr:row>36</xdr:row>
      <xdr:rowOff>22123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3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6900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6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133179</xdr:rowOff>
    </xdr:from>
    <xdr:to>
      <xdr:col>18</xdr:col>
      <xdr:colOff>177800</xdr:colOff>
      <xdr:row>35</xdr:row>
      <xdr:rowOff>209341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743529"/>
          <a:ext cx="698500" cy="76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282374</xdr:rowOff>
    </xdr:from>
    <xdr:to>
      <xdr:col>19</xdr:col>
      <xdr:colOff>38100</xdr:colOff>
      <xdr:row>36</xdr:row>
      <xdr:rowOff>41074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92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25851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299108</xdr:rowOff>
    </xdr:from>
    <xdr:to>
      <xdr:col>15</xdr:col>
      <xdr:colOff>101600</xdr:colOff>
      <xdr:row>36</xdr:row>
      <xdr:rowOff>57808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09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42585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95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296914</xdr:rowOff>
    </xdr:from>
    <xdr:to>
      <xdr:col>29</xdr:col>
      <xdr:colOff>177800</xdr:colOff>
      <xdr:row>35</xdr:row>
      <xdr:rowOff>55614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564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141990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409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279929</xdr:rowOff>
    </xdr:from>
    <xdr:to>
      <xdr:col>26</xdr:col>
      <xdr:colOff>101600</xdr:colOff>
      <xdr:row>35</xdr:row>
      <xdr:rowOff>38629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547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48805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316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4084</xdr:rowOff>
    </xdr:from>
    <xdr:to>
      <xdr:col>22</xdr:col>
      <xdr:colOff>165100</xdr:colOff>
      <xdr:row>35</xdr:row>
      <xdr:rowOff>105684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614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115861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383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82379</xdr:rowOff>
    </xdr:from>
    <xdr:to>
      <xdr:col>19</xdr:col>
      <xdr:colOff>38100</xdr:colOff>
      <xdr:row>35</xdr:row>
      <xdr:rowOff>183979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692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194156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461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158541</xdr:rowOff>
    </xdr:from>
    <xdr:to>
      <xdr:col>15</xdr:col>
      <xdr:colOff>101600</xdr:colOff>
      <xdr:row>35</xdr:row>
      <xdr:rowOff>260141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688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270318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537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新潟県関川村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4,835
4,808
299.61
7,354,631
6,936,861
202,203
3,448,401
5,036,600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68761</xdr:rowOff>
    </xdr:from>
    <xdr:to>
      <xdr:col>24</xdr:col>
      <xdr:colOff>62865</xdr:colOff>
      <xdr:row>39</xdr:row>
      <xdr:rowOff>54368</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12261"/>
          <a:ext cx="1270" cy="152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58195</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54368</xdr:rowOff>
    </xdr:from>
    <xdr:to>
      <xdr:col>24</xdr:col>
      <xdr:colOff>152400</xdr:colOff>
      <xdr:row>39</xdr:row>
      <xdr:rowOff>54368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15438</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8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68761</xdr:rowOff>
    </xdr:from>
    <xdr:to>
      <xdr:col>24</xdr:col>
      <xdr:colOff>152400</xdr:colOff>
      <xdr:row>30</xdr:row>
      <xdr:rowOff>68761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12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28966</xdr:rowOff>
    </xdr:from>
    <xdr:to>
      <xdr:col>24</xdr:col>
      <xdr:colOff>63500</xdr:colOff>
      <xdr:row>34</xdr:row>
      <xdr:rowOff>87469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858266"/>
          <a:ext cx="838200" cy="5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16651</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88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38224</xdr:rowOff>
    </xdr:from>
    <xdr:to>
      <xdr:col>24</xdr:col>
      <xdr:colOff>114300</xdr:colOff>
      <xdr:row>36</xdr:row>
      <xdr:rowOff>139824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1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87469</xdr:rowOff>
    </xdr:from>
    <xdr:to>
      <xdr:col>19</xdr:col>
      <xdr:colOff>177800</xdr:colOff>
      <xdr:row>35</xdr:row>
      <xdr:rowOff>81608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916769"/>
          <a:ext cx="889000" cy="16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78997</xdr:rowOff>
    </xdr:from>
    <xdr:to>
      <xdr:col>20</xdr:col>
      <xdr:colOff>38100</xdr:colOff>
      <xdr:row>37</xdr:row>
      <xdr:rowOff>9147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274</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343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81608</xdr:rowOff>
    </xdr:from>
    <xdr:to>
      <xdr:col>15</xdr:col>
      <xdr:colOff>50800</xdr:colOff>
      <xdr:row>35</xdr:row>
      <xdr:rowOff>129102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082358"/>
          <a:ext cx="889000" cy="4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105378</xdr:rowOff>
    </xdr:from>
    <xdr:to>
      <xdr:col>15</xdr:col>
      <xdr:colOff>101600</xdr:colOff>
      <xdr:row>37</xdr:row>
      <xdr:rowOff>35528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26655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37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129102</xdr:rowOff>
    </xdr:from>
    <xdr:to>
      <xdr:col>10</xdr:col>
      <xdr:colOff>114300</xdr:colOff>
      <xdr:row>36</xdr:row>
      <xdr:rowOff>168897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129852"/>
          <a:ext cx="889000" cy="21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143289</xdr:rowOff>
    </xdr:from>
    <xdr:to>
      <xdr:col>10</xdr:col>
      <xdr:colOff>165100</xdr:colOff>
      <xdr:row>37</xdr:row>
      <xdr:rowOff>73439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64566</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40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124306</xdr:rowOff>
    </xdr:from>
    <xdr:to>
      <xdr:col>6</xdr:col>
      <xdr:colOff>38100</xdr:colOff>
      <xdr:row>38</xdr:row>
      <xdr:rowOff>54456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45583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56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149616</xdr:rowOff>
    </xdr:from>
    <xdr:to>
      <xdr:col>24</xdr:col>
      <xdr:colOff>114300</xdr:colOff>
      <xdr:row>34</xdr:row>
      <xdr:rowOff>79766</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80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1043</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658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36669</xdr:rowOff>
    </xdr:from>
    <xdr:to>
      <xdr:col>20</xdr:col>
      <xdr:colOff>38100</xdr:colOff>
      <xdr:row>34</xdr:row>
      <xdr:rowOff>138269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86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154796</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64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30808</xdr:rowOff>
    </xdr:from>
    <xdr:to>
      <xdr:col>15</xdr:col>
      <xdr:colOff>101600</xdr:colOff>
      <xdr:row>35</xdr:row>
      <xdr:rowOff>132408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03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148935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806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78302</xdr:rowOff>
    </xdr:from>
    <xdr:to>
      <xdr:col>10</xdr:col>
      <xdr:colOff>165100</xdr:colOff>
      <xdr:row>36</xdr:row>
      <xdr:rowOff>8452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07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24979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854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118097</xdr:rowOff>
    </xdr:from>
    <xdr:to>
      <xdr:col>6</xdr:col>
      <xdr:colOff>38100</xdr:colOff>
      <xdr:row>37</xdr:row>
      <xdr:rowOff>48247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9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64774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065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52857</xdr:rowOff>
    </xdr:from>
    <xdr:to>
      <xdr:col>24</xdr:col>
      <xdr:colOff>62865</xdr:colOff>
      <xdr:row>58</xdr:row>
      <xdr:rowOff>92386</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625357"/>
          <a:ext cx="1270" cy="141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96213</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1004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92386</xdr:rowOff>
    </xdr:from>
    <xdr:to>
      <xdr:col>24</xdr:col>
      <xdr:colOff>152400</xdr:colOff>
      <xdr:row>58</xdr:row>
      <xdr:rowOff>92386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1003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170984</xdr:rowOff>
    </xdr:from>
    <xdr:ext cx="690189"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400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52857</xdr:rowOff>
    </xdr:from>
    <xdr:to>
      <xdr:col>24</xdr:col>
      <xdr:colOff>152400</xdr:colOff>
      <xdr:row>50</xdr:row>
      <xdr:rowOff>52857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62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71668</xdr:rowOff>
    </xdr:from>
    <xdr:to>
      <xdr:col>24</xdr:col>
      <xdr:colOff>63500</xdr:colOff>
      <xdr:row>57</xdr:row>
      <xdr:rowOff>105760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3797300" y="9844318"/>
          <a:ext cx="838200" cy="3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102015</xdr:rowOff>
    </xdr:from>
    <xdr:ext cx="599010"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8746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123588</xdr:rowOff>
    </xdr:from>
    <xdr:to>
      <xdr:col>24</xdr:col>
      <xdr:colOff>114300</xdr:colOff>
      <xdr:row>58</xdr:row>
      <xdr:rowOff>53738</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71668</xdr:rowOff>
    </xdr:from>
    <xdr:to>
      <xdr:col>19</xdr:col>
      <xdr:colOff>177800</xdr:colOff>
      <xdr:row>57</xdr:row>
      <xdr:rowOff>125483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2908300" y="9844318"/>
          <a:ext cx="889000" cy="5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128687</xdr:rowOff>
    </xdr:from>
    <xdr:to>
      <xdr:col>20</xdr:col>
      <xdr:colOff>38100</xdr:colOff>
      <xdr:row>58</xdr:row>
      <xdr:rowOff>58837</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9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49964</xdr:rowOff>
    </xdr:from>
    <xdr:ext cx="599010"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497795" y="9994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125483</xdr:rowOff>
    </xdr:from>
    <xdr:to>
      <xdr:col>15</xdr:col>
      <xdr:colOff>50800</xdr:colOff>
      <xdr:row>57</xdr:row>
      <xdr:rowOff>142981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019300" y="9898133"/>
          <a:ext cx="889000" cy="1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141191</xdr:rowOff>
    </xdr:from>
    <xdr:to>
      <xdr:col>15</xdr:col>
      <xdr:colOff>101600</xdr:colOff>
      <xdr:row>58</xdr:row>
      <xdr:rowOff>71341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91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62468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08795" y="1000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142981</xdr:rowOff>
    </xdr:from>
    <xdr:to>
      <xdr:col>10</xdr:col>
      <xdr:colOff>114300</xdr:colOff>
      <xdr:row>57</xdr:row>
      <xdr:rowOff>148695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1130300" y="991563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157146</xdr:rowOff>
    </xdr:from>
    <xdr:to>
      <xdr:col>10</xdr:col>
      <xdr:colOff>165100</xdr:colOff>
      <xdr:row>58</xdr:row>
      <xdr:rowOff>87296</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9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78423</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19795" y="1002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156938</xdr:rowOff>
    </xdr:from>
    <xdr:to>
      <xdr:col>6</xdr:col>
      <xdr:colOff>38100</xdr:colOff>
      <xdr:row>58</xdr:row>
      <xdr:rowOff>87088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9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78215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30795" y="10022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54960</xdr:rowOff>
    </xdr:from>
    <xdr:to>
      <xdr:col>24</xdr:col>
      <xdr:colOff>114300</xdr:colOff>
      <xdr:row>57</xdr:row>
      <xdr:rowOff>156560</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82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77837</xdr:rowOff>
    </xdr:from>
    <xdr:ext cx="599010"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679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20868</xdr:rowOff>
    </xdr:from>
    <xdr:to>
      <xdr:col>20</xdr:col>
      <xdr:colOff>38100</xdr:colOff>
      <xdr:row>57</xdr:row>
      <xdr:rowOff>122468</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79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138995</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497795" y="9568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74683</xdr:rowOff>
    </xdr:from>
    <xdr:to>
      <xdr:col>15</xdr:col>
      <xdr:colOff>101600</xdr:colOff>
      <xdr:row>58</xdr:row>
      <xdr:rowOff>4833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84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21360</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08795" y="962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92181</xdr:rowOff>
    </xdr:from>
    <xdr:to>
      <xdr:col>10</xdr:col>
      <xdr:colOff>165100</xdr:colOff>
      <xdr:row>58</xdr:row>
      <xdr:rowOff>22331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86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38858</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19795" y="9640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97895</xdr:rowOff>
    </xdr:from>
    <xdr:to>
      <xdr:col>6</xdr:col>
      <xdr:colOff>38100</xdr:colOff>
      <xdr:row>58</xdr:row>
      <xdr:rowOff>28045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87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44572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30795" y="9645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140824</xdr:rowOff>
    </xdr:from>
    <xdr:to>
      <xdr:col>24</xdr:col>
      <xdr:colOff>62865</xdr:colOff>
      <xdr:row>79</xdr:row>
      <xdr:rowOff>20162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42324"/>
          <a:ext cx="1270" cy="1422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23989</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6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20162</xdr:rowOff>
    </xdr:from>
    <xdr:to>
      <xdr:col>24</xdr:col>
      <xdr:colOff>152400</xdr:colOff>
      <xdr:row>79</xdr:row>
      <xdr:rowOff>20162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6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87501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140824</xdr:rowOff>
    </xdr:from>
    <xdr:to>
      <xdr:col>24</xdr:col>
      <xdr:colOff>152400</xdr:colOff>
      <xdr:row>70</xdr:row>
      <xdr:rowOff>140824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4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85655</xdr:rowOff>
    </xdr:from>
    <xdr:to>
      <xdr:col>24</xdr:col>
      <xdr:colOff>63500</xdr:colOff>
      <xdr:row>74</xdr:row>
      <xdr:rowOff>96304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3797300" y="12601505"/>
          <a:ext cx="838200" cy="18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880</xdr:rowOff>
    </xdr:from>
    <xdr:ext cx="534377"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202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22453</xdr:rowOff>
    </xdr:from>
    <xdr:to>
      <xdr:col>24</xdr:col>
      <xdr:colOff>114300</xdr:colOff>
      <xdr:row>77</xdr:row>
      <xdr:rowOff>124053</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69691</xdr:rowOff>
    </xdr:from>
    <xdr:to>
      <xdr:col>19</xdr:col>
      <xdr:colOff>177800</xdr:colOff>
      <xdr:row>73</xdr:row>
      <xdr:rowOff>85655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908300" y="12585541"/>
          <a:ext cx="889000" cy="1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164148</xdr:rowOff>
    </xdr:from>
    <xdr:to>
      <xdr:col>20</xdr:col>
      <xdr:colOff>38100</xdr:colOff>
      <xdr:row>77</xdr:row>
      <xdr:rowOff>94298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9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85425</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30111" y="1328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69691</xdr:rowOff>
    </xdr:from>
    <xdr:to>
      <xdr:col>15</xdr:col>
      <xdr:colOff>50800</xdr:colOff>
      <xdr:row>74</xdr:row>
      <xdr:rowOff>95714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2585541"/>
          <a:ext cx="889000" cy="19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155766</xdr:rowOff>
    </xdr:from>
    <xdr:to>
      <xdr:col>15</xdr:col>
      <xdr:colOff>101600</xdr:colOff>
      <xdr:row>77</xdr:row>
      <xdr:rowOff>85916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8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77043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41111" y="1327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95714</xdr:rowOff>
    </xdr:from>
    <xdr:to>
      <xdr:col>10</xdr:col>
      <xdr:colOff>114300</xdr:colOff>
      <xdr:row>75</xdr:row>
      <xdr:rowOff>141091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2783014"/>
          <a:ext cx="889000" cy="21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146442</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52111" y="1334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150413</xdr:rowOff>
    </xdr:from>
    <xdr:to>
      <xdr:col>6</xdr:col>
      <xdr:colOff>38100</xdr:colOff>
      <xdr:row>78</xdr:row>
      <xdr:rowOff>80563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71690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44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45504</xdr:rowOff>
    </xdr:from>
    <xdr:to>
      <xdr:col>24</xdr:col>
      <xdr:colOff>114300</xdr:colOff>
      <xdr:row>74</xdr:row>
      <xdr:rowOff>147104</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273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68381</xdr:rowOff>
    </xdr:from>
    <xdr:ext cx="534377"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258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34855</xdr:rowOff>
    </xdr:from>
    <xdr:to>
      <xdr:col>20</xdr:col>
      <xdr:colOff>38100</xdr:colOff>
      <xdr:row>73</xdr:row>
      <xdr:rowOff>136455</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255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71</xdr:row>
      <xdr:rowOff>152982</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30111" y="1232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18891</xdr:rowOff>
    </xdr:from>
    <xdr:to>
      <xdr:col>15</xdr:col>
      <xdr:colOff>101600</xdr:colOff>
      <xdr:row>73</xdr:row>
      <xdr:rowOff>120491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253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137018</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41111" y="1230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44914</xdr:rowOff>
    </xdr:from>
    <xdr:to>
      <xdr:col>10</xdr:col>
      <xdr:colOff>165100</xdr:colOff>
      <xdr:row>74</xdr:row>
      <xdr:rowOff>146514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273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163041</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52111" y="1250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90291</xdr:rowOff>
    </xdr:from>
    <xdr:to>
      <xdr:col>6</xdr:col>
      <xdr:colOff>38100</xdr:colOff>
      <xdr:row>76</xdr:row>
      <xdr:rowOff>20441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294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36968</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63111" y="1272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72405</xdr:rowOff>
    </xdr:from>
    <xdr:to>
      <xdr:col>24</xdr:col>
      <xdr:colOff>62865</xdr:colOff>
      <xdr:row>98</xdr:row>
      <xdr:rowOff>90007</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02905"/>
          <a:ext cx="1270" cy="138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93834</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90007</xdr:rowOff>
    </xdr:from>
    <xdr:to>
      <xdr:col>24</xdr:col>
      <xdr:colOff>152400</xdr:colOff>
      <xdr:row>98</xdr:row>
      <xdr:rowOff>90007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9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19082</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72405</xdr:rowOff>
    </xdr:from>
    <xdr:to>
      <xdr:col>24</xdr:col>
      <xdr:colOff>152400</xdr:colOff>
      <xdr:row>90</xdr:row>
      <xdr:rowOff>72405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0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136958</xdr:rowOff>
    </xdr:from>
    <xdr:to>
      <xdr:col>24</xdr:col>
      <xdr:colOff>63500</xdr:colOff>
      <xdr:row>97</xdr:row>
      <xdr:rowOff>163833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767608"/>
          <a:ext cx="838200" cy="2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68702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56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45825</xdr:rowOff>
    </xdr:from>
    <xdr:to>
      <xdr:col>24</xdr:col>
      <xdr:colOff>114300</xdr:colOff>
      <xdr:row>96</xdr:row>
      <xdr:rowOff>147425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108849</xdr:rowOff>
    </xdr:from>
    <xdr:to>
      <xdr:col>19</xdr:col>
      <xdr:colOff>177800</xdr:colOff>
      <xdr:row>97</xdr:row>
      <xdr:rowOff>136958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739499"/>
          <a:ext cx="889000" cy="2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105305</xdr:rowOff>
    </xdr:from>
    <xdr:to>
      <xdr:col>20</xdr:col>
      <xdr:colOff>38100</xdr:colOff>
      <xdr:row>97</xdr:row>
      <xdr:rowOff>35455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51982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108849</xdr:rowOff>
    </xdr:from>
    <xdr:to>
      <xdr:col>15</xdr:col>
      <xdr:colOff>50800</xdr:colOff>
      <xdr:row>98</xdr:row>
      <xdr:rowOff>49861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739499"/>
          <a:ext cx="889000" cy="11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161846</xdr:rowOff>
    </xdr:from>
    <xdr:to>
      <xdr:col>15</xdr:col>
      <xdr:colOff>101600</xdr:colOff>
      <xdr:row>96</xdr:row>
      <xdr:rowOff>91996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108523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47617</xdr:rowOff>
    </xdr:from>
    <xdr:to>
      <xdr:col>10</xdr:col>
      <xdr:colOff>114300</xdr:colOff>
      <xdr:row>98</xdr:row>
      <xdr:rowOff>49861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1130300" y="16849717"/>
          <a:ext cx="889000" cy="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42973</xdr:rowOff>
    </xdr:from>
    <xdr:to>
      <xdr:col>10</xdr:col>
      <xdr:colOff>165100</xdr:colOff>
      <xdr:row>97</xdr:row>
      <xdr:rowOff>144573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161100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69208</xdr:rowOff>
    </xdr:from>
    <xdr:to>
      <xdr:col>6</xdr:col>
      <xdr:colOff>38100</xdr:colOff>
      <xdr:row>97</xdr:row>
      <xdr:rowOff>170808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15885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47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113033</xdr:rowOff>
    </xdr:from>
    <xdr:to>
      <xdr:col>24</xdr:col>
      <xdr:colOff>114300</xdr:colOff>
      <xdr:row>98</xdr:row>
      <xdr:rowOff>43183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74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27960</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65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86158</xdr:rowOff>
    </xdr:from>
    <xdr:to>
      <xdr:col>20</xdr:col>
      <xdr:colOff>38100</xdr:colOff>
      <xdr:row>98</xdr:row>
      <xdr:rowOff>16308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71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7435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80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58049</xdr:rowOff>
    </xdr:from>
    <xdr:to>
      <xdr:col>15</xdr:col>
      <xdr:colOff>101600</xdr:colOff>
      <xdr:row>97</xdr:row>
      <xdr:rowOff>159649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68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150776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78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170511</xdr:rowOff>
    </xdr:from>
    <xdr:to>
      <xdr:col>10</xdr:col>
      <xdr:colOff>165100</xdr:colOff>
      <xdr:row>98</xdr:row>
      <xdr:rowOff>100661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0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91788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89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168267</xdr:rowOff>
    </xdr:from>
    <xdr:to>
      <xdr:col>6</xdr:col>
      <xdr:colOff>38100</xdr:colOff>
      <xdr:row>98</xdr:row>
      <xdr:rowOff>98417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79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89544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89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43825</xdr:rowOff>
    </xdr:from>
    <xdr:to>
      <xdr:col>54</xdr:col>
      <xdr:colOff>189865</xdr:colOff>
      <xdr:row>37</xdr:row>
      <xdr:rowOff>54597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187325"/>
          <a:ext cx="1270" cy="1210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58424</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4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54597</xdr:rowOff>
    </xdr:from>
    <xdr:to>
      <xdr:col>55</xdr:col>
      <xdr:colOff>88900</xdr:colOff>
      <xdr:row>37</xdr:row>
      <xdr:rowOff>54597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39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161952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496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43825</xdr:rowOff>
    </xdr:from>
    <xdr:to>
      <xdr:col>55</xdr:col>
      <xdr:colOff>88900</xdr:colOff>
      <xdr:row>30</xdr:row>
      <xdr:rowOff>43825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18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114115</xdr:rowOff>
    </xdr:from>
    <xdr:to>
      <xdr:col>55</xdr:col>
      <xdr:colOff>0</xdr:colOff>
      <xdr:row>33</xdr:row>
      <xdr:rowOff>106471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5600515"/>
          <a:ext cx="838200" cy="163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90407</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5919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111980</xdr:rowOff>
    </xdr:from>
    <xdr:to>
      <xdr:col>55</xdr:col>
      <xdr:colOff>50800</xdr:colOff>
      <xdr:row>35</xdr:row>
      <xdr:rowOff>42130</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59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114115</xdr:rowOff>
    </xdr:from>
    <xdr:to>
      <xdr:col>50</xdr:col>
      <xdr:colOff>114300</xdr:colOff>
      <xdr:row>34</xdr:row>
      <xdr:rowOff>26776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5600515"/>
          <a:ext cx="889000" cy="25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122838</xdr:rowOff>
    </xdr:from>
    <xdr:to>
      <xdr:col>50</xdr:col>
      <xdr:colOff>165100</xdr:colOff>
      <xdr:row>35</xdr:row>
      <xdr:rowOff>52988</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44115</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044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37754</xdr:rowOff>
    </xdr:from>
    <xdr:to>
      <xdr:col>45</xdr:col>
      <xdr:colOff>177800</xdr:colOff>
      <xdr:row>34</xdr:row>
      <xdr:rowOff>26776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524154"/>
          <a:ext cx="889000" cy="33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167872</xdr:rowOff>
    </xdr:from>
    <xdr:to>
      <xdr:col>46</xdr:col>
      <xdr:colOff>38100</xdr:colOff>
      <xdr:row>35</xdr:row>
      <xdr:rowOff>98022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89149</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08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37754</xdr:rowOff>
    </xdr:from>
    <xdr:to>
      <xdr:col>41</xdr:col>
      <xdr:colOff>50800</xdr:colOff>
      <xdr:row>36</xdr:row>
      <xdr:rowOff>147372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524154"/>
          <a:ext cx="889000" cy="795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38105</xdr:rowOff>
    </xdr:from>
    <xdr:to>
      <xdr:col>41</xdr:col>
      <xdr:colOff>101600</xdr:colOff>
      <xdr:row>32</xdr:row>
      <xdr:rowOff>139705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130832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61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143920</xdr:rowOff>
    </xdr:from>
    <xdr:to>
      <xdr:col>36</xdr:col>
      <xdr:colOff>165100</xdr:colOff>
      <xdr:row>36</xdr:row>
      <xdr:rowOff>74070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90597</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591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55671</xdr:rowOff>
    </xdr:from>
    <xdr:to>
      <xdr:col>55</xdr:col>
      <xdr:colOff>50800</xdr:colOff>
      <xdr:row>33</xdr:row>
      <xdr:rowOff>157271</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571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78548</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56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63315</xdr:rowOff>
    </xdr:from>
    <xdr:to>
      <xdr:col>50</xdr:col>
      <xdr:colOff>165100</xdr:colOff>
      <xdr:row>32</xdr:row>
      <xdr:rowOff>164915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554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9992</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324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147426</xdr:rowOff>
    </xdr:from>
    <xdr:to>
      <xdr:col>46</xdr:col>
      <xdr:colOff>38100</xdr:colOff>
      <xdr:row>34</xdr:row>
      <xdr:rowOff>77576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580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94103</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580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158404</xdr:rowOff>
    </xdr:from>
    <xdr:to>
      <xdr:col>41</xdr:col>
      <xdr:colOff>101600</xdr:colOff>
      <xdr:row>32</xdr:row>
      <xdr:rowOff>88554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47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105081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248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96572</xdr:rowOff>
    </xdr:from>
    <xdr:to>
      <xdr:col>36</xdr:col>
      <xdr:colOff>165100</xdr:colOff>
      <xdr:row>37</xdr:row>
      <xdr:rowOff>26722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26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17849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36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82907</xdr:rowOff>
    </xdr:from>
    <xdr:to>
      <xdr:col>54</xdr:col>
      <xdr:colOff>189865</xdr:colOff>
      <xdr:row>59</xdr:row>
      <xdr:rowOff>58206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55407"/>
          <a:ext cx="1270" cy="15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62033</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58206</xdr:rowOff>
    </xdr:from>
    <xdr:to>
      <xdr:col>55</xdr:col>
      <xdr:colOff>88900</xdr:colOff>
      <xdr:row>59</xdr:row>
      <xdr:rowOff>58206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29584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3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82907</xdr:rowOff>
    </xdr:from>
    <xdr:to>
      <xdr:col>55</xdr:col>
      <xdr:colOff>88900</xdr:colOff>
      <xdr:row>50</xdr:row>
      <xdr:rowOff>82907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5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30097</xdr:rowOff>
    </xdr:from>
    <xdr:to>
      <xdr:col>55</xdr:col>
      <xdr:colOff>0</xdr:colOff>
      <xdr:row>58</xdr:row>
      <xdr:rowOff>110911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974197"/>
          <a:ext cx="838200" cy="80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160535</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9331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10658</xdr:rowOff>
    </xdr:from>
    <xdr:to>
      <xdr:col>55</xdr:col>
      <xdr:colOff>50800</xdr:colOff>
      <xdr:row>58</xdr:row>
      <xdr:rowOff>112258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43992</xdr:rowOff>
    </xdr:from>
    <xdr:to>
      <xdr:col>50</xdr:col>
      <xdr:colOff>114300</xdr:colOff>
      <xdr:row>58</xdr:row>
      <xdr:rowOff>110911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988092"/>
          <a:ext cx="889000" cy="6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37230</xdr:rowOff>
    </xdr:from>
    <xdr:to>
      <xdr:col>50</xdr:col>
      <xdr:colOff>165100</xdr:colOff>
      <xdr:row>58</xdr:row>
      <xdr:rowOff>138830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155357</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56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43992</xdr:rowOff>
    </xdr:from>
    <xdr:to>
      <xdr:col>45</xdr:col>
      <xdr:colOff>177800</xdr:colOff>
      <xdr:row>58</xdr:row>
      <xdr:rowOff>101166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988092"/>
          <a:ext cx="889000" cy="5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20232</xdr:rowOff>
    </xdr:from>
    <xdr:to>
      <xdr:col>46</xdr:col>
      <xdr:colOff>38100</xdr:colOff>
      <xdr:row>58</xdr:row>
      <xdr:rowOff>121832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112959</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05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93885</xdr:rowOff>
    </xdr:from>
    <xdr:to>
      <xdr:col>41</xdr:col>
      <xdr:colOff>50800</xdr:colOff>
      <xdr:row>58</xdr:row>
      <xdr:rowOff>101166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10037985"/>
          <a:ext cx="889000" cy="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12931</xdr:rowOff>
    </xdr:from>
    <xdr:to>
      <xdr:col>41</xdr:col>
      <xdr:colOff>101600</xdr:colOff>
      <xdr:row>58</xdr:row>
      <xdr:rowOff>114531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131058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13360</xdr:rowOff>
    </xdr:from>
    <xdr:to>
      <xdr:col>36</xdr:col>
      <xdr:colOff>165100</xdr:colOff>
      <xdr:row>58</xdr:row>
      <xdr:rowOff>114960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131487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3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150747</xdr:rowOff>
    </xdr:from>
    <xdr:to>
      <xdr:col>55</xdr:col>
      <xdr:colOff>50800</xdr:colOff>
      <xdr:row>58</xdr:row>
      <xdr:rowOff>80897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2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2174</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7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60111</xdr:rowOff>
    </xdr:from>
    <xdr:to>
      <xdr:col>50</xdr:col>
      <xdr:colOff>165100</xdr:colOff>
      <xdr:row>58</xdr:row>
      <xdr:rowOff>161711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0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152838</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09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164642</xdr:rowOff>
    </xdr:from>
    <xdr:to>
      <xdr:col>46</xdr:col>
      <xdr:colOff>38100</xdr:colOff>
      <xdr:row>58</xdr:row>
      <xdr:rowOff>94792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3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111319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712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50366</xdr:rowOff>
    </xdr:from>
    <xdr:to>
      <xdr:col>41</xdr:col>
      <xdr:colOff>101600</xdr:colOff>
      <xdr:row>58</xdr:row>
      <xdr:rowOff>151966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9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143093</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10087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43085</xdr:rowOff>
    </xdr:from>
    <xdr:to>
      <xdr:col>36</xdr:col>
      <xdr:colOff>165100</xdr:colOff>
      <xdr:row>58</xdr:row>
      <xdr:rowOff>144685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135812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1007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77284</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78784"/>
          <a:ext cx="1270" cy="151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23961</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77284</xdr:rowOff>
    </xdr:from>
    <xdr:to>
      <xdr:col>55</xdr:col>
      <xdr:colOff>88900</xdr:colOff>
      <xdr:row>70</xdr:row>
      <xdr:rowOff>77284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129045</xdr:rowOff>
    </xdr:from>
    <xdr:to>
      <xdr:col>55</xdr:col>
      <xdr:colOff>0</xdr:colOff>
      <xdr:row>78</xdr:row>
      <xdr:rowOff>166117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502145"/>
          <a:ext cx="838200" cy="3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78977</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452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100550</xdr:rowOff>
    </xdr:from>
    <xdr:to>
      <xdr:col>55</xdr:col>
      <xdr:colOff>50800</xdr:colOff>
      <xdr:row>79</xdr:row>
      <xdr:rowOff>30700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160562</xdr:rowOff>
    </xdr:from>
    <xdr:to>
      <xdr:col>50</xdr:col>
      <xdr:colOff>114300</xdr:colOff>
      <xdr:row>78</xdr:row>
      <xdr:rowOff>166117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33662"/>
          <a:ext cx="889000" cy="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110896</xdr:rowOff>
    </xdr:from>
    <xdr:to>
      <xdr:col>50</xdr:col>
      <xdr:colOff>165100</xdr:colOff>
      <xdr:row>79</xdr:row>
      <xdr:rowOff>41046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8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57573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5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160562</xdr:rowOff>
    </xdr:from>
    <xdr:to>
      <xdr:col>45</xdr:col>
      <xdr:colOff>177800</xdr:colOff>
      <xdr:row>79</xdr:row>
      <xdr:rowOff>32528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533662"/>
          <a:ext cx="889000" cy="4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112852</xdr:rowOff>
    </xdr:from>
    <xdr:to>
      <xdr:col>46</xdr:col>
      <xdr:colOff>38100</xdr:colOff>
      <xdr:row>79</xdr:row>
      <xdr:rowOff>43002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34129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57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32294</xdr:rowOff>
    </xdr:from>
    <xdr:to>
      <xdr:col>41</xdr:col>
      <xdr:colOff>50800</xdr:colOff>
      <xdr:row>79</xdr:row>
      <xdr:rowOff>32528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576844"/>
          <a:ext cx="889000" cy="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96785</xdr:rowOff>
    </xdr:from>
    <xdr:to>
      <xdr:col>41</xdr:col>
      <xdr:colOff>101600</xdr:colOff>
      <xdr:row>79</xdr:row>
      <xdr:rowOff>26935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43462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4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88103</xdr:rowOff>
    </xdr:from>
    <xdr:to>
      <xdr:col>36</xdr:col>
      <xdr:colOff>165100</xdr:colOff>
      <xdr:row>79</xdr:row>
      <xdr:rowOff>18253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34780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3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78245</xdr:rowOff>
    </xdr:from>
    <xdr:to>
      <xdr:col>55</xdr:col>
      <xdr:colOff>50800</xdr:colOff>
      <xdr:row>79</xdr:row>
      <xdr:rowOff>8395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5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37622</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23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115317</xdr:rowOff>
    </xdr:from>
    <xdr:to>
      <xdr:col>50</xdr:col>
      <xdr:colOff>165100</xdr:colOff>
      <xdr:row>79</xdr:row>
      <xdr:rowOff>45467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8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36594</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109762</xdr:rowOff>
    </xdr:from>
    <xdr:to>
      <xdr:col>46</xdr:col>
      <xdr:colOff>38100</xdr:colOff>
      <xdr:row>79</xdr:row>
      <xdr:rowOff>39912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8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56439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25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153178</xdr:rowOff>
    </xdr:from>
    <xdr:to>
      <xdr:col>41</xdr:col>
      <xdr:colOff>101600</xdr:colOff>
      <xdr:row>79</xdr:row>
      <xdr:rowOff>83328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2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74455</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61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152944</xdr:rowOff>
    </xdr:from>
    <xdr:to>
      <xdr:col>36</xdr:col>
      <xdr:colOff>165100</xdr:colOff>
      <xdr:row>79</xdr:row>
      <xdr:rowOff>83094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2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74221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37428" y="13618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32414</xdr:rowOff>
    </xdr:from>
    <xdr:to>
      <xdr:col>54</xdr:col>
      <xdr:colOff>189865</xdr:colOff>
      <xdr:row>99</xdr:row>
      <xdr:rowOff>5234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34364"/>
          <a:ext cx="1270" cy="134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9061</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8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5234</xdr:rowOff>
    </xdr:from>
    <xdr:to>
      <xdr:col>55</xdr:col>
      <xdr:colOff>88900</xdr:colOff>
      <xdr:row>99</xdr:row>
      <xdr:rowOff>5234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150541</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32414</xdr:rowOff>
    </xdr:from>
    <xdr:to>
      <xdr:col>55</xdr:col>
      <xdr:colOff>88900</xdr:colOff>
      <xdr:row>91</xdr:row>
      <xdr:rowOff>32414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34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56989</xdr:rowOff>
    </xdr:from>
    <xdr:to>
      <xdr:col>55</xdr:col>
      <xdr:colOff>0</xdr:colOff>
      <xdr:row>97</xdr:row>
      <xdr:rowOff>170405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687639"/>
          <a:ext cx="838200" cy="11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8839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39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30412</xdr:rowOff>
    </xdr:from>
    <xdr:to>
      <xdr:col>55</xdr:col>
      <xdr:colOff>50800</xdr:colOff>
      <xdr:row>97</xdr:row>
      <xdr:rowOff>132012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65115</xdr:rowOff>
    </xdr:from>
    <xdr:to>
      <xdr:col>50</xdr:col>
      <xdr:colOff>114300</xdr:colOff>
      <xdr:row>97</xdr:row>
      <xdr:rowOff>170405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695765"/>
          <a:ext cx="889000" cy="10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65343</xdr:rowOff>
    </xdr:from>
    <xdr:to>
      <xdr:col>50</xdr:col>
      <xdr:colOff>165100</xdr:colOff>
      <xdr:row>97</xdr:row>
      <xdr:rowOff>166943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9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12020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47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65115</xdr:rowOff>
    </xdr:from>
    <xdr:to>
      <xdr:col>45</xdr:col>
      <xdr:colOff>177800</xdr:colOff>
      <xdr:row>97</xdr:row>
      <xdr:rowOff>133916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695765"/>
          <a:ext cx="889000" cy="6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36813</xdr:rowOff>
    </xdr:from>
    <xdr:to>
      <xdr:col>46</xdr:col>
      <xdr:colOff>38100</xdr:colOff>
      <xdr:row>97</xdr:row>
      <xdr:rowOff>138413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129540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76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133916</xdr:rowOff>
    </xdr:from>
    <xdr:to>
      <xdr:col>41</xdr:col>
      <xdr:colOff>50800</xdr:colOff>
      <xdr:row>97</xdr:row>
      <xdr:rowOff>153180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64566"/>
          <a:ext cx="889000" cy="1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67187</xdr:rowOff>
    </xdr:from>
    <xdr:to>
      <xdr:col>41</xdr:col>
      <xdr:colOff>101600</xdr:colOff>
      <xdr:row>97</xdr:row>
      <xdr:rowOff>168787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9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13864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7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65305</xdr:rowOff>
    </xdr:from>
    <xdr:to>
      <xdr:col>36</xdr:col>
      <xdr:colOff>165100</xdr:colOff>
      <xdr:row>97</xdr:row>
      <xdr:rowOff>166905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9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11982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47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6189</xdr:rowOff>
    </xdr:from>
    <xdr:to>
      <xdr:col>55</xdr:col>
      <xdr:colOff>50800</xdr:colOff>
      <xdr:row>97</xdr:row>
      <xdr:rowOff>107789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3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29066</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48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119605</xdr:rowOff>
    </xdr:from>
    <xdr:to>
      <xdr:col>50</xdr:col>
      <xdr:colOff>165100</xdr:colOff>
      <xdr:row>98</xdr:row>
      <xdr:rowOff>49755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5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40882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4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14315</xdr:rowOff>
    </xdr:from>
    <xdr:to>
      <xdr:col>46</xdr:col>
      <xdr:colOff>38100</xdr:colOff>
      <xdr:row>97</xdr:row>
      <xdr:rowOff>115915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4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132442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42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83116</xdr:rowOff>
    </xdr:from>
    <xdr:to>
      <xdr:col>41</xdr:col>
      <xdr:colOff>101600</xdr:colOff>
      <xdr:row>98</xdr:row>
      <xdr:rowOff>13266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1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4393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0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102380</xdr:rowOff>
    </xdr:from>
    <xdr:to>
      <xdr:col>36</xdr:col>
      <xdr:colOff>165100</xdr:colOff>
      <xdr:row>98</xdr:row>
      <xdr:rowOff>32530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3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23657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2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78426</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21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25103</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9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78426</xdr:rowOff>
    </xdr:from>
    <xdr:to>
      <xdr:col>86</xdr:col>
      <xdr:colOff>25400</xdr:colOff>
      <xdr:row>30</xdr:row>
      <xdr:rowOff>78426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2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78426</xdr:rowOff>
    </xdr:from>
    <xdr:to>
      <xdr:col>85</xdr:col>
      <xdr:colOff>127000</xdr:colOff>
      <xdr:row>35</xdr:row>
      <xdr:rowOff>71957</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5221926"/>
          <a:ext cx="838200" cy="85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168446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12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18569</xdr:rowOff>
    </xdr:from>
    <xdr:to>
      <xdr:col>85</xdr:col>
      <xdr:colOff>177800</xdr:colOff>
      <xdr:row>38</xdr:row>
      <xdr:rowOff>120169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3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71957</xdr:rowOff>
    </xdr:from>
    <xdr:to>
      <xdr:col>81</xdr:col>
      <xdr:colOff>50800</xdr:colOff>
      <xdr:row>38</xdr:row>
      <xdr:rowOff>139284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072707"/>
          <a:ext cx="889000" cy="58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24741</xdr:rowOff>
    </xdr:from>
    <xdr:to>
      <xdr:col>81</xdr:col>
      <xdr:colOff>101600</xdr:colOff>
      <xdr:row>38</xdr:row>
      <xdr:rowOff>126341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3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117468</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63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134200</xdr:rowOff>
    </xdr:from>
    <xdr:to>
      <xdr:col>76</xdr:col>
      <xdr:colOff>114300</xdr:colOff>
      <xdr:row>38</xdr:row>
      <xdr:rowOff>139284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649300"/>
          <a:ext cx="889000" cy="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38800</xdr:rowOff>
    </xdr:from>
    <xdr:to>
      <xdr:col>76</xdr:col>
      <xdr:colOff>165100</xdr:colOff>
      <xdr:row>38</xdr:row>
      <xdr:rowOff>140400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156927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32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134200</xdr:rowOff>
    </xdr:from>
    <xdr:to>
      <xdr:col>71</xdr:col>
      <xdr:colOff>177800</xdr:colOff>
      <xdr:row>38</xdr:row>
      <xdr:rowOff>138763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649300"/>
          <a:ext cx="889000" cy="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41612</xdr:rowOff>
    </xdr:from>
    <xdr:to>
      <xdr:col>72</xdr:col>
      <xdr:colOff>38100</xdr:colOff>
      <xdr:row>38</xdr:row>
      <xdr:rowOff>143212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159739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3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48845</xdr:rowOff>
    </xdr:from>
    <xdr:to>
      <xdr:col>67</xdr:col>
      <xdr:colOff>101600</xdr:colOff>
      <xdr:row>38</xdr:row>
      <xdr:rowOff>150445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166972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33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27626</xdr:rowOff>
    </xdr:from>
    <xdr:to>
      <xdr:col>85</xdr:col>
      <xdr:colOff>177800</xdr:colOff>
      <xdr:row>30</xdr:row>
      <xdr:rowOff>129226</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517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152103</xdr:rowOff>
    </xdr:from>
    <xdr:ext cx="599010"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5124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21157</xdr:rowOff>
    </xdr:from>
    <xdr:to>
      <xdr:col>81</xdr:col>
      <xdr:colOff>101600</xdr:colOff>
      <xdr:row>35</xdr:row>
      <xdr:rowOff>122757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02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33</xdr:row>
      <xdr:rowOff>139284</xdr:rowOff>
    </xdr:from>
    <xdr:ext cx="59901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181795" y="57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88484</xdr:rowOff>
    </xdr:from>
    <xdr:to>
      <xdr:col>76</xdr:col>
      <xdr:colOff>165100</xdr:colOff>
      <xdr:row>39</xdr:row>
      <xdr:rowOff>18634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0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9761</xdr:rowOff>
    </xdr:from>
    <xdr:ext cx="313932"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35333" y="6696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83400</xdr:rowOff>
    </xdr:from>
    <xdr:to>
      <xdr:col>72</xdr:col>
      <xdr:colOff>38100</xdr:colOff>
      <xdr:row>39</xdr:row>
      <xdr:rowOff>13550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5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4677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69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87963</xdr:rowOff>
    </xdr:from>
    <xdr:to>
      <xdr:col>67</xdr:col>
      <xdr:colOff>101600</xdr:colOff>
      <xdr:row>39</xdr:row>
      <xdr:rowOff>18113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0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9240</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17" y="6695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80406</xdr:rowOff>
    </xdr:from>
    <xdr:to>
      <xdr:col>85</xdr:col>
      <xdr:colOff>126364</xdr:colOff>
      <xdr:row>78</xdr:row>
      <xdr:rowOff>136733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424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140560</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3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136733</xdr:rowOff>
    </xdr:from>
    <xdr:to>
      <xdr:col>86</xdr:col>
      <xdr:colOff>25400</xdr:colOff>
      <xdr:row>78</xdr:row>
      <xdr:rowOff>136733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27083</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20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80406</xdr:rowOff>
    </xdr:from>
    <xdr:to>
      <xdr:col>86</xdr:col>
      <xdr:colOff>25400</xdr:colOff>
      <xdr:row>72</xdr:row>
      <xdr:rowOff>80406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42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65816</xdr:rowOff>
    </xdr:from>
    <xdr:to>
      <xdr:col>85</xdr:col>
      <xdr:colOff>127000</xdr:colOff>
      <xdr:row>75</xdr:row>
      <xdr:rowOff>98950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2924566"/>
          <a:ext cx="838200" cy="3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21232</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051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42805</xdr:rowOff>
    </xdr:from>
    <xdr:to>
      <xdr:col>85</xdr:col>
      <xdr:colOff>177800</xdr:colOff>
      <xdr:row>76</xdr:row>
      <xdr:rowOff>144405</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85623</xdr:rowOff>
    </xdr:from>
    <xdr:to>
      <xdr:col>81</xdr:col>
      <xdr:colOff>50800</xdr:colOff>
      <xdr:row>75</xdr:row>
      <xdr:rowOff>98950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2944373"/>
          <a:ext cx="889000" cy="1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39357</xdr:rowOff>
    </xdr:from>
    <xdr:to>
      <xdr:col>81</xdr:col>
      <xdr:colOff>101600</xdr:colOff>
      <xdr:row>76</xdr:row>
      <xdr:rowOff>140957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132084</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16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85623</xdr:rowOff>
    </xdr:from>
    <xdr:to>
      <xdr:col>76</xdr:col>
      <xdr:colOff>114300</xdr:colOff>
      <xdr:row>75</xdr:row>
      <xdr:rowOff>146390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2944373"/>
          <a:ext cx="889000" cy="6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57719</xdr:rowOff>
    </xdr:from>
    <xdr:to>
      <xdr:col>76</xdr:col>
      <xdr:colOff>165100</xdr:colOff>
      <xdr:row>76</xdr:row>
      <xdr:rowOff>159319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150446</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18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146390</xdr:rowOff>
    </xdr:from>
    <xdr:to>
      <xdr:col>71</xdr:col>
      <xdr:colOff>177800</xdr:colOff>
      <xdr:row>76</xdr:row>
      <xdr:rowOff>12333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005140"/>
          <a:ext cx="889000" cy="3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79587</xdr:rowOff>
    </xdr:from>
    <xdr:to>
      <xdr:col>72</xdr:col>
      <xdr:colOff>38100</xdr:colOff>
      <xdr:row>77</xdr:row>
      <xdr:rowOff>9737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864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20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88506</xdr:rowOff>
    </xdr:from>
    <xdr:to>
      <xdr:col>67</xdr:col>
      <xdr:colOff>101600</xdr:colOff>
      <xdr:row>77</xdr:row>
      <xdr:rowOff>18656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9783</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21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15016</xdr:rowOff>
    </xdr:from>
    <xdr:to>
      <xdr:col>85</xdr:col>
      <xdr:colOff>177800</xdr:colOff>
      <xdr:row>75</xdr:row>
      <xdr:rowOff>116616</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8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37893</xdr:rowOff>
    </xdr:from>
    <xdr:ext cx="599010"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725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48150</xdr:rowOff>
    </xdr:from>
    <xdr:to>
      <xdr:col>81</xdr:col>
      <xdr:colOff>101600</xdr:colOff>
      <xdr:row>75</xdr:row>
      <xdr:rowOff>149749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90690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166277</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181795" y="12682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34823</xdr:rowOff>
    </xdr:from>
    <xdr:to>
      <xdr:col>76</xdr:col>
      <xdr:colOff>165100</xdr:colOff>
      <xdr:row>75</xdr:row>
      <xdr:rowOff>136423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89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152950</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668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95589</xdr:rowOff>
    </xdr:from>
    <xdr:to>
      <xdr:col>72</xdr:col>
      <xdr:colOff>38100</xdr:colOff>
      <xdr:row>76</xdr:row>
      <xdr:rowOff>25738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29543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42266</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03795" y="1272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132983</xdr:rowOff>
    </xdr:from>
    <xdr:to>
      <xdr:col>67</xdr:col>
      <xdr:colOff>101600</xdr:colOff>
      <xdr:row>76</xdr:row>
      <xdr:rowOff>63134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299173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79660</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14795" y="12766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60506</xdr:rowOff>
    </xdr:from>
    <xdr:to>
      <xdr:col>85</xdr:col>
      <xdr:colOff>126364</xdr:colOff>
      <xdr:row>99</xdr:row>
      <xdr:rowOff>94754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91006"/>
          <a:ext cx="1269" cy="1577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98581</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94754</xdr:rowOff>
    </xdr:from>
    <xdr:to>
      <xdr:col>86</xdr:col>
      <xdr:colOff>25400</xdr:colOff>
      <xdr:row>99</xdr:row>
      <xdr:rowOff>94754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60506</xdr:rowOff>
    </xdr:from>
    <xdr:to>
      <xdr:col>86</xdr:col>
      <xdr:colOff>25400</xdr:colOff>
      <xdr:row>90</xdr:row>
      <xdr:rowOff>60506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9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20393</xdr:rowOff>
    </xdr:from>
    <xdr:to>
      <xdr:col>85</xdr:col>
      <xdr:colOff>127000</xdr:colOff>
      <xdr:row>99</xdr:row>
      <xdr:rowOff>80997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993943"/>
          <a:ext cx="838200" cy="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137022</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7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114145</xdr:rowOff>
    </xdr:from>
    <xdr:to>
      <xdr:col>85</xdr:col>
      <xdr:colOff>177800</xdr:colOff>
      <xdr:row>99</xdr:row>
      <xdr:rowOff>44295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26098</xdr:rowOff>
    </xdr:from>
    <xdr:to>
      <xdr:col>81</xdr:col>
      <xdr:colOff>50800</xdr:colOff>
      <xdr:row>99</xdr:row>
      <xdr:rowOff>80997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999648"/>
          <a:ext cx="889000" cy="5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118791</xdr:rowOff>
    </xdr:from>
    <xdr:to>
      <xdr:col>81</xdr:col>
      <xdr:colOff>101600</xdr:colOff>
      <xdr:row>99</xdr:row>
      <xdr:rowOff>48941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65468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26098</xdr:rowOff>
    </xdr:from>
    <xdr:to>
      <xdr:col>76</xdr:col>
      <xdr:colOff>114300</xdr:colOff>
      <xdr:row>99</xdr:row>
      <xdr:rowOff>65956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999648"/>
          <a:ext cx="889000" cy="3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98070</xdr:rowOff>
    </xdr:from>
    <xdr:to>
      <xdr:col>76</xdr:col>
      <xdr:colOff>165100</xdr:colOff>
      <xdr:row>99</xdr:row>
      <xdr:rowOff>28220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44747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65956</xdr:rowOff>
    </xdr:from>
    <xdr:to>
      <xdr:col>71</xdr:col>
      <xdr:colOff>177800</xdr:colOff>
      <xdr:row>99</xdr:row>
      <xdr:rowOff>71045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7039506"/>
          <a:ext cx="889000" cy="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144523</xdr:rowOff>
    </xdr:from>
    <xdr:to>
      <xdr:col>72</xdr:col>
      <xdr:colOff>38100</xdr:colOff>
      <xdr:row>99</xdr:row>
      <xdr:rowOff>74673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91200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7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169461</xdr:rowOff>
    </xdr:from>
    <xdr:to>
      <xdr:col>67</xdr:col>
      <xdr:colOff>101600</xdr:colOff>
      <xdr:row>99</xdr:row>
      <xdr:rowOff>99611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116138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74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141043</xdr:rowOff>
    </xdr:from>
    <xdr:to>
      <xdr:col>85</xdr:col>
      <xdr:colOff>177800</xdr:colOff>
      <xdr:row>99</xdr:row>
      <xdr:rowOff>71193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4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92574</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9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30197</xdr:rowOff>
    </xdr:from>
    <xdr:to>
      <xdr:col>81</xdr:col>
      <xdr:colOff>101600</xdr:colOff>
      <xdr:row>99</xdr:row>
      <xdr:rowOff>131797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700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122924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709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146748</xdr:rowOff>
    </xdr:from>
    <xdr:to>
      <xdr:col>76</xdr:col>
      <xdr:colOff>165100</xdr:colOff>
      <xdr:row>99</xdr:row>
      <xdr:rowOff>76898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4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68025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704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15156</xdr:rowOff>
    </xdr:from>
    <xdr:to>
      <xdr:col>72</xdr:col>
      <xdr:colOff>38100</xdr:colOff>
      <xdr:row>99</xdr:row>
      <xdr:rowOff>116756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8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107883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708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20245</xdr:rowOff>
    </xdr:from>
    <xdr:to>
      <xdr:col>67</xdr:col>
      <xdr:colOff>101600</xdr:colOff>
      <xdr:row>99</xdr:row>
      <xdr:rowOff>121845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9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112972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708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22725</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66225"/>
          <a:ext cx="1269" cy="148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140852</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22725</xdr:rowOff>
    </xdr:from>
    <xdr:to>
      <xdr:col>116</xdr:col>
      <xdr:colOff>152400</xdr:colOff>
      <xdr:row>30</xdr:row>
      <xdr:rowOff>22725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115583</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630683"/>
          <a:ext cx="838200" cy="2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2415</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150988</xdr:rowOff>
    </xdr:from>
    <xdr:to>
      <xdr:col>116</xdr:col>
      <xdr:colOff>114300</xdr:colOff>
      <xdr:row>38</xdr:row>
      <xdr:rowOff>81138</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168339</xdr:rowOff>
    </xdr:from>
    <xdr:to>
      <xdr:col>112</xdr:col>
      <xdr:colOff>38100</xdr:colOff>
      <xdr:row>38</xdr:row>
      <xdr:rowOff>98489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115016</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8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171265</xdr:rowOff>
    </xdr:from>
    <xdr:to>
      <xdr:col>107</xdr:col>
      <xdr:colOff>101600</xdr:colOff>
      <xdr:row>38</xdr:row>
      <xdr:rowOff>101415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117942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9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142836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36757</xdr:rowOff>
    </xdr:from>
    <xdr:to>
      <xdr:col>98</xdr:col>
      <xdr:colOff>38100</xdr:colOff>
      <xdr:row>38</xdr:row>
      <xdr:rowOff>138357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154883</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64783</xdr:rowOff>
    </xdr:from>
    <xdr:to>
      <xdr:col>116</xdr:col>
      <xdr:colOff>114300</xdr:colOff>
      <xdr:row>38</xdr:row>
      <xdr:rowOff>166383</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7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151160</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494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87313</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31263"/>
          <a:ext cx="1269"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33990</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60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87313</xdr:rowOff>
    </xdr:from>
    <xdr:to>
      <xdr:col>116</xdr:col>
      <xdr:colOff>152400</xdr:colOff>
      <xdr:row>51</xdr:row>
      <xdr:rowOff>87313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3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113582</xdr:rowOff>
    </xdr:from>
    <xdr:to>
      <xdr:col>116</xdr:col>
      <xdr:colOff>63500</xdr:colOff>
      <xdr:row>56</xdr:row>
      <xdr:rowOff>150806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9714782"/>
          <a:ext cx="838200" cy="3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88739</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10032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110312</xdr:rowOff>
    </xdr:from>
    <xdr:to>
      <xdr:col>116</xdr:col>
      <xdr:colOff>114300</xdr:colOff>
      <xdr:row>59</xdr:row>
      <xdr:rowOff>40462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150806</xdr:rowOff>
    </xdr:from>
    <xdr:to>
      <xdr:col>111</xdr:col>
      <xdr:colOff>177800</xdr:colOff>
      <xdr:row>56</xdr:row>
      <xdr:rowOff>163932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9752006"/>
          <a:ext cx="889000" cy="1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110560</xdr:rowOff>
    </xdr:from>
    <xdr:to>
      <xdr:col>112</xdr:col>
      <xdr:colOff>38100</xdr:colOff>
      <xdr:row>59</xdr:row>
      <xdr:rowOff>40710</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31837</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1014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163932</xdr:rowOff>
    </xdr:from>
    <xdr:to>
      <xdr:col>107</xdr:col>
      <xdr:colOff>50800</xdr:colOff>
      <xdr:row>57</xdr:row>
      <xdr:rowOff>4350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9765132"/>
          <a:ext cx="889000" cy="1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108750</xdr:rowOff>
    </xdr:from>
    <xdr:to>
      <xdr:col>107</xdr:col>
      <xdr:colOff>101600</xdr:colOff>
      <xdr:row>59</xdr:row>
      <xdr:rowOff>38900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30027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1014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4350</xdr:rowOff>
    </xdr:from>
    <xdr:to>
      <xdr:col>102</xdr:col>
      <xdr:colOff>114300</xdr:colOff>
      <xdr:row>57</xdr:row>
      <xdr:rowOff>14770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9777000"/>
          <a:ext cx="889000" cy="10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103816</xdr:rowOff>
    </xdr:from>
    <xdr:to>
      <xdr:col>102</xdr:col>
      <xdr:colOff>165100</xdr:colOff>
      <xdr:row>59</xdr:row>
      <xdr:rowOff>33966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25093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1014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113608</xdr:rowOff>
    </xdr:from>
    <xdr:to>
      <xdr:col>98</xdr:col>
      <xdr:colOff>38100</xdr:colOff>
      <xdr:row>59</xdr:row>
      <xdr:rowOff>43758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34885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101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62782</xdr:rowOff>
    </xdr:from>
    <xdr:to>
      <xdr:col>116</xdr:col>
      <xdr:colOff>114300</xdr:colOff>
      <xdr:row>56</xdr:row>
      <xdr:rowOff>164382</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966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85659</xdr:rowOff>
    </xdr:from>
    <xdr:ext cx="534377"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51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100006</xdr:rowOff>
    </xdr:from>
    <xdr:to>
      <xdr:col>112</xdr:col>
      <xdr:colOff>38100</xdr:colOff>
      <xdr:row>57</xdr:row>
      <xdr:rowOff>30156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970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46683</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56111" y="947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113132</xdr:rowOff>
    </xdr:from>
    <xdr:to>
      <xdr:col>107</xdr:col>
      <xdr:colOff>101600</xdr:colOff>
      <xdr:row>57</xdr:row>
      <xdr:rowOff>43282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971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59809</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67111" y="948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125000</xdr:rowOff>
    </xdr:from>
    <xdr:to>
      <xdr:col>102</xdr:col>
      <xdr:colOff>165100</xdr:colOff>
      <xdr:row>57</xdr:row>
      <xdr:rowOff>55150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97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71677</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278111" y="950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135420</xdr:rowOff>
    </xdr:from>
    <xdr:to>
      <xdr:col>98</xdr:col>
      <xdr:colOff>38100</xdr:colOff>
      <xdr:row>57</xdr:row>
      <xdr:rowOff>65570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973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82097</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389111" y="951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66908</xdr:rowOff>
    </xdr:from>
    <xdr:to>
      <xdr:col>116</xdr:col>
      <xdr:colOff>62864</xdr:colOff>
      <xdr:row>79</xdr:row>
      <xdr:rowOff>111234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68408"/>
          <a:ext cx="1269" cy="158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115061</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111234</xdr:rowOff>
    </xdr:from>
    <xdr:to>
      <xdr:col>116</xdr:col>
      <xdr:colOff>152400</xdr:colOff>
      <xdr:row>79</xdr:row>
      <xdr:rowOff>111234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55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13585</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4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66908</xdr:rowOff>
    </xdr:from>
    <xdr:to>
      <xdr:col>116</xdr:col>
      <xdr:colOff>152400</xdr:colOff>
      <xdr:row>70</xdr:row>
      <xdr:rowOff>66908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6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20131</xdr:rowOff>
    </xdr:from>
    <xdr:to>
      <xdr:col>116</xdr:col>
      <xdr:colOff>63500</xdr:colOff>
      <xdr:row>77</xdr:row>
      <xdr:rowOff>53604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221781"/>
          <a:ext cx="838200" cy="3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135900</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94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113023</xdr:rowOff>
    </xdr:from>
    <xdr:to>
      <xdr:col>116</xdr:col>
      <xdr:colOff>114300</xdr:colOff>
      <xdr:row>77</xdr:row>
      <xdr:rowOff>43173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1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53604</xdr:rowOff>
    </xdr:from>
    <xdr:to>
      <xdr:col>111</xdr:col>
      <xdr:colOff>177800</xdr:colOff>
      <xdr:row>77</xdr:row>
      <xdr:rowOff>68475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255254"/>
          <a:ext cx="889000" cy="1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94300</xdr:rowOff>
    </xdr:from>
    <xdr:to>
      <xdr:col>112</xdr:col>
      <xdr:colOff>38100</xdr:colOff>
      <xdr:row>77</xdr:row>
      <xdr:rowOff>24450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1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40977</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89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60593</xdr:rowOff>
    </xdr:from>
    <xdr:to>
      <xdr:col>107</xdr:col>
      <xdr:colOff>50800</xdr:colOff>
      <xdr:row>77</xdr:row>
      <xdr:rowOff>68475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545300" y="13262243"/>
          <a:ext cx="889000" cy="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127860</xdr:rowOff>
    </xdr:from>
    <xdr:to>
      <xdr:col>107</xdr:col>
      <xdr:colOff>101600</xdr:colOff>
      <xdr:row>77</xdr:row>
      <xdr:rowOff>58010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15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74537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93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63315</xdr:rowOff>
    </xdr:from>
    <xdr:to>
      <xdr:col>102</xdr:col>
      <xdr:colOff>114300</xdr:colOff>
      <xdr:row>77</xdr:row>
      <xdr:rowOff>60593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2579165"/>
          <a:ext cx="889000" cy="68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121786</xdr:rowOff>
    </xdr:from>
    <xdr:to>
      <xdr:col>102</xdr:col>
      <xdr:colOff>165100</xdr:colOff>
      <xdr:row>77</xdr:row>
      <xdr:rowOff>51936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68463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92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89847</xdr:rowOff>
    </xdr:from>
    <xdr:to>
      <xdr:col>98</xdr:col>
      <xdr:colOff>38100</xdr:colOff>
      <xdr:row>77</xdr:row>
      <xdr:rowOff>19997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11124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21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140781</xdr:rowOff>
    </xdr:from>
    <xdr:to>
      <xdr:col>116</xdr:col>
      <xdr:colOff>114300</xdr:colOff>
      <xdr:row>77</xdr:row>
      <xdr:rowOff>70931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17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119208</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14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2804</xdr:rowOff>
    </xdr:from>
    <xdr:to>
      <xdr:col>112</xdr:col>
      <xdr:colOff>38100</xdr:colOff>
      <xdr:row>77</xdr:row>
      <xdr:rowOff>104404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20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95531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29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17675</xdr:rowOff>
    </xdr:from>
    <xdr:to>
      <xdr:col>107</xdr:col>
      <xdr:colOff>101600</xdr:colOff>
      <xdr:row>77</xdr:row>
      <xdr:rowOff>119275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21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110402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31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9793</xdr:rowOff>
    </xdr:from>
    <xdr:to>
      <xdr:col>102</xdr:col>
      <xdr:colOff>165100</xdr:colOff>
      <xdr:row>77</xdr:row>
      <xdr:rowOff>111393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2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102520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30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12515</xdr:rowOff>
    </xdr:from>
    <xdr:to>
      <xdr:col>98</xdr:col>
      <xdr:colOff>38100</xdr:colOff>
      <xdr:row>73</xdr:row>
      <xdr:rowOff>114115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52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130642</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56795" y="12303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人件費については、人口減少の影響を強く受けており、定数に大きな変動はないものの住民一人当たりの人件費は増加傾向となっている。補助費が前年比で減少しているが、これは令和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が水害対応の簡水・下水道会計へ追加の補助、被災者支援の補助金などで支出が他年度よりかなり大きくなっていたため。維持補修費は減少しているが、それでも類似団体と比べると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災害復旧事業費が突出しているが、これは令和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の水害に対応した災害復旧工事が本格化したため。激甚災害に指定されているため国からの手厚い財政措置を受けているが、補助金を充てられないような工事費に対しては、地方債を主な財源として復旧工事を行っているため、今後償還による財政負担が大きくなる見込み。関連して、積立金が増加しているが、これは災害の関係で手厚く措置された特別交付税を将来的な起債償還などに備え積み立てたため。</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今後も人口減少は進む一方、物価高騰などで経常経費は増加するため、人口減少社会を見据えた事業見直しを行う必要がある。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新潟県関川村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4,835
4,808
299.61
7,354,631
6,936,861
202,203
3,448,401
5,036,600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108458</xdr:rowOff>
    </xdr:from>
    <xdr:to>
      <xdr:col>24</xdr:col>
      <xdr:colOff>62865</xdr:colOff>
      <xdr:row>39</xdr:row>
      <xdr:rowOff>112395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3408"/>
          <a:ext cx="1270" cy="13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116222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0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112395</xdr:rowOff>
    </xdr:from>
    <xdr:to>
      <xdr:col>24</xdr:col>
      <xdr:colOff>152400</xdr:colOff>
      <xdr:row>39</xdr:row>
      <xdr:rowOff>112395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55135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108458</xdr:rowOff>
    </xdr:from>
    <xdr:to>
      <xdr:col>24</xdr:col>
      <xdr:colOff>152400</xdr:colOff>
      <xdr:row>31</xdr:row>
      <xdr:rowOff>108458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41275</xdr:rowOff>
    </xdr:from>
    <xdr:to>
      <xdr:col>24</xdr:col>
      <xdr:colOff>63500</xdr:colOff>
      <xdr:row>35</xdr:row>
      <xdr:rowOff>108458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42025"/>
          <a:ext cx="838200" cy="6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143527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4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108458</xdr:rowOff>
    </xdr:from>
    <xdr:to>
      <xdr:col>19</xdr:col>
      <xdr:colOff>177800</xdr:colOff>
      <xdr:row>35</xdr:row>
      <xdr:rowOff>159131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09208"/>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23495</xdr:rowOff>
    </xdr:from>
    <xdr:to>
      <xdr:col>20</xdr:col>
      <xdr:colOff>38100</xdr:colOff>
      <xdr:row>36</xdr:row>
      <xdr:rowOff>125095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116222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159131</xdr:rowOff>
    </xdr:from>
    <xdr:to>
      <xdr:col>15</xdr:col>
      <xdr:colOff>50800</xdr:colOff>
      <xdr:row>36</xdr:row>
      <xdr:rowOff>14605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59881"/>
          <a:ext cx="889000" cy="2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66675</xdr:rowOff>
    </xdr:from>
    <xdr:to>
      <xdr:col>15</xdr:col>
      <xdr:colOff>101600</xdr:colOff>
      <xdr:row>36</xdr:row>
      <xdr:rowOff>168275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159402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14605</xdr:rowOff>
    </xdr:from>
    <xdr:to>
      <xdr:col>10</xdr:col>
      <xdr:colOff>114300</xdr:colOff>
      <xdr:row>36</xdr:row>
      <xdr:rowOff>88519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86805"/>
          <a:ext cx="889000" cy="7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88646</xdr:rowOff>
    </xdr:from>
    <xdr:to>
      <xdr:col>10</xdr:col>
      <xdr:colOff>165100</xdr:colOff>
      <xdr:row>37</xdr:row>
      <xdr:rowOff>18796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9923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51689</xdr:rowOff>
    </xdr:from>
    <xdr:to>
      <xdr:col>6</xdr:col>
      <xdr:colOff>38100</xdr:colOff>
      <xdr:row>36</xdr:row>
      <xdr:rowOff>153289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144416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161925</xdr:rowOff>
    </xdr:from>
    <xdr:to>
      <xdr:col>24</xdr:col>
      <xdr:colOff>114300</xdr:colOff>
      <xdr:row>35</xdr:row>
      <xdr:rowOff>92075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13352</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4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57658</xdr:rowOff>
    </xdr:from>
    <xdr:to>
      <xdr:col>20</xdr:col>
      <xdr:colOff>38100</xdr:colOff>
      <xdr:row>35</xdr:row>
      <xdr:rowOff>159258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5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4335</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833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108331</xdr:rowOff>
    </xdr:from>
    <xdr:to>
      <xdr:col>15</xdr:col>
      <xdr:colOff>101600</xdr:colOff>
      <xdr:row>36</xdr:row>
      <xdr:rowOff>38481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0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55008</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88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135255</xdr:rowOff>
    </xdr:from>
    <xdr:to>
      <xdr:col>10</xdr:col>
      <xdr:colOff>165100</xdr:colOff>
      <xdr:row>36</xdr:row>
      <xdr:rowOff>65405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3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81932</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91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37719</xdr:rowOff>
    </xdr:from>
    <xdr:to>
      <xdr:col>6</xdr:col>
      <xdr:colOff>38100</xdr:colOff>
      <xdr:row>36</xdr:row>
      <xdr:rowOff>139319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0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155846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85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94405</xdr:rowOff>
    </xdr:from>
    <xdr:to>
      <xdr:col>24</xdr:col>
      <xdr:colOff>62865</xdr:colOff>
      <xdr:row>58</xdr:row>
      <xdr:rowOff>111055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9009805"/>
          <a:ext cx="1270" cy="1045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114882</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111055</xdr:rowOff>
    </xdr:from>
    <xdr:to>
      <xdr:col>24</xdr:col>
      <xdr:colOff>152400</xdr:colOff>
      <xdr:row>58</xdr:row>
      <xdr:rowOff>111055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41082</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7850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94405</xdr:rowOff>
    </xdr:from>
    <xdr:to>
      <xdr:col>24</xdr:col>
      <xdr:colOff>152400</xdr:colOff>
      <xdr:row>52</xdr:row>
      <xdr:rowOff>94405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00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48956</xdr:rowOff>
    </xdr:from>
    <xdr:to>
      <xdr:col>24</xdr:col>
      <xdr:colOff>63500</xdr:colOff>
      <xdr:row>58</xdr:row>
      <xdr:rowOff>60345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993056"/>
          <a:ext cx="838200" cy="1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18298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90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166871</xdr:rowOff>
    </xdr:from>
    <xdr:to>
      <xdr:col>24</xdr:col>
      <xdr:colOff>114300</xdr:colOff>
      <xdr:row>58</xdr:row>
      <xdr:rowOff>97021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60345</xdr:rowOff>
    </xdr:from>
    <xdr:to>
      <xdr:col>19</xdr:col>
      <xdr:colOff>177800</xdr:colOff>
      <xdr:row>58</xdr:row>
      <xdr:rowOff>72037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10004445"/>
          <a:ext cx="889000" cy="1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2391</xdr:rowOff>
    </xdr:from>
    <xdr:to>
      <xdr:col>20</xdr:col>
      <xdr:colOff>38100</xdr:colOff>
      <xdr:row>58</xdr:row>
      <xdr:rowOff>103991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120518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37957</xdr:rowOff>
    </xdr:from>
    <xdr:to>
      <xdr:col>15</xdr:col>
      <xdr:colOff>50800</xdr:colOff>
      <xdr:row>58</xdr:row>
      <xdr:rowOff>72037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82057"/>
          <a:ext cx="889000" cy="3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169463</xdr:rowOff>
    </xdr:from>
    <xdr:to>
      <xdr:col>15</xdr:col>
      <xdr:colOff>101600</xdr:colOff>
      <xdr:row>58</xdr:row>
      <xdr:rowOff>99613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116140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37957</xdr:rowOff>
    </xdr:from>
    <xdr:to>
      <xdr:col>10</xdr:col>
      <xdr:colOff>114300</xdr:colOff>
      <xdr:row>58</xdr:row>
      <xdr:rowOff>90862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982057"/>
          <a:ext cx="889000" cy="5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140361</xdr:rowOff>
    </xdr:from>
    <xdr:to>
      <xdr:col>10</xdr:col>
      <xdr:colOff>165100</xdr:colOff>
      <xdr:row>58</xdr:row>
      <xdr:rowOff>70511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87038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30176</xdr:rowOff>
    </xdr:from>
    <xdr:to>
      <xdr:col>6</xdr:col>
      <xdr:colOff>38100</xdr:colOff>
      <xdr:row>58</xdr:row>
      <xdr:rowOff>131776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7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148303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74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169606</xdr:rowOff>
    </xdr:from>
    <xdr:to>
      <xdr:col>24</xdr:col>
      <xdr:colOff>114300</xdr:colOff>
      <xdr:row>58</xdr:row>
      <xdr:rowOff>99756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4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145298</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17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9545</xdr:rowOff>
    </xdr:from>
    <xdr:to>
      <xdr:col>20</xdr:col>
      <xdr:colOff>38100</xdr:colOff>
      <xdr:row>58</xdr:row>
      <xdr:rowOff>111145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5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102272</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46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21237</xdr:rowOff>
    </xdr:from>
    <xdr:to>
      <xdr:col>15</xdr:col>
      <xdr:colOff>101600</xdr:colOff>
      <xdr:row>58</xdr:row>
      <xdr:rowOff>122837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6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113964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58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158607</xdr:rowOff>
    </xdr:from>
    <xdr:to>
      <xdr:col>10</xdr:col>
      <xdr:colOff>165100</xdr:colOff>
      <xdr:row>58</xdr:row>
      <xdr:rowOff>88757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3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79884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2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40062</xdr:rowOff>
    </xdr:from>
    <xdr:to>
      <xdr:col>6</xdr:col>
      <xdr:colOff>38100</xdr:colOff>
      <xdr:row>58</xdr:row>
      <xdr:rowOff>141662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8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132789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076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85361</xdr:rowOff>
    </xdr:from>
    <xdr:to>
      <xdr:col>24</xdr:col>
      <xdr:colOff>62865</xdr:colOff>
      <xdr:row>77</xdr:row>
      <xdr:rowOff>54392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086861"/>
          <a:ext cx="1270" cy="116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58219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54392</xdr:rowOff>
    </xdr:from>
    <xdr:to>
      <xdr:col>24</xdr:col>
      <xdr:colOff>152400</xdr:colOff>
      <xdr:row>77</xdr:row>
      <xdr:rowOff>54392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5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32038</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86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85361</xdr:rowOff>
    </xdr:from>
    <xdr:to>
      <xdr:col>24</xdr:col>
      <xdr:colOff>152400</xdr:colOff>
      <xdr:row>70</xdr:row>
      <xdr:rowOff>85361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0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109119</xdr:rowOff>
    </xdr:from>
    <xdr:to>
      <xdr:col>24</xdr:col>
      <xdr:colOff>63500</xdr:colOff>
      <xdr:row>74</xdr:row>
      <xdr:rowOff>50186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3797300" y="12624969"/>
          <a:ext cx="838200" cy="11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119356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806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140929</xdr:rowOff>
    </xdr:from>
    <xdr:to>
      <xdr:col>24</xdr:col>
      <xdr:colOff>114300</xdr:colOff>
      <xdr:row>75</xdr:row>
      <xdr:rowOff>71079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82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109119</xdr:rowOff>
    </xdr:from>
    <xdr:to>
      <xdr:col>19</xdr:col>
      <xdr:colOff>177800</xdr:colOff>
      <xdr:row>74</xdr:row>
      <xdr:rowOff>99940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2624969"/>
          <a:ext cx="889000" cy="16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15680</xdr:rowOff>
    </xdr:from>
    <xdr:to>
      <xdr:col>20</xdr:col>
      <xdr:colOff>38100</xdr:colOff>
      <xdr:row>75</xdr:row>
      <xdr:rowOff>117280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87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108407</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967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99940</xdr:rowOff>
    </xdr:from>
    <xdr:to>
      <xdr:col>15</xdr:col>
      <xdr:colOff>50800</xdr:colOff>
      <xdr:row>75</xdr:row>
      <xdr:rowOff>140477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2787240"/>
          <a:ext cx="889000" cy="21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158166</xdr:rowOff>
    </xdr:from>
    <xdr:to>
      <xdr:col>15</xdr:col>
      <xdr:colOff>101600</xdr:colOff>
      <xdr:row>75</xdr:row>
      <xdr:rowOff>88316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28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79443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938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140477</xdr:rowOff>
    </xdr:from>
    <xdr:to>
      <xdr:col>10</xdr:col>
      <xdr:colOff>114300</xdr:colOff>
      <xdr:row>76</xdr:row>
      <xdr:rowOff>14233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2999227"/>
          <a:ext cx="889000" cy="4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102250</xdr:rowOff>
    </xdr:from>
    <xdr:to>
      <xdr:col>10</xdr:col>
      <xdr:colOff>165100</xdr:colOff>
      <xdr:row>76</xdr:row>
      <xdr:rowOff>32401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23527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305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127465</xdr:rowOff>
    </xdr:from>
    <xdr:to>
      <xdr:col>6</xdr:col>
      <xdr:colOff>38100</xdr:colOff>
      <xdr:row>76</xdr:row>
      <xdr:rowOff>57615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74142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76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170836</xdr:rowOff>
    </xdr:from>
    <xdr:to>
      <xdr:col>24</xdr:col>
      <xdr:colOff>114300</xdr:colOff>
      <xdr:row>74</xdr:row>
      <xdr:rowOff>100986</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68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22263</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538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58319</xdr:rowOff>
    </xdr:from>
    <xdr:to>
      <xdr:col>20</xdr:col>
      <xdr:colOff>38100</xdr:colOff>
      <xdr:row>73</xdr:row>
      <xdr:rowOff>159919</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57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4996</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34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49140</xdr:rowOff>
    </xdr:from>
    <xdr:to>
      <xdr:col>15</xdr:col>
      <xdr:colOff>101600</xdr:colOff>
      <xdr:row>74</xdr:row>
      <xdr:rowOff>150740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73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167267</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51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89677</xdr:rowOff>
    </xdr:from>
    <xdr:to>
      <xdr:col>10</xdr:col>
      <xdr:colOff>165100</xdr:colOff>
      <xdr:row>76</xdr:row>
      <xdr:rowOff>19828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29484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36354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272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134883</xdr:rowOff>
    </xdr:from>
    <xdr:to>
      <xdr:col>6</xdr:col>
      <xdr:colOff>38100</xdr:colOff>
      <xdr:row>76</xdr:row>
      <xdr:rowOff>65033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299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56160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086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158102</xdr:rowOff>
    </xdr:from>
    <xdr:to>
      <xdr:col>24</xdr:col>
      <xdr:colOff>62865</xdr:colOff>
      <xdr:row>98</xdr:row>
      <xdr:rowOff>24112</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17152"/>
          <a:ext cx="1270" cy="140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27939</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3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24112</xdr:rowOff>
    </xdr:from>
    <xdr:to>
      <xdr:col>24</xdr:col>
      <xdr:colOff>152400</xdr:colOff>
      <xdr:row>98</xdr:row>
      <xdr:rowOff>24112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2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104779</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158102</xdr:rowOff>
    </xdr:from>
    <xdr:to>
      <xdr:col>24</xdr:col>
      <xdr:colOff>152400</xdr:colOff>
      <xdr:row>89</xdr:row>
      <xdr:rowOff>158102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22397</xdr:rowOff>
    </xdr:from>
    <xdr:to>
      <xdr:col>24</xdr:col>
      <xdr:colOff>63500</xdr:colOff>
      <xdr:row>95</xdr:row>
      <xdr:rowOff>112108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310147"/>
          <a:ext cx="838200" cy="89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74604</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362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22397</xdr:rowOff>
    </xdr:from>
    <xdr:to>
      <xdr:col>19</xdr:col>
      <xdr:colOff>177800</xdr:colOff>
      <xdr:row>96</xdr:row>
      <xdr:rowOff>74884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310147"/>
          <a:ext cx="889000" cy="22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89326</xdr:rowOff>
    </xdr:from>
    <xdr:to>
      <xdr:col>20</xdr:col>
      <xdr:colOff>38100</xdr:colOff>
      <xdr:row>96</xdr:row>
      <xdr:rowOff>19476</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10603</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46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74884</xdr:rowOff>
    </xdr:from>
    <xdr:to>
      <xdr:col>15</xdr:col>
      <xdr:colOff>50800</xdr:colOff>
      <xdr:row>96</xdr:row>
      <xdr:rowOff>96571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534084"/>
          <a:ext cx="889000" cy="2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109984</xdr:rowOff>
    </xdr:from>
    <xdr:to>
      <xdr:col>15</xdr:col>
      <xdr:colOff>101600</xdr:colOff>
      <xdr:row>96</xdr:row>
      <xdr:rowOff>40134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56661</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96571</xdr:rowOff>
    </xdr:from>
    <xdr:to>
      <xdr:col>10</xdr:col>
      <xdr:colOff>114300</xdr:colOff>
      <xdr:row>96</xdr:row>
      <xdr:rowOff>154711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555771"/>
          <a:ext cx="889000" cy="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154752</xdr:rowOff>
    </xdr:from>
    <xdr:to>
      <xdr:col>10</xdr:col>
      <xdr:colOff>165100</xdr:colOff>
      <xdr:row>96</xdr:row>
      <xdr:rowOff>84902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101429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16464</xdr:rowOff>
    </xdr:from>
    <xdr:to>
      <xdr:col>6</xdr:col>
      <xdr:colOff>38100</xdr:colOff>
      <xdr:row>96</xdr:row>
      <xdr:rowOff>118064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134591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61308</xdr:rowOff>
    </xdr:from>
    <xdr:to>
      <xdr:col>24</xdr:col>
      <xdr:colOff>114300</xdr:colOff>
      <xdr:row>95</xdr:row>
      <xdr:rowOff>162908</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34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84185</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20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143047</xdr:rowOff>
    </xdr:from>
    <xdr:to>
      <xdr:col>20</xdr:col>
      <xdr:colOff>38100</xdr:colOff>
      <xdr:row>95</xdr:row>
      <xdr:rowOff>73197</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25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89724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03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24084</xdr:rowOff>
    </xdr:from>
    <xdr:to>
      <xdr:col>15</xdr:col>
      <xdr:colOff>101600</xdr:colOff>
      <xdr:row>96</xdr:row>
      <xdr:rowOff>125684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48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116811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57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45771</xdr:rowOff>
    </xdr:from>
    <xdr:to>
      <xdr:col>10</xdr:col>
      <xdr:colOff>165100</xdr:colOff>
      <xdr:row>96</xdr:row>
      <xdr:rowOff>147371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50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138498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59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103911</xdr:rowOff>
    </xdr:from>
    <xdr:to>
      <xdr:col>6</xdr:col>
      <xdr:colOff>38100</xdr:colOff>
      <xdr:row>97</xdr:row>
      <xdr:rowOff>34061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56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25188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65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54661</xdr:rowOff>
    </xdr:from>
    <xdr:to>
      <xdr:col>54</xdr:col>
      <xdr:colOff>189865</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198161"/>
          <a:ext cx="1270"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1338</xdr:rowOff>
    </xdr:from>
    <xdr:ext cx="469744"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54661</xdr:rowOff>
    </xdr:from>
    <xdr:to>
      <xdr:col>55</xdr:col>
      <xdr:colOff>88900</xdr:colOff>
      <xdr:row>30</xdr:row>
      <xdr:rowOff>54661</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133757</xdr:rowOff>
    </xdr:from>
    <xdr:to>
      <xdr:col>55</xdr:col>
      <xdr:colOff>0</xdr:colOff>
      <xdr:row>31</xdr:row>
      <xdr:rowOff>26314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9639300" y="5277257"/>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66413</xdr:rowOff>
    </xdr:from>
    <xdr:ext cx="378565"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4100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87986</xdr:rowOff>
    </xdr:from>
    <xdr:to>
      <xdr:col>55</xdr:col>
      <xdr:colOff>50800</xdr:colOff>
      <xdr:row>38</xdr:row>
      <xdr:rowOff>18135</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4316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26314</xdr:rowOff>
    </xdr:from>
    <xdr:to>
      <xdr:col>50</xdr:col>
      <xdr:colOff>114300</xdr:colOff>
      <xdr:row>31</xdr:row>
      <xdr:rowOff>70663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8750300" y="5341264"/>
          <a:ext cx="889000" cy="4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91186</xdr:rowOff>
    </xdr:from>
    <xdr:to>
      <xdr:col>50</xdr:col>
      <xdr:colOff>165100</xdr:colOff>
      <xdr:row>38</xdr:row>
      <xdr:rowOff>21336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12463</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450017" y="65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70663</xdr:rowOff>
    </xdr:from>
    <xdr:to>
      <xdr:col>45</xdr:col>
      <xdr:colOff>177800</xdr:colOff>
      <xdr:row>31</xdr:row>
      <xdr:rowOff>87122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7861300" y="5385613"/>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163339</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61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87122</xdr:rowOff>
    </xdr:from>
    <xdr:to>
      <xdr:col>41</xdr:col>
      <xdr:colOff>50800</xdr:colOff>
      <xdr:row>31</xdr:row>
      <xdr:rowOff>126898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6972300" y="5402072"/>
          <a:ext cx="889000" cy="3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161053</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72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5605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83017" y="6520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82957</xdr:rowOff>
    </xdr:from>
    <xdr:to>
      <xdr:col>55</xdr:col>
      <xdr:colOff>50800</xdr:colOff>
      <xdr:row>31</xdr:row>
      <xdr:rowOff>13107</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522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169334</xdr:rowOff>
    </xdr:from>
    <xdr:ext cx="469744"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5141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146964</xdr:rowOff>
    </xdr:from>
    <xdr:to>
      <xdr:col>50</xdr:col>
      <xdr:colOff>165100</xdr:colOff>
      <xdr:row>31</xdr:row>
      <xdr:rowOff>77114</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529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29</xdr:row>
      <xdr:rowOff>93641</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04428" y="506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19863</xdr:rowOff>
    </xdr:from>
    <xdr:to>
      <xdr:col>46</xdr:col>
      <xdr:colOff>38100</xdr:colOff>
      <xdr:row>31</xdr:row>
      <xdr:rowOff>121463</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533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29</xdr:row>
      <xdr:rowOff>137990</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15428" y="511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36322</xdr:rowOff>
    </xdr:from>
    <xdr:to>
      <xdr:col>41</xdr:col>
      <xdr:colOff>101600</xdr:colOff>
      <xdr:row>31</xdr:row>
      <xdr:rowOff>137922</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53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154449</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26428" y="512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76098</xdr:rowOff>
    </xdr:from>
    <xdr:to>
      <xdr:col>36</xdr:col>
      <xdr:colOff>165100</xdr:colOff>
      <xdr:row>32</xdr:row>
      <xdr:rowOff>6248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539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22775</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37428" y="5166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117678</xdr:rowOff>
    </xdr:from>
    <xdr:to>
      <xdr:col>54</xdr:col>
      <xdr:colOff>189865</xdr:colOff>
      <xdr:row>58</xdr:row>
      <xdr:rowOff>170919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61628"/>
          <a:ext cx="1270" cy="12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3296</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11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170919</xdr:rowOff>
    </xdr:from>
    <xdr:to>
      <xdr:col>55</xdr:col>
      <xdr:colOff>88900</xdr:colOff>
      <xdr:row>58</xdr:row>
      <xdr:rowOff>170919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11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64355</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3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117678</xdr:rowOff>
    </xdr:from>
    <xdr:to>
      <xdr:col>55</xdr:col>
      <xdr:colOff>88900</xdr:colOff>
      <xdr:row>51</xdr:row>
      <xdr:rowOff>117678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61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45669</xdr:rowOff>
    </xdr:from>
    <xdr:to>
      <xdr:col>55</xdr:col>
      <xdr:colOff>0</xdr:colOff>
      <xdr:row>55</xdr:row>
      <xdr:rowOff>58181</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475419"/>
          <a:ext cx="838200" cy="1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56865</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658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78438</xdr:rowOff>
    </xdr:from>
    <xdr:to>
      <xdr:col>55</xdr:col>
      <xdr:colOff>50800</xdr:colOff>
      <xdr:row>57</xdr:row>
      <xdr:rowOff>8588</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45669</xdr:rowOff>
    </xdr:from>
    <xdr:to>
      <xdr:col>50</xdr:col>
      <xdr:colOff>114300</xdr:colOff>
      <xdr:row>55</xdr:row>
      <xdr:rowOff>109136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475419"/>
          <a:ext cx="889000" cy="6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64394</xdr:rowOff>
    </xdr:from>
    <xdr:to>
      <xdr:col>50</xdr:col>
      <xdr:colOff>165100</xdr:colOff>
      <xdr:row>56</xdr:row>
      <xdr:rowOff>165994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157121</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72111" y="97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79982</xdr:rowOff>
    </xdr:from>
    <xdr:to>
      <xdr:col>45</xdr:col>
      <xdr:colOff>177800</xdr:colOff>
      <xdr:row>55</xdr:row>
      <xdr:rowOff>109136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509732"/>
          <a:ext cx="889000" cy="2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66916</xdr:rowOff>
    </xdr:from>
    <xdr:to>
      <xdr:col>46</xdr:col>
      <xdr:colOff>38100</xdr:colOff>
      <xdr:row>56</xdr:row>
      <xdr:rowOff>168516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159643</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76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38148</xdr:rowOff>
    </xdr:from>
    <xdr:to>
      <xdr:col>41</xdr:col>
      <xdr:colOff>50800</xdr:colOff>
      <xdr:row>55</xdr:row>
      <xdr:rowOff>79982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9467898"/>
          <a:ext cx="889000" cy="4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95765</xdr:rowOff>
    </xdr:from>
    <xdr:to>
      <xdr:col>41</xdr:col>
      <xdr:colOff>101600</xdr:colOff>
      <xdr:row>57</xdr:row>
      <xdr:rowOff>25915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17042</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7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113757</xdr:rowOff>
    </xdr:from>
    <xdr:to>
      <xdr:col>36</xdr:col>
      <xdr:colOff>165100</xdr:colOff>
      <xdr:row>57</xdr:row>
      <xdr:rowOff>43907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71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35034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80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7381</xdr:rowOff>
    </xdr:from>
    <xdr:to>
      <xdr:col>55</xdr:col>
      <xdr:colOff>50800</xdr:colOff>
      <xdr:row>55</xdr:row>
      <xdr:rowOff>108981</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43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30258</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28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166319</xdr:rowOff>
    </xdr:from>
    <xdr:to>
      <xdr:col>50</xdr:col>
      <xdr:colOff>165100</xdr:colOff>
      <xdr:row>55</xdr:row>
      <xdr:rowOff>96469</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42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112996</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19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58336</xdr:rowOff>
    </xdr:from>
    <xdr:to>
      <xdr:col>46</xdr:col>
      <xdr:colOff>38100</xdr:colOff>
      <xdr:row>55</xdr:row>
      <xdr:rowOff>159936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48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5013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26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29182</xdr:rowOff>
    </xdr:from>
    <xdr:to>
      <xdr:col>41</xdr:col>
      <xdr:colOff>101600</xdr:colOff>
      <xdr:row>55</xdr:row>
      <xdr:rowOff>130782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45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147309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23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158798</xdr:rowOff>
    </xdr:from>
    <xdr:to>
      <xdr:col>36</xdr:col>
      <xdr:colOff>165100</xdr:colOff>
      <xdr:row>55</xdr:row>
      <xdr:rowOff>88948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41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105475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19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45855</xdr:rowOff>
    </xdr:from>
    <xdr:to>
      <xdr:col>54</xdr:col>
      <xdr:colOff>189865</xdr:colOff>
      <xdr:row>78</xdr:row>
      <xdr:rowOff>129752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flipV="1">
          <a:off x="10475595" y="12047355"/>
          <a:ext cx="1270" cy="145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133579</xdr:rowOff>
    </xdr:from>
    <xdr:ext cx="469744" cy="259045"/>
    <xdr:sp macro="" textlink="">
      <xdr:nvSpPr>
        <xdr:cNvPr id="390" name="商工費最小値テキスト">
          <a:extLst>
            <a:ext uri="{FF2B5EF4-FFF2-40B4-BE49-F238E27FC236}">
              <a16:creationId xmlns:a16="http://schemas.microsoft.com/office/drawing/2014/main" id="{00000000-0008-0000-0700-000086010000}"/>
            </a:ext>
          </a:extLst>
        </xdr:cNvPr>
        <xdr:cNvSpPr txBox="1"/>
      </xdr:nvSpPr>
      <xdr:spPr>
        <a:xfrm>
          <a:off x="10528300" y="1350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129752</xdr:rowOff>
    </xdr:from>
    <xdr:to>
      <xdr:col>55</xdr:col>
      <xdr:colOff>88900</xdr:colOff>
      <xdr:row>78</xdr:row>
      <xdr:rowOff>129752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0388600" y="13502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163982</xdr:rowOff>
    </xdr:from>
    <xdr:ext cx="599010" cy="259045"/>
    <xdr:sp macro="" textlink="">
      <xdr:nvSpPr>
        <xdr:cNvPr id="392" name="商工費最大値テキスト">
          <a:extLst>
            <a:ext uri="{FF2B5EF4-FFF2-40B4-BE49-F238E27FC236}">
              <a16:creationId xmlns:a16="http://schemas.microsoft.com/office/drawing/2014/main" id="{00000000-0008-0000-0700-000088010000}"/>
            </a:ext>
          </a:extLst>
        </xdr:cNvPr>
        <xdr:cNvSpPr txBox="1"/>
      </xdr:nvSpPr>
      <xdr:spPr>
        <a:xfrm>
          <a:off x="10528300" y="1182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160,263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45855</xdr:rowOff>
    </xdr:from>
    <xdr:to>
      <xdr:col>55</xdr:col>
      <xdr:colOff>88900</xdr:colOff>
      <xdr:row>70</xdr:row>
      <xdr:rowOff>45855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204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149347</xdr:rowOff>
    </xdr:from>
    <xdr:to>
      <xdr:col>55</xdr:col>
      <xdr:colOff>0</xdr:colOff>
      <xdr:row>74</xdr:row>
      <xdr:rowOff>88237</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9639300" y="12665197"/>
          <a:ext cx="838200" cy="11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105064</xdr:rowOff>
    </xdr:from>
    <xdr:ext cx="534377" cy="259045"/>
    <xdr:sp macro="" textlink="">
      <xdr:nvSpPr>
        <xdr:cNvPr id="395" name="商工費平均値テキスト">
          <a:extLst>
            <a:ext uri="{FF2B5EF4-FFF2-40B4-BE49-F238E27FC236}">
              <a16:creationId xmlns:a16="http://schemas.microsoft.com/office/drawing/2014/main" id="{00000000-0008-0000-0700-00008B010000}"/>
            </a:ext>
          </a:extLst>
        </xdr:cNvPr>
        <xdr:cNvSpPr txBox="1"/>
      </xdr:nvSpPr>
      <xdr:spPr>
        <a:xfrm>
          <a:off x="10528300" y="13135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126637</xdr:rowOff>
    </xdr:from>
    <xdr:to>
      <xdr:col>55</xdr:col>
      <xdr:colOff>50800</xdr:colOff>
      <xdr:row>77</xdr:row>
      <xdr:rowOff>56787</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10426700" y="1315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108994</xdr:rowOff>
    </xdr:from>
    <xdr:to>
      <xdr:col>50</xdr:col>
      <xdr:colOff>114300</xdr:colOff>
      <xdr:row>74</xdr:row>
      <xdr:rowOff>88237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8750300" y="12281944"/>
          <a:ext cx="889000" cy="49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117712</xdr:rowOff>
    </xdr:from>
    <xdr:to>
      <xdr:col>50</xdr:col>
      <xdr:colOff>165100</xdr:colOff>
      <xdr:row>77</xdr:row>
      <xdr:rowOff>47862</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9588500" y="1314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38989</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9372111" y="1324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108994</xdr:rowOff>
    </xdr:from>
    <xdr:to>
      <xdr:col>45</xdr:col>
      <xdr:colOff>177800</xdr:colOff>
      <xdr:row>75</xdr:row>
      <xdr:rowOff>44292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7861300" y="12281944"/>
          <a:ext cx="889000" cy="62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134418</xdr:rowOff>
    </xdr:from>
    <xdr:to>
      <xdr:col>46</xdr:col>
      <xdr:colOff>38100</xdr:colOff>
      <xdr:row>77</xdr:row>
      <xdr:rowOff>64568</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8699500" y="1316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55695</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8483111" y="1325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44292</xdr:rowOff>
    </xdr:from>
    <xdr:to>
      <xdr:col>41</xdr:col>
      <xdr:colOff>50800</xdr:colOff>
      <xdr:row>75</xdr:row>
      <xdr:rowOff>98013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6972300" y="12903042"/>
          <a:ext cx="8890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143179</xdr:rowOff>
    </xdr:from>
    <xdr:to>
      <xdr:col>41</xdr:col>
      <xdr:colOff>101600</xdr:colOff>
      <xdr:row>77</xdr:row>
      <xdr:rowOff>73329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7810500" y="1317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64456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7594111" y="1326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93856</xdr:rowOff>
    </xdr:from>
    <xdr:to>
      <xdr:col>36</xdr:col>
      <xdr:colOff>165100</xdr:colOff>
      <xdr:row>78</xdr:row>
      <xdr:rowOff>24006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6921500" y="1329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15133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705111" y="1338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98547</xdr:rowOff>
    </xdr:from>
    <xdr:to>
      <xdr:col>55</xdr:col>
      <xdr:colOff>50800</xdr:colOff>
      <xdr:row>74</xdr:row>
      <xdr:rowOff>28697</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0426700" y="1261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121424</xdr:rowOff>
    </xdr:from>
    <xdr:ext cx="534377" cy="259045"/>
    <xdr:sp macro="" textlink="">
      <xdr:nvSpPr>
        <xdr:cNvPr id="414" name="商工費該当値テキスト">
          <a:extLst>
            <a:ext uri="{FF2B5EF4-FFF2-40B4-BE49-F238E27FC236}">
              <a16:creationId xmlns:a16="http://schemas.microsoft.com/office/drawing/2014/main" id="{00000000-0008-0000-0700-00009E010000}"/>
            </a:ext>
          </a:extLst>
        </xdr:cNvPr>
        <xdr:cNvSpPr txBox="1"/>
      </xdr:nvSpPr>
      <xdr:spPr>
        <a:xfrm>
          <a:off x="10528300" y="1246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37437</xdr:rowOff>
    </xdr:from>
    <xdr:to>
      <xdr:col>50</xdr:col>
      <xdr:colOff>165100</xdr:colOff>
      <xdr:row>74</xdr:row>
      <xdr:rowOff>139037</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9588500" y="1272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155564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249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58194</xdr:rowOff>
    </xdr:from>
    <xdr:to>
      <xdr:col>46</xdr:col>
      <xdr:colOff>38100</xdr:colOff>
      <xdr:row>71</xdr:row>
      <xdr:rowOff>159794</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8699500" y="1223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70</xdr:row>
      <xdr:rowOff>4871</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50795" y="12006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164942</xdr:rowOff>
    </xdr:from>
    <xdr:to>
      <xdr:col>41</xdr:col>
      <xdr:colOff>101600</xdr:colOff>
      <xdr:row>75</xdr:row>
      <xdr:rowOff>95092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810500" y="1285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111619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62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47213</xdr:rowOff>
    </xdr:from>
    <xdr:to>
      <xdr:col>36</xdr:col>
      <xdr:colOff>165100</xdr:colOff>
      <xdr:row>75</xdr:row>
      <xdr:rowOff>148813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6921500" y="1290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165340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681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14252</xdr:rowOff>
    </xdr:from>
    <xdr:to>
      <xdr:col>54</xdr:col>
      <xdr:colOff>189865</xdr:colOff>
      <xdr:row>98</xdr:row>
      <xdr:rowOff>157742</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616202"/>
          <a:ext cx="1270" cy="1343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161569</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157742</xdr:rowOff>
    </xdr:from>
    <xdr:to>
      <xdr:col>55</xdr:col>
      <xdr:colOff>88900</xdr:colOff>
      <xdr:row>98</xdr:row>
      <xdr:rowOff>157742</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132379</xdr:rowOff>
    </xdr:from>
    <xdr:ext cx="599010"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39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14252</xdr:rowOff>
    </xdr:from>
    <xdr:to>
      <xdr:col>55</xdr:col>
      <xdr:colOff>88900</xdr:colOff>
      <xdr:row>91</xdr:row>
      <xdr:rowOff>14252</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61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83800</xdr:rowOff>
    </xdr:from>
    <xdr:to>
      <xdr:col>55</xdr:col>
      <xdr:colOff>0</xdr:colOff>
      <xdr:row>97</xdr:row>
      <xdr:rowOff>84113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9639300" y="16714450"/>
          <a:ext cx="838200" cy="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131656</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762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153229</xdr:rowOff>
    </xdr:from>
    <xdr:to>
      <xdr:col>55</xdr:col>
      <xdr:colOff>50800</xdr:colOff>
      <xdr:row>98</xdr:row>
      <xdr:rowOff>83379</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78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83800</xdr:rowOff>
    </xdr:from>
    <xdr:to>
      <xdr:col>50</xdr:col>
      <xdr:colOff>114300</xdr:colOff>
      <xdr:row>97</xdr:row>
      <xdr:rowOff>93027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8750300" y="16714450"/>
          <a:ext cx="889000" cy="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163953</xdr:rowOff>
    </xdr:from>
    <xdr:to>
      <xdr:col>50</xdr:col>
      <xdr:colOff>165100</xdr:colOff>
      <xdr:row>98</xdr:row>
      <xdr:rowOff>94103</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7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85230</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88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93027</xdr:rowOff>
    </xdr:from>
    <xdr:to>
      <xdr:col>45</xdr:col>
      <xdr:colOff>177800</xdr:colOff>
      <xdr:row>97</xdr:row>
      <xdr:rowOff>101840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7861300" y="16723677"/>
          <a:ext cx="889000" cy="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156780</xdr:rowOff>
    </xdr:from>
    <xdr:to>
      <xdr:col>46</xdr:col>
      <xdr:colOff>38100</xdr:colOff>
      <xdr:row>98</xdr:row>
      <xdr:rowOff>86930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78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78057</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88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101840</xdr:rowOff>
    </xdr:from>
    <xdr:to>
      <xdr:col>41</xdr:col>
      <xdr:colOff>50800</xdr:colOff>
      <xdr:row>97</xdr:row>
      <xdr:rowOff>125022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6972300" y="16732490"/>
          <a:ext cx="889000" cy="2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162903</xdr:rowOff>
    </xdr:from>
    <xdr:to>
      <xdr:col>41</xdr:col>
      <xdr:colOff>101600</xdr:colOff>
      <xdr:row>98</xdr:row>
      <xdr:rowOff>93053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79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84180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88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169481</xdr:rowOff>
    </xdr:from>
    <xdr:to>
      <xdr:col>36</xdr:col>
      <xdr:colOff>165100</xdr:colOff>
      <xdr:row>98</xdr:row>
      <xdr:rowOff>99631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8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90758</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89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33313</xdr:rowOff>
    </xdr:from>
    <xdr:to>
      <xdr:col>55</xdr:col>
      <xdr:colOff>50800</xdr:colOff>
      <xdr:row>97</xdr:row>
      <xdr:rowOff>134913</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66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56190</xdr:rowOff>
    </xdr:from>
    <xdr:ext cx="599010"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51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33000</xdr:rowOff>
    </xdr:from>
    <xdr:to>
      <xdr:col>50</xdr:col>
      <xdr:colOff>165100</xdr:colOff>
      <xdr:row>97</xdr:row>
      <xdr:rowOff>134600</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66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151127</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39795" y="16438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42227</xdr:rowOff>
    </xdr:from>
    <xdr:to>
      <xdr:col>46</xdr:col>
      <xdr:colOff>38100</xdr:colOff>
      <xdr:row>97</xdr:row>
      <xdr:rowOff>143827</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67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160354</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50795" y="16448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51040</xdr:rowOff>
    </xdr:from>
    <xdr:to>
      <xdr:col>41</xdr:col>
      <xdr:colOff>101600</xdr:colOff>
      <xdr:row>97</xdr:row>
      <xdr:rowOff>152640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68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169167</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61795" y="16456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74222</xdr:rowOff>
    </xdr:from>
    <xdr:to>
      <xdr:col>36</xdr:col>
      <xdr:colOff>165100</xdr:colOff>
      <xdr:row>98</xdr:row>
      <xdr:rowOff>4372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70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20899</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672795" y="1648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46464</xdr:rowOff>
    </xdr:from>
    <xdr:to>
      <xdr:col>85</xdr:col>
      <xdr:colOff>126364</xdr:colOff>
      <xdr:row>39</xdr:row>
      <xdr:rowOff>118244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189964"/>
          <a:ext cx="1269" cy="1614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122071</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118244</xdr:rowOff>
    </xdr:from>
    <xdr:to>
      <xdr:col>86</xdr:col>
      <xdr:colOff>25400</xdr:colOff>
      <xdr:row>39</xdr:row>
      <xdr:rowOff>118244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164591</xdr:rowOff>
    </xdr:from>
    <xdr:ext cx="599010"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496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46464</xdr:rowOff>
    </xdr:from>
    <xdr:to>
      <xdr:col>86</xdr:col>
      <xdr:colOff>25400</xdr:colOff>
      <xdr:row>30</xdr:row>
      <xdr:rowOff>46464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18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95841</xdr:rowOff>
    </xdr:from>
    <xdr:to>
      <xdr:col>85</xdr:col>
      <xdr:colOff>127000</xdr:colOff>
      <xdr:row>35</xdr:row>
      <xdr:rowOff>40732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5481300" y="5925141"/>
          <a:ext cx="838200" cy="116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114582</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45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136155</xdr:rowOff>
    </xdr:from>
    <xdr:to>
      <xdr:col>85</xdr:col>
      <xdr:colOff>177800</xdr:colOff>
      <xdr:row>38</xdr:row>
      <xdr:rowOff>66304</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798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40732</xdr:rowOff>
    </xdr:from>
    <xdr:to>
      <xdr:col>81</xdr:col>
      <xdr:colOff>50800</xdr:colOff>
      <xdr:row>36</xdr:row>
      <xdr:rowOff>58792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4592300" y="6041482"/>
          <a:ext cx="889000" cy="18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149251</xdr:rowOff>
    </xdr:from>
    <xdr:to>
      <xdr:col>81</xdr:col>
      <xdr:colOff>101600</xdr:colOff>
      <xdr:row>38</xdr:row>
      <xdr:rowOff>79401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49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70528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58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58792</xdr:rowOff>
    </xdr:from>
    <xdr:to>
      <xdr:col>76</xdr:col>
      <xdr:colOff>114300</xdr:colOff>
      <xdr:row>36</xdr:row>
      <xdr:rowOff>134181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703300" y="6230992"/>
          <a:ext cx="889000" cy="7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9510</xdr:rowOff>
    </xdr:from>
    <xdr:to>
      <xdr:col>76</xdr:col>
      <xdr:colOff>165100</xdr:colOff>
      <xdr:row>38</xdr:row>
      <xdr:rowOff>111110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52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102237</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61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134181</xdr:rowOff>
    </xdr:from>
    <xdr:to>
      <xdr:col>71</xdr:col>
      <xdr:colOff>177800</xdr:colOff>
      <xdr:row>37</xdr:row>
      <xdr:rowOff>63821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14300" y="6306381"/>
          <a:ext cx="889000" cy="10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144202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48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136465</xdr:rowOff>
    </xdr:from>
    <xdr:to>
      <xdr:col>67</xdr:col>
      <xdr:colOff>101600</xdr:colOff>
      <xdr:row>38</xdr:row>
      <xdr:rowOff>66615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48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57742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57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45041</xdr:rowOff>
    </xdr:from>
    <xdr:to>
      <xdr:col>85</xdr:col>
      <xdr:colOff>177800</xdr:colOff>
      <xdr:row>34</xdr:row>
      <xdr:rowOff>146641</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587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67918</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572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161382</xdr:rowOff>
    </xdr:from>
    <xdr:to>
      <xdr:col>81</xdr:col>
      <xdr:colOff>101600</xdr:colOff>
      <xdr:row>35</xdr:row>
      <xdr:rowOff>91532</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599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108059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57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7992</xdr:rowOff>
    </xdr:from>
    <xdr:to>
      <xdr:col>76</xdr:col>
      <xdr:colOff>165100</xdr:colOff>
      <xdr:row>36</xdr:row>
      <xdr:rowOff>109592</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18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126119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595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83381</xdr:rowOff>
    </xdr:from>
    <xdr:to>
      <xdr:col>72</xdr:col>
      <xdr:colOff>38100</xdr:colOff>
      <xdr:row>37</xdr:row>
      <xdr:rowOff>13531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25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30058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03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13021</xdr:rowOff>
    </xdr:from>
    <xdr:to>
      <xdr:col>67</xdr:col>
      <xdr:colOff>101600</xdr:colOff>
      <xdr:row>37</xdr:row>
      <xdr:rowOff>114621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35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131148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3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141983</xdr:rowOff>
    </xdr:from>
    <xdr:to>
      <xdr:col>85</xdr:col>
      <xdr:colOff>126364</xdr:colOff>
      <xdr:row>58</xdr:row>
      <xdr:rowOff>119842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14483"/>
          <a:ext cx="1269" cy="134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123669</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119842</xdr:rowOff>
    </xdr:from>
    <xdr:to>
      <xdr:col>86</xdr:col>
      <xdr:colOff>25400</xdr:colOff>
      <xdr:row>58</xdr:row>
      <xdr:rowOff>119842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6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88660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8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459,301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141983</xdr:rowOff>
    </xdr:from>
    <xdr:to>
      <xdr:col>86</xdr:col>
      <xdr:colOff>25400</xdr:colOff>
      <xdr:row>50</xdr:row>
      <xdr:rowOff>141983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1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41088</xdr:rowOff>
    </xdr:from>
    <xdr:to>
      <xdr:col>85</xdr:col>
      <xdr:colOff>127000</xdr:colOff>
      <xdr:row>58</xdr:row>
      <xdr:rowOff>49070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985188"/>
          <a:ext cx="838200" cy="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93603</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94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70726</xdr:rowOff>
    </xdr:from>
    <xdr:to>
      <xdr:col>85</xdr:col>
      <xdr:colOff>177800</xdr:colOff>
      <xdr:row>58</xdr:row>
      <xdr:rowOff>876</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49070</xdr:rowOff>
    </xdr:from>
    <xdr:to>
      <xdr:col>81</xdr:col>
      <xdr:colOff>50800</xdr:colOff>
      <xdr:row>58</xdr:row>
      <xdr:rowOff>56379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993170"/>
          <a:ext cx="889000" cy="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95765</xdr:rowOff>
    </xdr:from>
    <xdr:to>
      <xdr:col>81</xdr:col>
      <xdr:colOff>101600</xdr:colOff>
      <xdr:row>58</xdr:row>
      <xdr:rowOff>25915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42442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32758</xdr:rowOff>
    </xdr:from>
    <xdr:to>
      <xdr:col>76</xdr:col>
      <xdr:colOff>114300</xdr:colOff>
      <xdr:row>58</xdr:row>
      <xdr:rowOff>56379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976858"/>
          <a:ext cx="889000" cy="2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118386</xdr:rowOff>
    </xdr:from>
    <xdr:to>
      <xdr:col>76</xdr:col>
      <xdr:colOff>165100</xdr:colOff>
      <xdr:row>58</xdr:row>
      <xdr:rowOff>48536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65063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32758</xdr:rowOff>
    </xdr:from>
    <xdr:to>
      <xdr:col>71</xdr:col>
      <xdr:colOff>177800</xdr:colOff>
      <xdr:row>58</xdr:row>
      <xdr:rowOff>33705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976858"/>
          <a:ext cx="88900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131054</xdr:rowOff>
    </xdr:from>
    <xdr:to>
      <xdr:col>72</xdr:col>
      <xdr:colOff>38100</xdr:colOff>
      <xdr:row>58</xdr:row>
      <xdr:rowOff>61204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77731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151095</xdr:rowOff>
    </xdr:from>
    <xdr:to>
      <xdr:col>67</xdr:col>
      <xdr:colOff>101600</xdr:colOff>
      <xdr:row>58</xdr:row>
      <xdr:rowOff>81245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97772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69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161738</xdr:rowOff>
    </xdr:from>
    <xdr:to>
      <xdr:col>85</xdr:col>
      <xdr:colOff>177800</xdr:colOff>
      <xdr:row>58</xdr:row>
      <xdr:rowOff>91888</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93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76665</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84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169720</xdr:rowOff>
    </xdr:from>
    <xdr:to>
      <xdr:col>81</xdr:col>
      <xdr:colOff>101600</xdr:colOff>
      <xdr:row>58</xdr:row>
      <xdr:rowOff>99870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94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90997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1003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5579</xdr:rowOff>
    </xdr:from>
    <xdr:to>
      <xdr:col>76</xdr:col>
      <xdr:colOff>165100</xdr:colOff>
      <xdr:row>58</xdr:row>
      <xdr:rowOff>107179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94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98306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04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153408</xdr:rowOff>
    </xdr:from>
    <xdr:to>
      <xdr:col>72</xdr:col>
      <xdr:colOff>38100</xdr:colOff>
      <xdr:row>58</xdr:row>
      <xdr:rowOff>83558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92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74685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1001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154355</xdr:rowOff>
    </xdr:from>
    <xdr:to>
      <xdr:col>67</xdr:col>
      <xdr:colOff>101600</xdr:colOff>
      <xdr:row>58</xdr:row>
      <xdr:rowOff>84505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2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75632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01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78426</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079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25103</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5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313,402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78426</xdr:rowOff>
    </xdr:from>
    <xdr:to>
      <xdr:col>86</xdr:col>
      <xdr:colOff>25400</xdr:colOff>
      <xdr:row>70</xdr:row>
      <xdr:rowOff>78426</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079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78426</xdr:rowOff>
    </xdr:from>
    <xdr:to>
      <xdr:col>85</xdr:col>
      <xdr:colOff>127000</xdr:colOff>
      <xdr:row>75</xdr:row>
      <xdr:rowOff>71957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2079926"/>
          <a:ext cx="838200" cy="85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168446</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370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18569</xdr:rowOff>
    </xdr:from>
    <xdr:to>
      <xdr:col>85</xdr:col>
      <xdr:colOff>177800</xdr:colOff>
      <xdr:row>78</xdr:row>
      <xdr:rowOff>120169</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39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71957</xdr:rowOff>
    </xdr:from>
    <xdr:to>
      <xdr:col>81</xdr:col>
      <xdr:colOff>50800</xdr:colOff>
      <xdr:row>78</xdr:row>
      <xdr:rowOff>139285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2930707"/>
          <a:ext cx="889000" cy="58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24727</xdr:rowOff>
    </xdr:from>
    <xdr:to>
      <xdr:col>81</xdr:col>
      <xdr:colOff>101600</xdr:colOff>
      <xdr:row>78</xdr:row>
      <xdr:rowOff>126327</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39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117454</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49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134200</xdr:rowOff>
    </xdr:from>
    <xdr:to>
      <xdr:col>76</xdr:col>
      <xdr:colOff>114300</xdr:colOff>
      <xdr:row>78</xdr:row>
      <xdr:rowOff>139285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507300"/>
          <a:ext cx="889000" cy="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38801</xdr:rowOff>
    </xdr:from>
    <xdr:to>
      <xdr:col>76</xdr:col>
      <xdr:colOff>165100</xdr:colOff>
      <xdr:row>78</xdr:row>
      <xdr:rowOff>140401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156928</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18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134200</xdr:rowOff>
    </xdr:from>
    <xdr:to>
      <xdr:col>71</xdr:col>
      <xdr:colOff>177800</xdr:colOff>
      <xdr:row>78</xdr:row>
      <xdr:rowOff>138762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507300"/>
          <a:ext cx="889000" cy="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41566</xdr:rowOff>
    </xdr:from>
    <xdr:to>
      <xdr:col>72</xdr:col>
      <xdr:colOff>38100</xdr:colOff>
      <xdr:row>78</xdr:row>
      <xdr:rowOff>143166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159693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18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48845</xdr:rowOff>
    </xdr:from>
    <xdr:to>
      <xdr:col>67</xdr:col>
      <xdr:colOff>101600</xdr:colOff>
      <xdr:row>78</xdr:row>
      <xdr:rowOff>150445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166972</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1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27626</xdr:rowOff>
    </xdr:from>
    <xdr:to>
      <xdr:col>85</xdr:col>
      <xdr:colOff>177800</xdr:colOff>
      <xdr:row>70</xdr:row>
      <xdr:rowOff>129226</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202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152103</xdr:rowOff>
    </xdr:from>
    <xdr:ext cx="599010"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1982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21157</xdr:rowOff>
    </xdr:from>
    <xdr:to>
      <xdr:col>81</xdr:col>
      <xdr:colOff>101600</xdr:colOff>
      <xdr:row>75</xdr:row>
      <xdr:rowOff>122757</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287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139284</xdr:rowOff>
    </xdr:from>
    <xdr:ext cx="59901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181795" y="12655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88485</xdr:rowOff>
    </xdr:from>
    <xdr:to>
      <xdr:col>76</xdr:col>
      <xdr:colOff>165100</xdr:colOff>
      <xdr:row>79</xdr:row>
      <xdr:rowOff>18635</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6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9762</xdr:rowOff>
    </xdr:from>
    <xdr:ext cx="313932"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35333" y="135543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83400</xdr:rowOff>
    </xdr:from>
    <xdr:to>
      <xdr:col>72</xdr:col>
      <xdr:colOff>38100</xdr:colOff>
      <xdr:row>79</xdr:row>
      <xdr:rowOff>13550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5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4677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54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87962</xdr:rowOff>
    </xdr:from>
    <xdr:to>
      <xdr:col>67</xdr:col>
      <xdr:colOff>101600</xdr:colOff>
      <xdr:row>79</xdr:row>
      <xdr:rowOff>18112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6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9239</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5017" y="13553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80406</xdr:rowOff>
    </xdr:from>
    <xdr:to>
      <xdr:col>85</xdr:col>
      <xdr:colOff>126364</xdr:colOff>
      <xdr:row>98</xdr:row>
      <xdr:rowOff>136733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853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140560</xdr:rowOff>
    </xdr:from>
    <xdr:ext cx="378565"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6942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136733</xdr:rowOff>
    </xdr:from>
    <xdr:to>
      <xdr:col>86</xdr:col>
      <xdr:colOff>25400</xdr:colOff>
      <xdr:row>98</xdr:row>
      <xdr:rowOff>136733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693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27083</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62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237,969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80406</xdr:rowOff>
    </xdr:from>
    <xdr:to>
      <xdr:col>86</xdr:col>
      <xdr:colOff>25400</xdr:colOff>
      <xdr:row>92</xdr:row>
      <xdr:rowOff>80406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853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65816</xdr:rowOff>
    </xdr:from>
    <xdr:to>
      <xdr:col>85</xdr:col>
      <xdr:colOff>127000</xdr:colOff>
      <xdr:row>95</xdr:row>
      <xdr:rowOff>98949</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5481300" y="16353566"/>
          <a:ext cx="838200" cy="3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21223</xdr:rowOff>
    </xdr:from>
    <xdr:ext cx="534377"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480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42796</xdr:rowOff>
    </xdr:from>
    <xdr:to>
      <xdr:col>85</xdr:col>
      <xdr:colOff>177800</xdr:colOff>
      <xdr:row>96</xdr:row>
      <xdr:rowOff>144396</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50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85623</xdr:rowOff>
    </xdr:from>
    <xdr:to>
      <xdr:col>81</xdr:col>
      <xdr:colOff>50800</xdr:colOff>
      <xdr:row>95</xdr:row>
      <xdr:rowOff>98949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4592300" y="16373373"/>
          <a:ext cx="889000" cy="1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39357</xdr:rowOff>
    </xdr:from>
    <xdr:to>
      <xdr:col>81</xdr:col>
      <xdr:colOff>101600</xdr:colOff>
      <xdr:row>96</xdr:row>
      <xdr:rowOff>140957</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132084</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214111" y="1659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85623</xdr:rowOff>
    </xdr:from>
    <xdr:to>
      <xdr:col>76</xdr:col>
      <xdr:colOff>114300</xdr:colOff>
      <xdr:row>95</xdr:row>
      <xdr:rowOff>146390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3703300" y="16373373"/>
          <a:ext cx="889000" cy="6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57719</xdr:rowOff>
    </xdr:from>
    <xdr:to>
      <xdr:col>76</xdr:col>
      <xdr:colOff>165100</xdr:colOff>
      <xdr:row>96</xdr:row>
      <xdr:rowOff>159319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150446</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325111" y="1660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146390</xdr:rowOff>
    </xdr:from>
    <xdr:to>
      <xdr:col>71</xdr:col>
      <xdr:colOff>177800</xdr:colOff>
      <xdr:row>96</xdr:row>
      <xdr:rowOff>12333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2814300" y="16434140"/>
          <a:ext cx="889000" cy="3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79391</xdr:rowOff>
    </xdr:from>
    <xdr:to>
      <xdr:col>72</xdr:col>
      <xdr:colOff>38100</xdr:colOff>
      <xdr:row>97</xdr:row>
      <xdr:rowOff>9541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668</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36111" y="1663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88489</xdr:rowOff>
    </xdr:from>
    <xdr:to>
      <xdr:col>67</xdr:col>
      <xdr:colOff>101600</xdr:colOff>
      <xdr:row>97</xdr:row>
      <xdr:rowOff>18639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9766</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47111" y="1664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15016</xdr:rowOff>
    </xdr:from>
    <xdr:to>
      <xdr:col>85</xdr:col>
      <xdr:colOff>177800</xdr:colOff>
      <xdr:row>95</xdr:row>
      <xdr:rowOff>116616</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630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37893</xdr:rowOff>
    </xdr:from>
    <xdr:ext cx="599010"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6154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48149</xdr:rowOff>
    </xdr:from>
    <xdr:to>
      <xdr:col>81</xdr:col>
      <xdr:colOff>101600</xdr:colOff>
      <xdr:row>95</xdr:row>
      <xdr:rowOff>149749</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633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166276</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181795" y="1611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34823</xdr:rowOff>
    </xdr:from>
    <xdr:to>
      <xdr:col>76</xdr:col>
      <xdr:colOff>165100</xdr:colOff>
      <xdr:row>95</xdr:row>
      <xdr:rowOff>136423</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632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152950</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292795" y="16097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95590</xdr:rowOff>
    </xdr:from>
    <xdr:to>
      <xdr:col>72</xdr:col>
      <xdr:colOff>38100</xdr:colOff>
      <xdr:row>96</xdr:row>
      <xdr:rowOff>25740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638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42267</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03795" y="16158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132983</xdr:rowOff>
    </xdr:from>
    <xdr:to>
      <xdr:col>67</xdr:col>
      <xdr:colOff>101600</xdr:colOff>
      <xdr:row>96</xdr:row>
      <xdr:rowOff>63133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642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79660</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14795" y="1619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135166</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450116"/>
          <a:ext cx="1269" cy="1280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63682</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750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81843</xdr:rowOff>
    </xdr:from>
    <xdr:ext cx="534377"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2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135166</xdr:rowOff>
    </xdr:from>
    <xdr:to>
      <xdr:col>116</xdr:col>
      <xdr:colOff>152400</xdr:colOff>
      <xdr:row>31</xdr:row>
      <xdr:rowOff>135166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45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152582</xdr:rowOff>
    </xdr:from>
    <xdr:ext cx="378565"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496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129705</xdr:rowOff>
    </xdr:from>
    <xdr:to>
      <xdr:col>116</xdr:col>
      <xdr:colOff>114300</xdr:colOff>
      <xdr:row>39</xdr:row>
      <xdr:rowOff>59855</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6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150089</xdr:rowOff>
    </xdr:from>
    <xdr:to>
      <xdr:col>112</xdr:col>
      <xdr:colOff>38100</xdr:colOff>
      <xdr:row>39</xdr:row>
      <xdr:rowOff>80239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6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96766</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4017" y="6440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142545</xdr:rowOff>
    </xdr:from>
    <xdr:to>
      <xdr:col>107</xdr:col>
      <xdr:colOff>101600</xdr:colOff>
      <xdr:row>39</xdr:row>
      <xdr:rowOff>72695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89222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432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151079</xdr:rowOff>
    </xdr:from>
    <xdr:to>
      <xdr:col>102</xdr:col>
      <xdr:colOff>165100</xdr:colOff>
      <xdr:row>39</xdr:row>
      <xdr:rowOff>81229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66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97756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6017" y="6441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156832</xdr:rowOff>
    </xdr:from>
    <xdr:to>
      <xdr:col>98</xdr:col>
      <xdr:colOff>38100</xdr:colOff>
      <xdr:row>39</xdr:row>
      <xdr:rowOff>86982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6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103509</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644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108132</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62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目的別の決算では災害復旧費が突出して高く、類似団体内で</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位となっている。令和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年度が支出額のピークだが、令和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年度も災害復旧費の支出が続く予定。公債費についても上昇傾向だが、今後地方債の償還も増加するため、積み立てた減債基金等を適切に充当し財政運営を行う。</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総務費は上昇しているが、国の政策で実施した給付金事業の影響が大きく、類似団体も含めて全体的に上昇している。民生費は減少しているが、令和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水害の関係で災害救助法関係の諸事業を実施しており、額が大きくなっていたことが主な要因。衛生費についても、災害廃棄物の処理経費が大きく減少したため、前年度より低くなっている。商工費は道の駅のリニューアル工事により大きく増加している。消防費については年々上昇しているが、近隣市町村に委託しているため減少は難し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全体的に村民一人当たり経費は上昇傾向のため、事業見直しなどを進め、人口減少社会に対応した財政運営に努める。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新潟県関川村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年水害の復旧事業が本格化し、歳出規模が大きい年だったが、国県からの財政措置や特別交付税措置などで財政調整基金を取り崩さずに決算することができた。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物価高騰が続き、人口減少が続く状況で自主財源の確保が課題となっているなか、現在の基金残高を維持して財政運営を行うことは困難と想定される。税収やふるさと納税などで自主財源を確保しつつ、効率的な財政運営に努め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新潟県関川村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で赤字は発生していないが、公営企業会計である簡易水道事業会計、下水道事業会計には毎年度多額の補助金を支出している状況。一般会計の黒字比率も前年比で増加しているが、災害の関係で措置された特別交付税を災害復旧事業債の償還財源として減債基金に積み立てたことなどが要因。</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現在は黒字決算となっているが、今後の地方交付税算定と物価高騰の状況次第では難しい財政運営が見込まれる。今後の財政状況をシミュレートしながら、中長期的な視点を持って財政運営に取り組む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5" zeroHeight="1" x14ac:dyDescent="0.25"/>
  <cols>
    <col min="1" max="11" width="2.1328125" style="174" customWidth="1"/>
    <col min="12" max="12" width="2.265625" style="174" customWidth="1"/>
    <col min="13" max="17" width="2.3984375" style="174" customWidth="1"/>
    <col min="18" max="119" width="2.1328125" style="174" customWidth="1"/>
    <col min="120" max="16384" width="0" style="174" hidden="1"/>
  </cols>
  <sheetData>
    <row r="1" spans="1:119" ht="33" customHeight="1" x14ac:dyDescent="0.2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3.25" thickBot="1" x14ac:dyDescent="0.3">
      <c r="B2" s="176" t="s">
        <v>77</v>
      </c>
      <c r="C2" s="176"/>
      <c r="D2" s="177"/>
    </row>
    <row r="3" spans="1:119" ht="18.75" customHeight="1" thickBot="1" x14ac:dyDescent="0.3">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7354631</v>
      </c>
      <c r="BO4" s="462"/>
      <c r="BP4" s="462"/>
      <c r="BQ4" s="462"/>
      <c r="BR4" s="462"/>
      <c r="BS4" s="462"/>
      <c r="BT4" s="462"/>
      <c r="BU4" s="463"/>
      <c r="BV4" s="461">
        <v>6611955</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5.9</v>
      </c>
      <c r="CU4" s="602"/>
      <c r="CV4" s="602"/>
      <c r="CW4" s="602"/>
      <c r="CX4" s="602"/>
      <c r="CY4" s="602"/>
      <c r="CZ4" s="602"/>
      <c r="DA4" s="603"/>
      <c r="DB4" s="601">
        <v>5.6</v>
      </c>
      <c r="DC4" s="602"/>
      <c r="DD4" s="602"/>
      <c r="DE4" s="602"/>
      <c r="DF4" s="602"/>
      <c r="DG4" s="602"/>
      <c r="DH4" s="602"/>
      <c r="DI4" s="603"/>
    </row>
    <row r="5" spans="1:119" ht="18.75" customHeight="1" x14ac:dyDescent="0.2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6936861</v>
      </c>
      <c r="BO5" s="433"/>
      <c r="BP5" s="433"/>
      <c r="BQ5" s="433"/>
      <c r="BR5" s="433"/>
      <c r="BS5" s="433"/>
      <c r="BT5" s="433"/>
      <c r="BU5" s="434"/>
      <c r="BV5" s="432">
        <v>6132272</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86.7</v>
      </c>
      <c r="CU5" s="430"/>
      <c r="CV5" s="430"/>
      <c r="CW5" s="430"/>
      <c r="CX5" s="430"/>
      <c r="CY5" s="430"/>
      <c r="CZ5" s="430"/>
      <c r="DA5" s="431"/>
      <c r="DB5" s="429">
        <v>86.3</v>
      </c>
      <c r="DC5" s="430"/>
      <c r="DD5" s="430"/>
      <c r="DE5" s="430"/>
      <c r="DF5" s="430"/>
      <c r="DG5" s="430"/>
      <c r="DH5" s="430"/>
      <c r="DI5" s="431"/>
    </row>
    <row r="6" spans="1:119" ht="18.75" customHeight="1" x14ac:dyDescent="0.25">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417770</v>
      </c>
      <c r="BO6" s="433"/>
      <c r="BP6" s="433"/>
      <c r="BQ6" s="433"/>
      <c r="BR6" s="433"/>
      <c r="BS6" s="433"/>
      <c r="BT6" s="433"/>
      <c r="BU6" s="434"/>
      <c r="BV6" s="432">
        <v>479683</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87.1</v>
      </c>
      <c r="CU6" s="576"/>
      <c r="CV6" s="576"/>
      <c r="CW6" s="576"/>
      <c r="CX6" s="576"/>
      <c r="CY6" s="576"/>
      <c r="CZ6" s="576"/>
      <c r="DA6" s="577"/>
      <c r="DB6" s="575">
        <v>87.2</v>
      </c>
      <c r="DC6" s="576"/>
      <c r="DD6" s="576"/>
      <c r="DE6" s="576"/>
      <c r="DF6" s="576"/>
      <c r="DG6" s="576"/>
      <c r="DH6" s="576"/>
      <c r="DI6" s="577"/>
    </row>
    <row r="7" spans="1:119" ht="18.75" customHeight="1" x14ac:dyDescent="0.2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215567</v>
      </c>
      <c r="BO7" s="433"/>
      <c r="BP7" s="433"/>
      <c r="BQ7" s="433"/>
      <c r="BR7" s="433"/>
      <c r="BS7" s="433"/>
      <c r="BT7" s="433"/>
      <c r="BU7" s="434"/>
      <c r="BV7" s="432">
        <v>287429</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3448401</v>
      </c>
      <c r="CU7" s="433"/>
      <c r="CV7" s="433"/>
      <c r="CW7" s="433"/>
      <c r="CX7" s="433"/>
      <c r="CY7" s="433"/>
      <c r="CZ7" s="433"/>
      <c r="DA7" s="434"/>
      <c r="DB7" s="432">
        <v>3453276</v>
      </c>
      <c r="DC7" s="433"/>
      <c r="DD7" s="433"/>
      <c r="DE7" s="433"/>
      <c r="DF7" s="433"/>
      <c r="DG7" s="433"/>
      <c r="DH7" s="433"/>
      <c r="DI7" s="434"/>
    </row>
    <row r="8" spans="1:119" ht="18.75" customHeight="1" thickBot="1" x14ac:dyDescent="0.3">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202203</v>
      </c>
      <c r="BO8" s="433"/>
      <c r="BP8" s="433"/>
      <c r="BQ8" s="433"/>
      <c r="BR8" s="433"/>
      <c r="BS8" s="433"/>
      <c r="BT8" s="433"/>
      <c r="BU8" s="434"/>
      <c r="BV8" s="432">
        <v>192254</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0.21</v>
      </c>
      <c r="CU8" s="536"/>
      <c r="CV8" s="536"/>
      <c r="CW8" s="536"/>
      <c r="CX8" s="536"/>
      <c r="CY8" s="536"/>
      <c r="CZ8" s="536"/>
      <c r="DA8" s="537"/>
      <c r="DB8" s="535">
        <v>0.22</v>
      </c>
      <c r="DC8" s="536"/>
      <c r="DD8" s="536"/>
      <c r="DE8" s="536"/>
      <c r="DF8" s="536"/>
      <c r="DG8" s="536"/>
      <c r="DH8" s="536"/>
      <c r="DI8" s="537"/>
    </row>
    <row r="9" spans="1:119" ht="18.75" customHeight="1" thickBot="1" x14ac:dyDescent="0.3">
      <c r="A9" s="175"/>
      <c r="B9" s="564" t="s">
        <v>106</v>
      </c>
      <c r="C9" s="565"/>
      <c r="D9" s="565"/>
      <c r="E9" s="565"/>
      <c r="F9" s="565"/>
      <c r="G9" s="565"/>
      <c r="H9" s="565"/>
      <c r="I9" s="565"/>
      <c r="J9" s="565"/>
      <c r="K9" s="483"/>
      <c r="L9" s="566" t="s">
        <v>107</v>
      </c>
      <c r="M9" s="567"/>
      <c r="N9" s="567"/>
      <c r="O9" s="567"/>
      <c r="P9" s="567"/>
      <c r="Q9" s="568"/>
      <c r="R9" s="569">
        <v>5144</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9949</v>
      </c>
      <c r="BO9" s="433"/>
      <c r="BP9" s="433"/>
      <c r="BQ9" s="433"/>
      <c r="BR9" s="433"/>
      <c r="BS9" s="433"/>
      <c r="BT9" s="433"/>
      <c r="BU9" s="434"/>
      <c r="BV9" s="432">
        <v>-7793</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13.4</v>
      </c>
      <c r="CU9" s="430"/>
      <c r="CV9" s="430"/>
      <c r="CW9" s="430"/>
      <c r="CX9" s="430"/>
      <c r="CY9" s="430"/>
      <c r="CZ9" s="430"/>
      <c r="DA9" s="431"/>
      <c r="DB9" s="429">
        <v>13</v>
      </c>
      <c r="DC9" s="430"/>
      <c r="DD9" s="430"/>
      <c r="DE9" s="430"/>
      <c r="DF9" s="430"/>
      <c r="DG9" s="430"/>
      <c r="DH9" s="430"/>
      <c r="DI9" s="431"/>
    </row>
    <row r="10" spans="1:119" ht="18.75" customHeight="1" thickBot="1" x14ac:dyDescent="0.3">
      <c r="A10" s="175"/>
      <c r="B10" s="564"/>
      <c r="C10" s="565"/>
      <c r="D10" s="565"/>
      <c r="E10" s="565"/>
      <c r="F10" s="565"/>
      <c r="G10" s="565"/>
      <c r="H10" s="565"/>
      <c r="I10" s="565"/>
      <c r="J10" s="565"/>
      <c r="K10" s="483"/>
      <c r="L10" s="388" t="s">
        <v>112</v>
      </c>
      <c r="M10" s="389"/>
      <c r="N10" s="389"/>
      <c r="O10" s="389"/>
      <c r="P10" s="389"/>
      <c r="Q10" s="390"/>
      <c r="R10" s="385">
        <v>5832</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603</v>
      </c>
      <c r="BO10" s="433"/>
      <c r="BP10" s="433"/>
      <c r="BQ10" s="433"/>
      <c r="BR10" s="433"/>
      <c r="BS10" s="433"/>
      <c r="BT10" s="433"/>
      <c r="BU10" s="434"/>
      <c r="BV10" s="432">
        <v>118</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3">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114</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5">
      <c r="A12" s="175"/>
      <c r="B12" s="538" t="s">
        <v>123</v>
      </c>
      <c r="C12" s="539"/>
      <c r="D12" s="539"/>
      <c r="E12" s="539"/>
      <c r="F12" s="539"/>
      <c r="G12" s="539"/>
      <c r="H12" s="539"/>
      <c r="I12" s="539"/>
      <c r="J12" s="539"/>
      <c r="K12" s="540"/>
      <c r="L12" s="547" t="s">
        <v>124</v>
      </c>
      <c r="M12" s="548"/>
      <c r="N12" s="548"/>
      <c r="O12" s="548"/>
      <c r="P12" s="548"/>
      <c r="Q12" s="549"/>
      <c r="R12" s="550">
        <v>4835</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5">
      <c r="A13" s="175"/>
      <c r="B13" s="541"/>
      <c r="C13" s="542"/>
      <c r="D13" s="542"/>
      <c r="E13" s="542"/>
      <c r="F13" s="542"/>
      <c r="G13" s="542"/>
      <c r="H13" s="542"/>
      <c r="I13" s="542"/>
      <c r="J13" s="542"/>
      <c r="K13" s="543"/>
      <c r="L13" s="184"/>
      <c r="M13" s="516" t="s">
        <v>130</v>
      </c>
      <c r="N13" s="517"/>
      <c r="O13" s="517"/>
      <c r="P13" s="517"/>
      <c r="Q13" s="518"/>
      <c r="R13" s="519">
        <v>4808</v>
      </c>
      <c r="S13" s="520"/>
      <c r="T13" s="520"/>
      <c r="U13" s="520"/>
      <c r="V13" s="521"/>
      <c r="W13" s="522" t="s">
        <v>131</v>
      </c>
      <c r="X13" s="418"/>
      <c r="Y13" s="418"/>
      <c r="Z13" s="418"/>
      <c r="AA13" s="418"/>
      <c r="AB13" s="419"/>
      <c r="AC13" s="385">
        <v>449</v>
      </c>
      <c r="AD13" s="386"/>
      <c r="AE13" s="386"/>
      <c r="AF13" s="386"/>
      <c r="AG13" s="387"/>
      <c r="AH13" s="385">
        <v>588</v>
      </c>
      <c r="AI13" s="386"/>
      <c r="AJ13" s="386"/>
      <c r="AK13" s="386"/>
      <c r="AL13" s="445"/>
      <c r="AM13" s="489" t="s">
        <v>132</v>
      </c>
      <c r="AN13" s="389"/>
      <c r="AO13" s="389"/>
      <c r="AP13" s="389"/>
      <c r="AQ13" s="389"/>
      <c r="AR13" s="389"/>
      <c r="AS13" s="389"/>
      <c r="AT13" s="390"/>
      <c r="AU13" s="490" t="s">
        <v>90</v>
      </c>
      <c r="AV13" s="491"/>
      <c r="AW13" s="491"/>
      <c r="AX13" s="491"/>
      <c r="AY13" s="446" t="s">
        <v>133</v>
      </c>
      <c r="AZ13" s="447"/>
      <c r="BA13" s="447"/>
      <c r="BB13" s="447"/>
      <c r="BC13" s="447"/>
      <c r="BD13" s="447"/>
      <c r="BE13" s="447"/>
      <c r="BF13" s="447"/>
      <c r="BG13" s="447"/>
      <c r="BH13" s="447"/>
      <c r="BI13" s="447"/>
      <c r="BJ13" s="447"/>
      <c r="BK13" s="447"/>
      <c r="BL13" s="447"/>
      <c r="BM13" s="448"/>
      <c r="BN13" s="432">
        <v>10552</v>
      </c>
      <c r="BO13" s="433"/>
      <c r="BP13" s="433"/>
      <c r="BQ13" s="433"/>
      <c r="BR13" s="433"/>
      <c r="BS13" s="433"/>
      <c r="BT13" s="433"/>
      <c r="BU13" s="434"/>
      <c r="BV13" s="432">
        <v>-7675</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12.4</v>
      </c>
      <c r="CU13" s="430"/>
      <c r="CV13" s="430"/>
      <c r="CW13" s="430"/>
      <c r="CX13" s="430"/>
      <c r="CY13" s="430"/>
      <c r="CZ13" s="430"/>
      <c r="DA13" s="431"/>
      <c r="DB13" s="429">
        <v>12</v>
      </c>
      <c r="DC13" s="430"/>
      <c r="DD13" s="430"/>
      <c r="DE13" s="430"/>
      <c r="DF13" s="430"/>
      <c r="DG13" s="430"/>
      <c r="DH13" s="430"/>
      <c r="DI13" s="431"/>
    </row>
    <row r="14" spans="1:119" ht="18.75" customHeight="1" thickBot="1" x14ac:dyDescent="0.3">
      <c r="A14" s="175"/>
      <c r="B14" s="541"/>
      <c r="C14" s="542"/>
      <c r="D14" s="542"/>
      <c r="E14" s="542"/>
      <c r="F14" s="542"/>
      <c r="G14" s="542"/>
      <c r="H14" s="542"/>
      <c r="I14" s="542"/>
      <c r="J14" s="542"/>
      <c r="K14" s="543"/>
      <c r="L14" s="506" t="s">
        <v>135</v>
      </c>
      <c r="M14" s="559"/>
      <c r="N14" s="559"/>
      <c r="O14" s="559"/>
      <c r="P14" s="559"/>
      <c r="Q14" s="560"/>
      <c r="R14" s="519">
        <v>4996</v>
      </c>
      <c r="S14" s="520"/>
      <c r="T14" s="520"/>
      <c r="U14" s="520"/>
      <c r="V14" s="521"/>
      <c r="W14" s="523"/>
      <c r="X14" s="421"/>
      <c r="Y14" s="421"/>
      <c r="Z14" s="421"/>
      <c r="AA14" s="421"/>
      <c r="AB14" s="422"/>
      <c r="AC14" s="512">
        <v>17.100000000000001</v>
      </c>
      <c r="AD14" s="513"/>
      <c r="AE14" s="513"/>
      <c r="AF14" s="513"/>
      <c r="AG14" s="514"/>
      <c r="AH14" s="512">
        <v>19.600000000000001</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v>16.7</v>
      </c>
      <c r="CU14" s="530"/>
      <c r="CV14" s="530"/>
      <c r="CW14" s="530"/>
      <c r="CX14" s="530"/>
      <c r="CY14" s="530"/>
      <c r="CZ14" s="530"/>
      <c r="DA14" s="531"/>
      <c r="DB14" s="529">
        <v>24.2</v>
      </c>
      <c r="DC14" s="530"/>
      <c r="DD14" s="530"/>
      <c r="DE14" s="530"/>
      <c r="DF14" s="530"/>
      <c r="DG14" s="530"/>
      <c r="DH14" s="530"/>
      <c r="DI14" s="531"/>
    </row>
    <row r="15" spans="1:119" ht="18.75" customHeight="1" x14ac:dyDescent="0.25">
      <c r="A15" s="175"/>
      <c r="B15" s="541"/>
      <c r="C15" s="542"/>
      <c r="D15" s="542"/>
      <c r="E15" s="542"/>
      <c r="F15" s="542"/>
      <c r="G15" s="542"/>
      <c r="H15" s="542"/>
      <c r="I15" s="542"/>
      <c r="J15" s="542"/>
      <c r="K15" s="543"/>
      <c r="L15" s="184"/>
      <c r="M15" s="516" t="s">
        <v>130</v>
      </c>
      <c r="N15" s="517"/>
      <c r="O15" s="517"/>
      <c r="P15" s="517"/>
      <c r="Q15" s="518"/>
      <c r="R15" s="519">
        <v>4979</v>
      </c>
      <c r="S15" s="520"/>
      <c r="T15" s="520"/>
      <c r="U15" s="520"/>
      <c r="V15" s="521"/>
      <c r="W15" s="522" t="s">
        <v>137</v>
      </c>
      <c r="X15" s="418"/>
      <c r="Y15" s="418"/>
      <c r="Z15" s="418"/>
      <c r="AA15" s="418"/>
      <c r="AB15" s="419"/>
      <c r="AC15" s="385">
        <v>784</v>
      </c>
      <c r="AD15" s="386"/>
      <c r="AE15" s="386"/>
      <c r="AF15" s="386"/>
      <c r="AG15" s="387"/>
      <c r="AH15" s="385">
        <v>899</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702430</v>
      </c>
      <c r="BO15" s="462"/>
      <c r="BP15" s="462"/>
      <c r="BQ15" s="462"/>
      <c r="BR15" s="462"/>
      <c r="BS15" s="462"/>
      <c r="BT15" s="462"/>
      <c r="BU15" s="463"/>
      <c r="BV15" s="461">
        <v>704595</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5">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29.9</v>
      </c>
      <c r="AD16" s="513"/>
      <c r="AE16" s="513"/>
      <c r="AF16" s="513"/>
      <c r="AG16" s="514"/>
      <c r="AH16" s="512">
        <v>29.9</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3267999</v>
      </c>
      <c r="BO16" s="433"/>
      <c r="BP16" s="433"/>
      <c r="BQ16" s="433"/>
      <c r="BR16" s="433"/>
      <c r="BS16" s="433"/>
      <c r="BT16" s="433"/>
      <c r="BU16" s="434"/>
      <c r="BV16" s="432">
        <v>3253867</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3">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1392</v>
      </c>
      <c r="AD17" s="386"/>
      <c r="AE17" s="386"/>
      <c r="AF17" s="386"/>
      <c r="AG17" s="387"/>
      <c r="AH17" s="385">
        <v>1520</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866402</v>
      </c>
      <c r="BO17" s="433"/>
      <c r="BP17" s="433"/>
      <c r="BQ17" s="433"/>
      <c r="BR17" s="433"/>
      <c r="BS17" s="433"/>
      <c r="BT17" s="433"/>
      <c r="BU17" s="434"/>
      <c r="BV17" s="432">
        <v>870804</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3">
      <c r="A18" s="175"/>
      <c r="B18" s="482" t="s">
        <v>147</v>
      </c>
      <c r="C18" s="483"/>
      <c r="D18" s="483"/>
      <c r="E18" s="484"/>
      <c r="F18" s="484"/>
      <c r="G18" s="484"/>
      <c r="H18" s="484"/>
      <c r="I18" s="484"/>
      <c r="J18" s="484"/>
      <c r="K18" s="484"/>
      <c r="L18" s="485">
        <v>299.61</v>
      </c>
      <c r="M18" s="485"/>
      <c r="N18" s="485"/>
      <c r="O18" s="485"/>
      <c r="P18" s="485"/>
      <c r="Q18" s="485"/>
      <c r="R18" s="486"/>
      <c r="S18" s="486"/>
      <c r="T18" s="486"/>
      <c r="U18" s="486"/>
      <c r="V18" s="487"/>
      <c r="W18" s="503"/>
      <c r="X18" s="504"/>
      <c r="Y18" s="504"/>
      <c r="Z18" s="504"/>
      <c r="AA18" s="504"/>
      <c r="AB18" s="528"/>
      <c r="AC18" s="402">
        <v>53</v>
      </c>
      <c r="AD18" s="403"/>
      <c r="AE18" s="403"/>
      <c r="AF18" s="403"/>
      <c r="AG18" s="488"/>
      <c r="AH18" s="402">
        <v>50.5</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3018750</v>
      </c>
      <c r="BO18" s="433"/>
      <c r="BP18" s="433"/>
      <c r="BQ18" s="433"/>
      <c r="BR18" s="433"/>
      <c r="BS18" s="433"/>
      <c r="BT18" s="433"/>
      <c r="BU18" s="434"/>
      <c r="BV18" s="432">
        <v>3011703</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3">
      <c r="A19" s="175"/>
      <c r="B19" s="482" t="s">
        <v>149</v>
      </c>
      <c r="C19" s="483"/>
      <c r="D19" s="483"/>
      <c r="E19" s="484"/>
      <c r="F19" s="484"/>
      <c r="G19" s="484"/>
      <c r="H19" s="484"/>
      <c r="I19" s="484"/>
      <c r="J19" s="484"/>
      <c r="K19" s="484"/>
      <c r="L19" s="492">
        <v>17</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4429538</v>
      </c>
      <c r="BO19" s="433"/>
      <c r="BP19" s="433"/>
      <c r="BQ19" s="433"/>
      <c r="BR19" s="433"/>
      <c r="BS19" s="433"/>
      <c r="BT19" s="433"/>
      <c r="BU19" s="434"/>
      <c r="BV19" s="432">
        <v>4487455</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3">
      <c r="A20" s="175"/>
      <c r="B20" s="482" t="s">
        <v>151</v>
      </c>
      <c r="C20" s="483"/>
      <c r="D20" s="483"/>
      <c r="E20" s="484"/>
      <c r="F20" s="484"/>
      <c r="G20" s="484"/>
      <c r="H20" s="484"/>
      <c r="I20" s="484"/>
      <c r="J20" s="484"/>
      <c r="K20" s="484"/>
      <c r="L20" s="492">
        <v>1756</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3">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5">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5036600</v>
      </c>
      <c r="BO22" s="462"/>
      <c r="BP22" s="462"/>
      <c r="BQ22" s="462"/>
      <c r="BR22" s="462"/>
      <c r="BS22" s="462"/>
      <c r="BT22" s="462"/>
      <c r="BU22" s="463"/>
      <c r="BV22" s="461">
        <v>4948612</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4792409</v>
      </c>
      <c r="BO23" s="433"/>
      <c r="BP23" s="433"/>
      <c r="BQ23" s="433"/>
      <c r="BR23" s="433"/>
      <c r="BS23" s="433"/>
      <c r="BT23" s="433"/>
      <c r="BU23" s="434"/>
      <c r="BV23" s="432">
        <v>4789083</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3">
      <c r="A24" s="175"/>
      <c r="B24" s="411"/>
      <c r="C24" s="412"/>
      <c r="D24" s="413"/>
      <c r="E24" s="388" t="s">
        <v>161</v>
      </c>
      <c r="F24" s="389"/>
      <c r="G24" s="389"/>
      <c r="H24" s="389"/>
      <c r="I24" s="389"/>
      <c r="J24" s="389"/>
      <c r="K24" s="390"/>
      <c r="L24" s="385">
        <v>1</v>
      </c>
      <c r="M24" s="386"/>
      <c r="N24" s="386"/>
      <c r="O24" s="386"/>
      <c r="P24" s="387"/>
      <c r="Q24" s="385">
        <v>6300</v>
      </c>
      <c r="R24" s="386"/>
      <c r="S24" s="386"/>
      <c r="T24" s="386"/>
      <c r="U24" s="386"/>
      <c r="V24" s="387"/>
      <c r="W24" s="475"/>
      <c r="X24" s="412"/>
      <c r="Y24" s="413"/>
      <c r="Z24" s="388" t="s">
        <v>162</v>
      </c>
      <c r="AA24" s="389"/>
      <c r="AB24" s="389"/>
      <c r="AC24" s="389"/>
      <c r="AD24" s="389"/>
      <c r="AE24" s="389"/>
      <c r="AF24" s="389"/>
      <c r="AG24" s="390"/>
      <c r="AH24" s="385">
        <v>100</v>
      </c>
      <c r="AI24" s="386"/>
      <c r="AJ24" s="386"/>
      <c r="AK24" s="386"/>
      <c r="AL24" s="387"/>
      <c r="AM24" s="385">
        <v>285200</v>
      </c>
      <c r="AN24" s="386"/>
      <c r="AO24" s="386"/>
      <c r="AP24" s="386"/>
      <c r="AQ24" s="386"/>
      <c r="AR24" s="387"/>
      <c r="AS24" s="385">
        <v>2852</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3530793</v>
      </c>
      <c r="BO24" s="433"/>
      <c r="BP24" s="433"/>
      <c r="BQ24" s="433"/>
      <c r="BR24" s="433"/>
      <c r="BS24" s="433"/>
      <c r="BT24" s="433"/>
      <c r="BU24" s="434"/>
      <c r="BV24" s="432">
        <v>3263988</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5">
      <c r="A25" s="175"/>
      <c r="B25" s="411"/>
      <c r="C25" s="412"/>
      <c r="D25" s="413"/>
      <c r="E25" s="388" t="s">
        <v>164</v>
      </c>
      <c r="F25" s="389"/>
      <c r="G25" s="389"/>
      <c r="H25" s="389"/>
      <c r="I25" s="389"/>
      <c r="J25" s="389"/>
      <c r="K25" s="390"/>
      <c r="L25" s="385">
        <v>1</v>
      </c>
      <c r="M25" s="386"/>
      <c r="N25" s="386"/>
      <c r="O25" s="386"/>
      <c r="P25" s="387"/>
      <c r="Q25" s="385">
        <v>5200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700043</v>
      </c>
      <c r="BO25" s="462"/>
      <c r="BP25" s="462"/>
      <c r="BQ25" s="462"/>
      <c r="BR25" s="462"/>
      <c r="BS25" s="462"/>
      <c r="BT25" s="462"/>
      <c r="BU25" s="463"/>
      <c r="BV25" s="461">
        <v>4142</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5">
      <c r="A26" s="175"/>
      <c r="B26" s="411"/>
      <c r="C26" s="412"/>
      <c r="D26" s="413"/>
      <c r="E26" s="388" t="s">
        <v>167</v>
      </c>
      <c r="F26" s="389"/>
      <c r="G26" s="389"/>
      <c r="H26" s="389"/>
      <c r="I26" s="389"/>
      <c r="J26" s="389"/>
      <c r="K26" s="390"/>
      <c r="L26" s="385">
        <v>1</v>
      </c>
      <c r="M26" s="386"/>
      <c r="N26" s="386"/>
      <c r="O26" s="386"/>
      <c r="P26" s="387"/>
      <c r="Q26" s="385">
        <v>4800</v>
      </c>
      <c r="R26" s="386"/>
      <c r="S26" s="386"/>
      <c r="T26" s="386"/>
      <c r="U26" s="386"/>
      <c r="V26" s="387"/>
      <c r="W26" s="475"/>
      <c r="X26" s="412"/>
      <c r="Y26" s="413"/>
      <c r="Z26" s="388" t="s">
        <v>168</v>
      </c>
      <c r="AA26" s="443"/>
      <c r="AB26" s="443"/>
      <c r="AC26" s="443"/>
      <c r="AD26" s="443"/>
      <c r="AE26" s="443"/>
      <c r="AF26" s="443"/>
      <c r="AG26" s="444"/>
      <c r="AH26" s="385">
        <v>9</v>
      </c>
      <c r="AI26" s="386"/>
      <c r="AJ26" s="386"/>
      <c r="AK26" s="386"/>
      <c r="AL26" s="387"/>
      <c r="AM26" s="385">
        <v>22401</v>
      </c>
      <c r="AN26" s="386"/>
      <c r="AO26" s="386"/>
      <c r="AP26" s="386"/>
      <c r="AQ26" s="386"/>
      <c r="AR26" s="387"/>
      <c r="AS26" s="385">
        <v>2489</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3">
      <c r="A27" s="175"/>
      <c r="B27" s="411"/>
      <c r="C27" s="412"/>
      <c r="D27" s="413"/>
      <c r="E27" s="388" t="s">
        <v>170</v>
      </c>
      <c r="F27" s="389"/>
      <c r="G27" s="389"/>
      <c r="H27" s="389"/>
      <c r="I27" s="389"/>
      <c r="J27" s="389"/>
      <c r="K27" s="390"/>
      <c r="L27" s="385">
        <v>1</v>
      </c>
      <c r="M27" s="386"/>
      <c r="N27" s="386"/>
      <c r="O27" s="386"/>
      <c r="P27" s="387"/>
      <c r="Q27" s="385">
        <v>2550</v>
      </c>
      <c r="R27" s="386"/>
      <c r="S27" s="386"/>
      <c r="T27" s="386"/>
      <c r="U27" s="386"/>
      <c r="V27" s="387"/>
      <c r="W27" s="475"/>
      <c r="X27" s="412"/>
      <c r="Y27" s="413"/>
      <c r="Z27" s="388" t="s">
        <v>171</v>
      </c>
      <c r="AA27" s="389"/>
      <c r="AB27" s="389"/>
      <c r="AC27" s="389"/>
      <c r="AD27" s="389"/>
      <c r="AE27" s="389"/>
      <c r="AF27" s="389"/>
      <c r="AG27" s="390"/>
      <c r="AH27" s="385" t="s">
        <v>122</v>
      </c>
      <c r="AI27" s="386"/>
      <c r="AJ27" s="386"/>
      <c r="AK27" s="386"/>
      <c r="AL27" s="387"/>
      <c r="AM27" s="385" t="s">
        <v>122</v>
      </c>
      <c r="AN27" s="386"/>
      <c r="AO27" s="386"/>
      <c r="AP27" s="386"/>
      <c r="AQ27" s="386"/>
      <c r="AR27" s="387"/>
      <c r="AS27" s="385" t="s">
        <v>122</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104113</v>
      </c>
      <c r="BO27" s="467"/>
      <c r="BP27" s="467"/>
      <c r="BQ27" s="467"/>
      <c r="BR27" s="467"/>
      <c r="BS27" s="467"/>
      <c r="BT27" s="467"/>
      <c r="BU27" s="468"/>
      <c r="BV27" s="466">
        <v>104113</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5">
      <c r="A28" s="175"/>
      <c r="B28" s="411"/>
      <c r="C28" s="412"/>
      <c r="D28" s="413"/>
      <c r="E28" s="388" t="s">
        <v>173</v>
      </c>
      <c r="F28" s="389"/>
      <c r="G28" s="389"/>
      <c r="H28" s="389"/>
      <c r="I28" s="389"/>
      <c r="J28" s="389"/>
      <c r="K28" s="390"/>
      <c r="L28" s="385">
        <v>1</v>
      </c>
      <c r="M28" s="386"/>
      <c r="N28" s="386"/>
      <c r="O28" s="386"/>
      <c r="P28" s="387"/>
      <c r="Q28" s="385">
        <v>1880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670593</v>
      </c>
      <c r="BO28" s="462"/>
      <c r="BP28" s="462"/>
      <c r="BQ28" s="462"/>
      <c r="BR28" s="462"/>
      <c r="BS28" s="462"/>
      <c r="BT28" s="462"/>
      <c r="BU28" s="463"/>
      <c r="BV28" s="461">
        <v>669990</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5">
      <c r="A29" s="175"/>
      <c r="B29" s="411"/>
      <c r="C29" s="412"/>
      <c r="D29" s="413"/>
      <c r="E29" s="388" t="s">
        <v>176</v>
      </c>
      <c r="F29" s="389"/>
      <c r="G29" s="389"/>
      <c r="H29" s="389"/>
      <c r="I29" s="389"/>
      <c r="J29" s="389"/>
      <c r="K29" s="390"/>
      <c r="L29" s="385">
        <v>8</v>
      </c>
      <c r="M29" s="386"/>
      <c r="N29" s="386"/>
      <c r="O29" s="386"/>
      <c r="P29" s="387"/>
      <c r="Q29" s="385">
        <v>1680</v>
      </c>
      <c r="R29" s="386"/>
      <c r="S29" s="386"/>
      <c r="T29" s="386"/>
      <c r="U29" s="386"/>
      <c r="V29" s="387"/>
      <c r="W29" s="476"/>
      <c r="X29" s="477"/>
      <c r="Y29" s="478"/>
      <c r="Z29" s="388" t="s">
        <v>177</v>
      </c>
      <c r="AA29" s="389"/>
      <c r="AB29" s="389"/>
      <c r="AC29" s="389"/>
      <c r="AD29" s="389"/>
      <c r="AE29" s="389"/>
      <c r="AF29" s="389"/>
      <c r="AG29" s="390"/>
      <c r="AH29" s="385">
        <v>100</v>
      </c>
      <c r="AI29" s="386"/>
      <c r="AJ29" s="386"/>
      <c r="AK29" s="386"/>
      <c r="AL29" s="387"/>
      <c r="AM29" s="385">
        <v>285200</v>
      </c>
      <c r="AN29" s="386"/>
      <c r="AO29" s="386"/>
      <c r="AP29" s="386"/>
      <c r="AQ29" s="386"/>
      <c r="AR29" s="387"/>
      <c r="AS29" s="385">
        <v>2852</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104419</v>
      </c>
      <c r="BO29" s="433"/>
      <c r="BP29" s="433"/>
      <c r="BQ29" s="433"/>
      <c r="BR29" s="433"/>
      <c r="BS29" s="433"/>
      <c r="BT29" s="433"/>
      <c r="BU29" s="434"/>
      <c r="BV29" s="432">
        <v>16419</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3">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92.7</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1088219</v>
      </c>
      <c r="BO30" s="467"/>
      <c r="BP30" s="467"/>
      <c r="BQ30" s="467"/>
      <c r="BR30" s="467"/>
      <c r="BS30" s="467"/>
      <c r="BT30" s="467"/>
      <c r="BU30" s="468"/>
      <c r="BV30" s="466">
        <v>972320</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5">
      <c r="A31" s="175"/>
      <c r="B31" s="197"/>
      <c r="DI31" s="198"/>
    </row>
    <row r="32" spans="1:113" ht="13.5" customHeight="1" x14ac:dyDescent="0.25">
      <c r="A32" s="175"/>
      <c r="B32" s="199"/>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5">
      <c r="A33" s="175"/>
      <c r="B33" s="199"/>
      <c r="C33" s="384" t="s">
        <v>186</v>
      </c>
      <c r="D33" s="384"/>
      <c r="E33" s="383" t="s">
        <v>187</v>
      </c>
      <c r="F33" s="383"/>
      <c r="G33" s="383"/>
      <c r="H33" s="383"/>
      <c r="I33" s="383"/>
      <c r="J33" s="383"/>
      <c r="K33" s="383"/>
      <c r="L33" s="383"/>
      <c r="M33" s="383"/>
      <c r="N33" s="383"/>
      <c r="O33" s="383"/>
      <c r="P33" s="383"/>
      <c r="Q33" s="383"/>
      <c r="R33" s="383"/>
      <c r="S33" s="383"/>
      <c r="T33" s="200"/>
      <c r="U33" s="384" t="s">
        <v>186</v>
      </c>
      <c r="V33" s="384"/>
      <c r="W33" s="383" t="s">
        <v>187</v>
      </c>
      <c r="X33" s="383"/>
      <c r="Y33" s="383"/>
      <c r="Z33" s="383"/>
      <c r="AA33" s="383"/>
      <c r="AB33" s="383"/>
      <c r="AC33" s="383"/>
      <c r="AD33" s="383"/>
      <c r="AE33" s="383"/>
      <c r="AF33" s="383"/>
      <c r="AG33" s="383"/>
      <c r="AH33" s="383"/>
      <c r="AI33" s="383"/>
      <c r="AJ33" s="383"/>
      <c r="AK33" s="383"/>
      <c r="AL33" s="200"/>
      <c r="AM33" s="384" t="s">
        <v>186</v>
      </c>
      <c r="AN33" s="384"/>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384" t="s">
        <v>188</v>
      </c>
      <c r="BX33" s="384"/>
      <c r="BY33" s="383" t="s">
        <v>190</v>
      </c>
      <c r="BZ33" s="383"/>
      <c r="CA33" s="383"/>
      <c r="CB33" s="383"/>
      <c r="CC33" s="383"/>
      <c r="CD33" s="383"/>
      <c r="CE33" s="383"/>
      <c r="CF33" s="383"/>
      <c r="CG33" s="383"/>
      <c r="CH33" s="383"/>
      <c r="CI33" s="383"/>
      <c r="CJ33" s="383"/>
      <c r="CK33" s="383"/>
      <c r="CL33" s="383"/>
      <c r="CM33" s="383"/>
      <c r="CN33" s="200"/>
      <c r="CO33" s="384" t="s">
        <v>186</v>
      </c>
      <c r="CP33" s="384"/>
      <c r="CQ33" s="383" t="s">
        <v>191</v>
      </c>
      <c r="CR33" s="383"/>
      <c r="CS33" s="383"/>
      <c r="CT33" s="383"/>
      <c r="CU33" s="383"/>
      <c r="CV33" s="383"/>
      <c r="CW33" s="383"/>
      <c r="CX33" s="383"/>
      <c r="CY33" s="383"/>
      <c r="CZ33" s="383"/>
      <c r="DA33" s="383"/>
      <c r="DB33" s="383"/>
      <c r="DC33" s="383"/>
      <c r="DD33" s="383"/>
      <c r="DE33" s="383"/>
      <c r="DF33" s="200"/>
      <c r="DG33" s="382" t="s">
        <v>192</v>
      </c>
      <c r="DH33" s="382"/>
      <c r="DI33" s="202"/>
    </row>
    <row r="34" spans="1:113" ht="32.25" customHeight="1" x14ac:dyDescent="0.25">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国民健康保険事業特別会計</v>
      </c>
      <c r="X34" s="381"/>
      <c r="Y34" s="381"/>
      <c r="Z34" s="381"/>
      <c r="AA34" s="381"/>
      <c r="AB34" s="381"/>
      <c r="AC34" s="381"/>
      <c r="AD34" s="381"/>
      <c r="AE34" s="381"/>
      <c r="AF34" s="381"/>
      <c r="AG34" s="381"/>
      <c r="AH34" s="381"/>
      <c r="AI34" s="381"/>
      <c r="AJ34" s="381"/>
      <c r="AK34" s="381"/>
      <c r="AL34" s="175"/>
      <c r="AM34" s="380">
        <f>IF(AO34="","",MAX(C34:D43,U34:V43)+1)</f>
        <v>6</v>
      </c>
      <c r="AN34" s="380"/>
      <c r="AO34" s="381" t="str">
        <f>IF('各会計、関係団体の財政状況及び健全化判断比率'!B32="","",'各会計、関係団体の財政状況及び健全化判断比率'!B32)</f>
        <v>下水道事業会計</v>
      </c>
      <c r="AP34" s="381"/>
      <c r="AQ34" s="381"/>
      <c r="AR34" s="381"/>
      <c r="AS34" s="381"/>
      <c r="AT34" s="381"/>
      <c r="AU34" s="381"/>
      <c r="AV34" s="381"/>
      <c r="AW34" s="381"/>
      <c r="AX34" s="381"/>
      <c r="AY34" s="381"/>
      <c r="AZ34" s="381"/>
      <c r="BA34" s="381"/>
      <c r="BB34" s="381"/>
      <c r="BC34" s="381"/>
      <c r="BD34" s="175"/>
      <c r="BE34" s="380">
        <f>IF(BG34="","",MAX(C34:D43,U34:V43,AM34:AN43)+1)</f>
        <v>8</v>
      </c>
      <c r="BF34" s="380"/>
      <c r="BG34" s="381" t="str">
        <f>IF('各会計、関係団体の財政状況及び健全化判断比率'!B34="","",'各会計、関係団体の財政状況及び健全化判断比率'!B34)</f>
        <v>村有温泉特別会計</v>
      </c>
      <c r="BH34" s="381"/>
      <c r="BI34" s="381"/>
      <c r="BJ34" s="381"/>
      <c r="BK34" s="381"/>
      <c r="BL34" s="381"/>
      <c r="BM34" s="381"/>
      <c r="BN34" s="381"/>
      <c r="BO34" s="381"/>
      <c r="BP34" s="381"/>
      <c r="BQ34" s="381"/>
      <c r="BR34" s="381"/>
      <c r="BS34" s="381"/>
      <c r="BT34" s="381"/>
      <c r="BU34" s="381"/>
      <c r="BV34" s="175"/>
      <c r="BW34" s="380">
        <f>IF(BY34="","",MAX(C34:D43,U34:V43,AM34:AN43,BE34:BF43)+1)</f>
        <v>10</v>
      </c>
      <c r="BX34" s="380"/>
      <c r="BY34" s="381" t="str">
        <f>IF('各会計、関係団体の財政状況及び健全化判断比率'!B68="","",'各会計、関係団体の財政状況及び健全化判断比率'!B68)</f>
        <v>下越福祉行政組合</v>
      </c>
      <c r="BZ34" s="381"/>
      <c r="CA34" s="381"/>
      <c r="CB34" s="381"/>
      <c r="CC34" s="381"/>
      <c r="CD34" s="381"/>
      <c r="CE34" s="381"/>
      <c r="CF34" s="381"/>
      <c r="CG34" s="381"/>
      <c r="CH34" s="381"/>
      <c r="CI34" s="381"/>
      <c r="CJ34" s="381"/>
      <c r="CK34" s="381"/>
      <c r="CL34" s="381"/>
      <c r="CM34" s="381"/>
      <c r="CN34" s="175"/>
      <c r="CO34" s="380">
        <f>IF(CQ34="","",MAX(C34:D43,U34:V43,AM34:AN43,BE34:BF43,BW34:BX43)+1)</f>
        <v>19</v>
      </c>
      <c r="CP34" s="380"/>
      <c r="CQ34" s="381" t="str">
        <f>IF('各会計、関係団体の財政状況及び健全化判断比率'!BS7="","",'各会計、関係団体の財政状況及び健全化判断比率'!BS7)</f>
        <v>関川村自然環境管理公社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5">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国民健康保険関川診療所特別会計</v>
      </c>
      <c r="X35" s="381"/>
      <c r="Y35" s="381"/>
      <c r="Z35" s="381"/>
      <c r="AA35" s="381"/>
      <c r="AB35" s="381"/>
      <c r="AC35" s="381"/>
      <c r="AD35" s="381"/>
      <c r="AE35" s="381"/>
      <c r="AF35" s="381"/>
      <c r="AG35" s="381"/>
      <c r="AH35" s="381"/>
      <c r="AI35" s="381"/>
      <c r="AJ35" s="381"/>
      <c r="AK35" s="381"/>
      <c r="AL35" s="175"/>
      <c r="AM35" s="380">
        <f t="shared" ref="AM35:AM43" si="0">IF(AO35="","",AM34+1)</f>
        <v>7</v>
      </c>
      <c r="AN35" s="380"/>
      <c r="AO35" s="381" t="str">
        <f>IF('各会計、関係団体の財政状況及び健全化判断比率'!B33="","",'各会計、関係団体の財政状況及び健全化判断比率'!B33)</f>
        <v>簡易水道事業会計</v>
      </c>
      <c r="AP35" s="381"/>
      <c r="AQ35" s="381"/>
      <c r="AR35" s="381"/>
      <c r="AS35" s="381"/>
      <c r="AT35" s="381"/>
      <c r="AU35" s="381"/>
      <c r="AV35" s="381"/>
      <c r="AW35" s="381"/>
      <c r="AX35" s="381"/>
      <c r="AY35" s="381"/>
      <c r="AZ35" s="381"/>
      <c r="BA35" s="381"/>
      <c r="BB35" s="381"/>
      <c r="BC35" s="381"/>
      <c r="BD35" s="175"/>
      <c r="BE35" s="380">
        <f t="shared" ref="BE35:BE43" si="1">IF(BG35="","",BE34+1)</f>
        <v>9</v>
      </c>
      <c r="BF35" s="380"/>
      <c r="BG35" s="381" t="str">
        <f>IF('各会計、関係団体の財政状況及び健全化判断比率'!B35="","",'各会計、関係団体の財政状況及び健全化判断比率'!B35)</f>
        <v>宅地等造成特別会計</v>
      </c>
      <c r="BH35" s="381"/>
      <c r="BI35" s="381"/>
      <c r="BJ35" s="381"/>
      <c r="BK35" s="381"/>
      <c r="BL35" s="381"/>
      <c r="BM35" s="381"/>
      <c r="BN35" s="381"/>
      <c r="BO35" s="381"/>
      <c r="BP35" s="381"/>
      <c r="BQ35" s="381"/>
      <c r="BR35" s="381"/>
      <c r="BS35" s="381"/>
      <c r="BT35" s="381"/>
      <c r="BU35" s="381"/>
      <c r="BV35" s="175"/>
      <c r="BW35" s="380">
        <f t="shared" ref="BW35:BW43" si="2">IF(BY35="","",BW34+1)</f>
        <v>11</v>
      </c>
      <c r="BX35" s="380"/>
      <c r="BY35" s="381" t="str">
        <f>IF('各会計、関係団体の財政状況及び健全化判断比率'!B69="","",'各会計、関係団体の財政状況及び健全化判断比率'!B69)</f>
        <v>新潟県市町村総合事務組合（一般会計）</v>
      </c>
      <c r="BZ35" s="381"/>
      <c r="CA35" s="381"/>
      <c r="CB35" s="381"/>
      <c r="CC35" s="381"/>
      <c r="CD35" s="381"/>
      <c r="CE35" s="381"/>
      <c r="CF35" s="381"/>
      <c r="CG35" s="381"/>
      <c r="CH35" s="381"/>
      <c r="CI35" s="381"/>
      <c r="CJ35" s="381"/>
      <c r="CK35" s="381"/>
      <c r="CL35" s="381"/>
      <c r="CM35" s="381"/>
      <c r="CN35" s="175"/>
      <c r="CO35" s="380">
        <f t="shared" ref="CO35:CO43" si="3">IF(CQ35="","",CO34+1)</f>
        <v>20</v>
      </c>
      <c r="CP35" s="380"/>
      <c r="CQ35" s="381" t="str">
        <f>IF('各会計、関係団体の財政状況及び健全化判断比率'!BS8="","",'各会計、関係団体の財政状況及び健全化判断比率'!BS8)</f>
        <v>パワープラント関川</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5">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介護保険事業特別会計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12</v>
      </c>
      <c r="BX36" s="380"/>
      <c r="BY36" s="381" t="str">
        <f>IF('各会計、関係団体の財政状況及び健全化判断比率'!B70="","",'各会計、関係団体の財政状況及び健全化判断比率'!B70)</f>
        <v>新潟県市町村総合事務組合(職員退職手当支給事業特別会計）</v>
      </c>
      <c r="BZ36" s="381"/>
      <c r="CA36" s="381"/>
      <c r="CB36" s="381"/>
      <c r="CC36" s="381"/>
      <c r="CD36" s="381"/>
      <c r="CE36" s="381"/>
      <c r="CF36" s="381"/>
      <c r="CG36" s="381"/>
      <c r="CH36" s="381"/>
      <c r="CI36" s="381"/>
      <c r="CJ36" s="381"/>
      <c r="CK36" s="381"/>
      <c r="CL36" s="381"/>
      <c r="CM36" s="381"/>
      <c r="CN36" s="175"/>
      <c r="CO36" s="380">
        <f t="shared" si="3"/>
        <v>21</v>
      </c>
      <c r="CP36" s="380"/>
      <c r="CQ36" s="381" t="str">
        <f>IF('各会計、関係団体の財政状況及び健全化判断比率'!BS9="","",'各会計、関係団体の財政状況及び健全化判断比率'!BS9)</f>
        <v>関川ふるさとエネルギー株式会社</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5">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5</v>
      </c>
      <c r="V37" s="380"/>
      <c r="W37" s="381" t="str">
        <f>IF('各会計、関係団体の財政状況及び健全化判断比率'!B31="","",'各会計、関係団体の財政状況及び健全化判断比率'!B31)</f>
        <v>後期高齢者医療特別会計</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13</v>
      </c>
      <c r="BX37" s="380"/>
      <c r="BY37" s="381" t="str">
        <f>IF('各会計、関係団体の財政状況及び健全化判断比率'!B71="","",'各会計、関係団体の財政状況及び健全化判断比率'!B71)</f>
        <v>新潟県市町村総合事務組合(消防団員等公務災害補償事業特別会計）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5">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14</v>
      </c>
      <c r="BX38" s="380"/>
      <c r="BY38" s="381" t="str">
        <f>IF('各会計、関係団体の財政状況及び健全化判断比率'!B72="","",'各会計、関係団体の財政状況及び健全化判断比率'!B72)</f>
        <v>新潟県市町村総合事務組合【消防賞じゅつ金等支給事業特別会計】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5">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15</v>
      </c>
      <c r="BX39" s="380"/>
      <c r="BY39" s="381" t="str">
        <f>IF('各会計、関係団体の財政状況及び健全化判断比率'!B73="","",'各会計、関係団体の財政状況及び健全化判断比率'!B73)</f>
        <v>新潟県市町村総合事務組合
　【非常勤職員公務災害補償等事業特別会計】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5">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16</v>
      </c>
      <c r="BX40" s="380"/>
      <c r="BY40" s="381" t="str">
        <f>IF('各会計、関係団体の財政状況及び健全化判断比率'!B74="","",'各会計、関係団体の財政状況及び健全化判断比率'!B74)</f>
        <v>新潟県市町村総合事務組合
　【交通災害共済事業特別会計】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5">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17</v>
      </c>
      <c r="BX41" s="380"/>
      <c r="BY41" s="381" t="str">
        <f>IF('各会計、関係団体の財政状況及び健全化判断比率'!B75="","",'各会計、関係団体の財政状況及び健全化判断比率'!B75)</f>
        <v>新潟県後期高齢者医療広域連合
　【一般会計】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5">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18</v>
      </c>
      <c r="BX42" s="380"/>
      <c r="BY42" s="381" t="str">
        <f>IF('各会計、関係団体の財政状況及び健全化判断比率'!B76="","",'各会計、関係団体の財政状況及び健全化判断比率'!B76)</f>
        <v>新潟県後期高齢者医療広域連合
　【後期高齢者医療特別会計】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5">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3">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5"/>
    <row r="46" spans="1:113" x14ac:dyDescent="0.25">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5">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5">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5">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5">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5">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5">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5">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5"/>
    <row r="55" spans="5:113" x14ac:dyDescent="0.25"/>
    <row r="56" spans="5:113" x14ac:dyDescent="0.25"/>
  </sheetData>
  <sheetProtection algorithmName="SHA-512" hashValue="7ED5ZJlVtd1jZvZc25EDNcOGV9lWiFe/21ur84BH5bzYBIQnV6oU57q5D76DdNzPQ9h7QFCvnRGhlLAWlFB0jw==" saltValue="mD4OwY+PeRlqvdyg+GpVm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93" zoomScaleSheetLayoutView="100" workbookViewId="0"/>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5">
      <c r="A34" s="22"/>
      <c r="B34" s="31"/>
      <c r="C34" s="1164" t="s">
        <v>535</v>
      </c>
      <c r="D34" s="1164"/>
      <c r="E34" s="1165"/>
      <c r="F34" s="32">
        <v>4.42</v>
      </c>
      <c r="G34" s="33">
        <v>5.14</v>
      </c>
      <c r="H34" s="33">
        <v>5.49</v>
      </c>
      <c r="I34" s="33">
        <v>5.56</v>
      </c>
      <c r="J34" s="34">
        <v>5.86</v>
      </c>
      <c r="K34" s="22"/>
      <c r="L34" s="22"/>
      <c r="M34" s="22"/>
      <c r="N34" s="22"/>
      <c r="O34" s="22"/>
      <c r="P34" s="22"/>
    </row>
    <row r="35" spans="1:16" ht="39" customHeight="1" x14ac:dyDescent="0.25">
      <c r="A35" s="22"/>
      <c r="B35" s="35"/>
      <c r="C35" s="1160" t="s">
        <v>536</v>
      </c>
      <c r="D35" s="1160"/>
      <c r="E35" s="1161"/>
      <c r="F35" s="36" t="s">
        <v>489</v>
      </c>
      <c r="G35" s="37">
        <v>4.91</v>
      </c>
      <c r="H35" s="37">
        <v>4.1900000000000004</v>
      </c>
      <c r="I35" s="37">
        <v>4.3</v>
      </c>
      <c r="J35" s="38">
        <v>4.8099999999999996</v>
      </c>
      <c r="K35" s="22"/>
      <c r="L35" s="22"/>
      <c r="M35" s="22"/>
      <c r="N35" s="22"/>
      <c r="O35" s="22"/>
      <c r="P35" s="22"/>
    </row>
    <row r="36" spans="1:16" ht="39" customHeight="1" x14ac:dyDescent="0.25">
      <c r="A36" s="22"/>
      <c r="B36" s="35"/>
      <c r="C36" s="1160" t="s">
        <v>537</v>
      </c>
      <c r="D36" s="1160"/>
      <c r="E36" s="1161"/>
      <c r="F36" s="36" t="s">
        <v>489</v>
      </c>
      <c r="G36" s="37">
        <v>1.82</v>
      </c>
      <c r="H36" s="37">
        <v>2.52</v>
      </c>
      <c r="I36" s="37">
        <v>3.89</v>
      </c>
      <c r="J36" s="38">
        <v>4.62</v>
      </c>
      <c r="K36" s="22"/>
      <c r="L36" s="22"/>
      <c r="M36" s="22"/>
      <c r="N36" s="22"/>
      <c r="O36" s="22"/>
      <c r="P36" s="22"/>
    </row>
    <row r="37" spans="1:16" ht="39" customHeight="1" x14ac:dyDescent="0.25">
      <c r="A37" s="22"/>
      <c r="B37" s="35"/>
      <c r="C37" s="1160" t="s">
        <v>538</v>
      </c>
      <c r="D37" s="1160"/>
      <c r="E37" s="1161"/>
      <c r="F37" s="36">
        <v>1.36</v>
      </c>
      <c r="G37" s="37">
        <v>1.84</v>
      </c>
      <c r="H37" s="37">
        <v>2.06</v>
      </c>
      <c r="I37" s="37">
        <v>2.27</v>
      </c>
      <c r="J37" s="38">
        <v>2.66</v>
      </c>
      <c r="K37" s="22"/>
      <c r="L37" s="22"/>
      <c r="M37" s="22"/>
      <c r="N37" s="22"/>
      <c r="O37" s="22"/>
      <c r="P37" s="22"/>
    </row>
    <row r="38" spans="1:16" ht="39" customHeight="1" x14ac:dyDescent="0.25">
      <c r="A38" s="22"/>
      <c r="B38" s="35"/>
      <c r="C38" s="1160" t="s">
        <v>539</v>
      </c>
      <c r="D38" s="1160"/>
      <c r="E38" s="1161"/>
      <c r="F38" s="36">
        <v>0.2</v>
      </c>
      <c r="G38" s="37">
        <v>0.3</v>
      </c>
      <c r="H38" s="37">
        <v>0.44</v>
      </c>
      <c r="I38" s="37">
        <v>0.49</v>
      </c>
      <c r="J38" s="38">
        <v>0.44</v>
      </c>
      <c r="K38" s="22"/>
      <c r="L38" s="22"/>
      <c r="M38" s="22"/>
      <c r="N38" s="22"/>
      <c r="O38" s="22"/>
      <c r="P38" s="22"/>
    </row>
    <row r="39" spans="1:16" ht="39" customHeight="1" x14ac:dyDescent="0.25">
      <c r="A39" s="22"/>
      <c r="B39" s="35"/>
      <c r="C39" s="1160" t="s">
        <v>540</v>
      </c>
      <c r="D39" s="1160"/>
      <c r="E39" s="1161"/>
      <c r="F39" s="36">
        <v>0.73</v>
      </c>
      <c r="G39" s="37">
        <v>0.9</v>
      </c>
      <c r="H39" s="37">
        <v>0.18</v>
      </c>
      <c r="I39" s="37">
        <v>0.22</v>
      </c>
      <c r="J39" s="38">
        <v>0.09</v>
      </c>
      <c r="K39" s="22"/>
      <c r="L39" s="22"/>
      <c r="M39" s="22"/>
      <c r="N39" s="22"/>
      <c r="O39" s="22"/>
      <c r="P39" s="22"/>
    </row>
    <row r="40" spans="1:16" ht="39" customHeight="1" x14ac:dyDescent="0.25">
      <c r="A40" s="22"/>
      <c r="B40" s="35"/>
      <c r="C40" s="1160" t="s">
        <v>541</v>
      </c>
      <c r="D40" s="1160"/>
      <c r="E40" s="1161"/>
      <c r="F40" s="36">
        <v>0.03</v>
      </c>
      <c r="G40" s="37">
        <v>0.06</v>
      </c>
      <c r="H40" s="37">
        <v>0.06</v>
      </c>
      <c r="I40" s="37">
        <v>0.04</v>
      </c>
      <c r="J40" s="38">
        <v>7.0000000000000007E-2</v>
      </c>
      <c r="K40" s="22"/>
      <c r="L40" s="22"/>
      <c r="M40" s="22"/>
      <c r="N40" s="22"/>
      <c r="O40" s="22"/>
      <c r="P40" s="22"/>
    </row>
    <row r="41" spans="1:16" ht="39" customHeight="1" x14ac:dyDescent="0.25">
      <c r="A41" s="22"/>
      <c r="B41" s="35"/>
      <c r="C41" s="1160" t="s">
        <v>542</v>
      </c>
      <c r="D41" s="1160"/>
      <c r="E41" s="1161"/>
      <c r="F41" s="36">
        <v>0.06</v>
      </c>
      <c r="G41" s="37">
        <v>0.06</v>
      </c>
      <c r="H41" s="37">
        <v>0.05</v>
      </c>
      <c r="I41" s="37">
        <v>0.05</v>
      </c>
      <c r="J41" s="38">
        <v>0.05</v>
      </c>
      <c r="K41" s="22"/>
      <c r="L41" s="22"/>
      <c r="M41" s="22"/>
      <c r="N41" s="22"/>
      <c r="O41" s="22"/>
      <c r="P41" s="22"/>
    </row>
    <row r="42" spans="1:16" ht="39" customHeight="1" x14ac:dyDescent="0.25">
      <c r="A42" s="22"/>
      <c r="B42" s="39"/>
      <c r="C42" s="1160" t="s">
        <v>543</v>
      </c>
      <c r="D42" s="1160"/>
      <c r="E42" s="1161"/>
      <c r="F42" s="36" t="s">
        <v>489</v>
      </c>
      <c r="G42" s="37" t="s">
        <v>489</v>
      </c>
      <c r="H42" s="37" t="s">
        <v>489</v>
      </c>
      <c r="I42" s="37" t="s">
        <v>489</v>
      </c>
      <c r="J42" s="38" t="s">
        <v>489</v>
      </c>
      <c r="K42" s="22"/>
      <c r="L42" s="22"/>
      <c r="M42" s="22"/>
      <c r="N42" s="22"/>
      <c r="O42" s="22"/>
      <c r="P42" s="22"/>
    </row>
    <row r="43" spans="1:16" ht="39" customHeight="1" thickBot="1" x14ac:dyDescent="0.3">
      <c r="A43" s="22"/>
      <c r="B43" s="40"/>
      <c r="C43" s="1162" t="s">
        <v>544</v>
      </c>
      <c r="D43" s="1162"/>
      <c r="E43" s="1163"/>
      <c r="F43" s="41">
        <v>6.51</v>
      </c>
      <c r="G43" s="42">
        <v>0</v>
      </c>
      <c r="H43" s="42">
        <v>0</v>
      </c>
      <c r="I43" s="42">
        <v>0</v>
      </c>
      <c r="J43" s="43">
        <v>0</v>
      </c>
      <c r="K43" s="22"/>
      <c r="L43" s="22"/>
      <c r="M43" s="22"/>
      <c r="N43" s="22"/>
      <c r="O43" s="22"/>
      <c r="P43" s="22"/>
    </row>
    <row r="44" spans="1:16" ht="39" customHeight="1" x14ac:dyDescent="0.25">
      <c r="A44" s="22"/>
      <c r="B44" s="44"/>
      <c r="C44" s="45"/>
      <c r="D44" s="45"/>
      <c r="E44" s="45"/>
      <c r="F44" s="22"/>
      <c r="G44" s="22"/>
      <c r="H44" s="22"/>
      <c r="I44" s="22"/>
      <c r="J44" s="22"/>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INxPlPV2i9/X8gb6uI4ODXsyaXrNNO12+LHRkbS0FGwlEWo2L1hVeMOxqh27aq4f0JBhBvGPzc+ermTOkXv6WQ==" saltValue="if9Rpz62VN0dnZkaYhLMu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95" zoomScaleSheetLayoutView="55" workbookViewId="0"/>
  </sheetViews>
  <sheetFormatPr defaultColWidth="0" defaultRowHeight="12.6" customHeight="1" zeroHeight="1" x14ac:dyDescent="0.25"/>
  <cols>
    <col min="1" max="1" width="6.59765625" style="47" customWidth="1"/>
    <col min="2" max="3" width="10.86328125" style="47" customWidth="1"/>
    <col min="4" max="4" width="10" style="47" customWidth="1"/>
    <col min="5" max="10" width="11" style="47" customWidth="1"/>
    <col min="11" max="15" width="13.1328125" style="47" customWidth="1"/>
    <col min="16" max="21" width="11.46484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5">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5">
      <c r="A45" s="46"/>
      <c r="B45" s="1189" t="s">
        <v>9</v>
      </c>
      <c r="C45" s="1190"/>
      <c r="D45" s="56"/>
      <c r="E45" s="1195" t="s">
        <v>10</v>
      </c>
      <c r="F45" s="1195"/>
      <c r="G45" s="1195"/>
      <c r="H45" s="1195"/>
      <c r="I45" s="1195"/>
      <c r="J45" s="1196"/>
      <c r="K45" s="57">
        <v>563</v>
      </c>
      <c r="L45" s="58">
        <v>591</v>
      </c>
      <c r="M45" s="58">
        <v>642</v>
      </c>
      <c r="N45" s="58">
        <v>606</v>
      </c>
      <c r="O45" s="59">
        <v>621</v>
      </c>
      <c r="P45" s="46"/>
      <c r="Q45" s="46"/>
      <c r="R45" s="46"/>
      <c r="S45" s="46"/>
      <c r="T45" s="46"/>
      <c r="U45" s="46"/>
    </row>
    <row r="46" spans="1:21" ht="30.75" customHeight="1" x14ac:dyDescent="0.25">
      <c r="A46" s="46"/>
      <c r="B46" s="1191"/>
      <c r="C46" s="1192"/>
      <c r="D46" s="60"/>
      <c r="E46" s="1168" t="s">
        <v>11</v>
      </c>
      <c r="F46" s="1168"/>
      <c r="G46" s="1168"/>
      <c r="H46" s="1168"/>
      <c r="I46" s="1168"/>
      <c r="J46" s="1169"/>
      <c r="K46" s="61" t="s">
        <v>489</v>
      </c>
      <c r="L46" s="62" t="s">
        <v>489</v>
      </c>
      <c r="M46" s="62" t="s">
        <v>489</v>
      </c>
      <c r="N46" s="62" t="s">
        <v>489</v>
      </c>
      <c r="O46" s="63" t="s">
        <v>489</v>
      </c>
      <c r="P46" s="46"/>
      <c r="Q46" s="46"/>
      <c r="R46" s="46"/>
      <c r="S46" s="46"/>
      <c r="T46" s="46"/>
      <c r="U46" s="46"/>
    </row>
    <row r="47" spans="1:21" ht="30.75" customHeight="1" x14ac:dyDescent="0.25">
      <c r="A47" s="46"/>
      <c r="B47" s="1191"/>
      <c r="C47" s="1192"/>
      <c r="D47" s="60"/>
      <c r="E47" s="1168" t="s">
        <v>12</v>
      </c>
      <c r="F47" s="1168"/>
      <c r="G47" s="1168"/>
      <c r="H47" s="1168"/>
      <c r="I47" s="1168"/>
      <c r="J47" s="1169"/>
      <c r="K47" s="61" t="s">
        <v>489</v>
      </c>
      <c r="L47" s="62" t="s">
        <v>489</v>
      </c>
      <c r="M47" s="62" t="s">
        <v>489</v>
      </c>
      <c r="N47" s="62" t="s">
        <v>489</v>
      </c>
      <c r="O47" s="63" t="s">
        <v>489</v>
      </c>
      <c r="P47" s="46"/>
      <c r="Q47" s="46"/>
      <c r="R47" s="46"/>
      <c r="S47" s="46"/>
      <c r="T47" s="46"/>
      <c r="U47" s="46"/>
    </row>
    <row r="48" spans="1:21" ht="30.75" customHeight="1" x14ac:dyDescent="0.25">
      <c r="A48" s="46"/>
      <c r="B48" s="1191"/>
      <c r="C48" s="1192"/>
      <c r="D48" s="60"/>
      <c r="E48" s="1168" t="s">
        <v>13</v>
      </c>
      <c r="F48" s="1168"/>
      <c r="G48" s="1168"/>
      <c r="H48" s="1168"/>
      <c r="I48" s="1168"/>
      <c r="J48" s="1169"/>
      <c r="K48" s="61">
        <v>291</v>
      </c>
      <c r="L48" s="62">
        <v>314</v>
      </c>
      <c r="M48" s="62">
        <v>326</v>
      </c>
      <c r="N48" s="62">
        <v>350</v>
      </c>
      <c r="O48" s="63">
        <v>321</v>
      </c>
      <c r="P48" s="46"/>
      <c r="Q48" s="46"/>
      <c r="R48" s="46"/>
      <c r="S48" s="46"/>
      <c r="T48" s="46"/>
      <c r="U48" s="46"/>
    </row>
    <row r="49" spans="1:21" ht="30.75" customHeight="1" x14ac:dyDescent="0.25">
      <c r="A49" s="46"/>
      <c r="B49" s="1191"/>
      <c r="C49" s="1192"/>
      <c r="D49" s="60"/>
      <c r="E49" s="1168" t="s">
        <v>14</v>
      </c>
      <c r="F49" s="1168"/>
      <c r="G49" s="1168"/>
      <c r="H49" s="1168"/>
      <c r="I49" s="1168"/>
      <c r="J49" s="1169"/>
      <c r="K49" s="61">
        <v>40</v>
      </c>
      <c r="L49" s="62">
        <v>40</v>
      </c>
      <c r="M49" s="62">
        <v>43</v>
      </c>
      <c r="N49" s="62">
        <v>46</v>
      </c>
      <c r="O49" s="63">
        <v>44</v>
      </c>
      <c r="P49" s="46"/>
      <c r="Q49" s="46"/>
      <c r="R49" s="46"/>
      <c r="S49" s="46"/>
      <c r="T49" s="46"/>
      <c r="U49" s="46"/>
    </row>
    <row r="50" spans="1:21" ht="30.75" customHeight="1" x14ac:dyDescent="0.25">
      <c r="A50" s="46"/>
      <c r="B50" s="1191"/>
      <c r="C50" s="1192"/>
      <c r="D50" s="60"/>
      <c r="E50" s="1168" t="s">
        <v>15</v>
      </c>
      <c r="F50" s="1168"/>
      <c r="G50" s="1168"/>
      <c r="H50" s="1168"/>
      <c r="I50" s="1168"/>
      <c r="J50" s="1169"/>
      <c r="K50" s="61">
        <v>0</v>
      </c>
      <c r="L50" s="62">
        <v>0</v>
      </c>
      <c r="M50" s="62">
        <v>0</v>
      </c>
      <c r="N50" s="62">
        <v>0</v>
      </c>
      <c r="O50" s="63">
        <v>0</v>
      </c>
      <c r="P50" s="46"/>
      <c r="Q50" s="46"/>
      <c r="R50" s="46"/>
      <c r="S50" s="46"/>
      <c r="T50" s="46"/>
      <c r="U50" s="46"/>
    </row>
    <row r="51" spans="1:21" ht="30.75" customHeight="1" x14ac:dyDescent="0.25">
      <c r="A51" s="46"/>
      <c r="B51" s="1193"/>
      <c r="C51" s="1194"/>
      <c r="D51" s="64"/>
      <c r="E51" s="1168" t="s">
        <v>16</v>
      </c>
      <c r="F51" s="1168"/>
      <c r="G51" s="1168"/>
      <c r="H51" s="1168"/>
      <c r="I51" s="1168"/>
      <c r="J51" s="1169"/>
      <c r="K51" s="61" t="s">
        <v>489</v>
      </c>
      <c r="L51" s="62" t="s">
        <v>489</v>
      </c>
      <c r="M51" s="62" t="s">
        <v>489</v>
      </c>
      <c r="N51" s="62" t="s">
        <v>489</v>
      </c>
      <c r="O51" s="63">
        <v>0</v>
      </c>
      <c r="P51" s="46"/>
      <c r="Q51" s="46"/>
      <c r="R51" s="46"/>
      <c r="S51" s="46"/>
      <c r="T51" s="46"/>
      <c r="U51" s="46"/>
    </row>
    <row r="52" spans="1:21" ht="30.75" customHeight="1" x14ac:dyDescent="0.25">
      <c r="A52" s="46"/>
      <c r="B52" s="1166" t="s">
        <v>17</v>
      </c>
      <c r="C52" s="1167"/>
      <c r="D52" s="64"/>
      <c r="E52" s="1168" t="s">
        <v>18</v>
      </c>
      <c r="F52" s="1168"/>
      <c r="G52" s="1168"/>
      <c r="H52" s="1168"/>
      <c r="I52" s="1168"/>
      <c r="J52" s="1169"/>
      <c r="K52" s="61">
        <v>638</v>
      </c>
      <c r="L52" s="62">
        <v>643</v>
      </c>
      <c r="M52" s="62">
        <v>666</v>
      </c>
      <c r="N52" s="62">
        <v>625</v>
      </c>
      <c r="O52" s="63">
        <v>631</v>
      </c>
      <c r="P52" s="46"/>
      <c r="Q52" s="46"/>
      <c r="R52" s="46"/>
      <c r="S52" s="46"/>
      <c r="T52" s="46"/>
      <c r="U52" s="46"/>
    </row>
    <row r="53" spans="1:21" ht="30.75" customHeight="1" thickBot="1" x14ac:dyDescent="0.3">
      <c r="A53" s="46"/>
      <c r="B53" s="1170" t="s">
        <v>19</v>
      </c>
      <c r="C53" s="1171"/>
      <c r="D53" s="65"/>
      <c r="E53" s="1172" t="s">
        <v>20</v>
      </c>
      <c r="F53" s="1172"/>
      <c r="G53" s="1172"/>
      <c r="H53" s="1172"/>
      <c r="I53" s="1172"/>
      <c r="J53" s="1173"/>
      <c r="K53" s="66">
        <v>256</v>
      </c>
      <c r="L53" s="67">
        <v>302</v>
      </c>
      <c r="M53" s="67">
        <v>345</v>
      </c>
      <c r="N53" s="67">
        <v>377</v>
      </c>
      <c r="O53" s="68">
        <v>355</v>
      </c>
      <c r="P53" s="46"/>
      <c r="Q53" s="46"/>
      <c r="R53" s="46"/>
      <c r="S53" s="46"/>
      <c r="T53" s="46"/>
      <c r="U53" s="46"/>
    </row>
    <row r="54" spans="1:21" ht="24" customHeight="1" x14ac:dyDescent="0.3">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3">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5">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25">
      <c r="B58" s="1174" t="s">
        <v>24</v>
      </c>
      <c r="C58" s="1175"/>
      <c r="D58" s="1180" t="s">
        <v>25</v>
      </c>
      <c r="E58" s="1181"/>
      <c r="F58" s="1181"/>
      <c r="G58" s="1181"/>
      <c r="H58" s="1181"/>
      <c r="I58" s="1181"/>
      <c r="J58" s="1182"/>
      <c r="K58" s="81"/>
      <c r="L58" s="82"/>
      <c r="M58" s="82"/>
      <c r="N58" s="82"/>
      <c r="O58" s="83"/>
    </row>
    <row r="59" spans="1:21" ht="31.5" customHeight="1" x14ac:dyDescent="0.25">
      <c r="B59" s="1176"/>
      <c r="C59" s="1177"/>
      <c r="D59" s="1183" t="s">
        <v>26</v>
      </c>
      <c r="E59" s="1184"/>
      <c r="F59" s="1184"/>
      <c r="G59" s="1184"/>
      <c r="H59" s="1184"/>
      <c r="I59" s="1184"/>
      <c r="J59" s="1185"/>
      <c r="K59" s="84"/>
      <c r="L59" s="85"/>
      <c r="M59" s="85"/>
      <c r="N59" s="85"/>
      <c r="O59" s="86"/>
    </row>
    <row r="60" spans="1:21" ht="31.5" customHeight="1" thickBot="1" x14ac:dyDescent="0.3">
      <c r="B60" s="1178"/>
      <c r="C60" s="1179"/>
      <c r="D60" s="1186" t="s">
        <v>27</v>
      </c>
      <c r="E60" s="1187"/>
      <c r="F60" s="1187"/>
      <c r="G60" s="1187"/>
      <c r="H60" s="1187"/>
      <c r="I60" s="1187"/>
      <c r="J60" s="1188"/>
      <c r="K60" s="87"/>
      <c r="L60" s="88"/>
      <c r="M60" s="88"/>
      <c r="N60" s="88"/>
      <c r="O60" s="89"/>
    </row>
    <row r="61" spans="1:21" ht="24" customHeight="1" x14ac:dyDescent="0.25">
      <c r="B61" s="90"/>
      <c r="C61" s="90"/>
      <c r="D61" s="91" t="s">
        <v>28</v>
      </c>
      <c r="E61" s="92"/>
      <c r="F61" s="92"/>
      <c r="G61" s="92"/>
      <c r="H61" s="92"/>
      <c r="I61" s="92"/>
      <c r="J61" s="92"/>
      <c r="K61" s="92"/>
      <c r="L61" s="92"/>
      <c r="M61" s="92"/>
      <c r="N61" s="92"/>
      <c r="O61" s="92"/>
    </row>
    <row r="62" spans="1:21" ht="24" customHeight="1" x14ac:dyDescent="0.25">
      <c r="B62" s="93"/>
      <c r="C62" s="93"/>
      <c r="D62" s="91" t="s">
        <v>29</v>
      </c>
      <c r="E62" s="92"/>
      <c r="F62" s="92"/>
      <c r="G62" s="92"/>
      <c r="H62" s="92"/>
      <c r="I62" s="92"/>
      <c r="J62" s="92"/>
      <c r="K62" s="92"/>
      <c r="L62" s="92"/>
      <c r="M62" s="92"/>
      <c r="N62" s="92"/>
      <c r="O62" s="92"/>
    </row>
    <row r="63" spans="1:21" ht="24" customHeight="1" x14ac:dyDescent="0.3">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3">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bumuWyHCRxsyjv5LdeUXKI3d+3FTfhmObMBjDolQOOZeE3nO1UhPoUauC/IPlnOW+SwzMPPHU0a6Q66kUUPAFw==" saltValue="U01GTaeLN1tFNdUYDiEpj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5"/>
  <cols>
    <col min="1" max="1" width="6.59765625" style="94" customWidth="1"/>
    <col min="2" max="3" width="12.59765625" style="94" customWidth="1"/>
    <col min="4" max="4" width="11.59765625" style="94" customWidth="1"/>
    <col min="5" max="8" width="10.3984375" style="94" customWidth="1"/>
    <col min="9" max="13" width="16.3984375" style="94" customWidth="1"/>
    <col min="14" max="19" width="12.59765625" style="94" customWidth="1"/>
    <col min="20" max="16384" width="0" style="94"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7</v>
      </c>
    </row>
    <row r="40" spans="2:13" ht="27.75" customHeight="1" thickBot="1" x14ac:dyDescent="0.35">
      <c r="B40" s="96" t="s">
        <v>8</v>
      </c>
      <c r="C40" s="97"/>
      <c r="D40" s="97"/>
      <c r="E40" s="98"/>
      <c r="F40" s="98"/>
      <c r="G40" s="98"/>
      <c r="H40" s="99" t="s">
        <v>2</v>
      </c>
      <c r="I40" s="100" t="s">
        <v>528</v>
      </c>
      <c r="J40" s="101" t="s">
        <v>529</v>
      </c>
      <c r="K40" s="101" t="s">
        <v>530</v>
      </c>
      <c r="L40" s="101" t="s">
        <v>531</v>
      </c>
      <c r="M40" s="102" t="s">
        <v>532</v>
      </c>
    </row>
    <row r="41" spans="2:13" ht="27.75" customHeight="1" x14ac:dyDescent="0.25">
      <c r="B41" s="1209" t="s">
        <v>30</v>
      </c>
      <c r="C41" s="1210"/>
      <c r="D41" s="103"/>
      <c r="E41" s="1211" t="s">
        <v>31</v>
      </c>
      <c r="F41" s="1211"/>
      <c r="G41" s="1211"/>
      <c r="H41" s="1212"/>
      <c r="I41" s="342">
        <v>5225</v>
      </c>
      <c r="J41" s="343">
        <v>5104</v>
      </c>
      <c r="K41" s="343">
        <v>4887</v>
      </c>
      <c r="L41" s="343">
        <v>4949</v>
      </c>
      <c r="M41" s="344">
        <v>5037</v>
      </c>
    </row>
    <row r="42" spans="2:13" ht="27.75" customHeight="1" x14ac:dyDescent="0.25">
      <c r="B42" s="1199"/>
      <c r="C42" s="1200"/>
      <c r="D42" s="104"/>
      <c r="E42" s="1203" t="s">
        <v>32</v>
      </c>
      <c r="F42" s="1203"/>
      <c r="G42" s="1203"/>
      <c r="H42" s="1204"/>
      <c r="I42" s="345">
        <v>204</v>
      </c>
      <c r="J42" s="346">
        <v>95</v>
      </c>
      <c r="K42" s="346">
        <v>71</v>
      </c>
      <c r="L42" s="346">
        <v>53</v>
      </c>
      <c r="M42" s="347">
        <v>53</v>
      </c>
    </row>
    <row r="43" spans="2:13" ht="27.75" customHeight="1" x14ac:dyDescent="0.25">
      <c r="B43" s="1199"/>
      <c r="C43" s="1200"/>
      <c r="D43" s="104"/>
      <c r="E43" s="1203" t="s">
        <v>33</v>
      </c>
      <c r="F43" s="1203"/>
      <c r="G43" s="1203"/>
      <c r="H43" s="1204"/>
      <c r="I43" s="345">
        <v>2757</v>
      </c>
      <c r="J43" s="346">
        <v>2710</v>
      </c>
      <c r="K43" s="346">
        <v>2631</v>
      </c>
      <c r="L43" s="346">
        <v>2595</v>
      </c>
      <c r="M43" s="347">
        <v>2426</v>
      </c>
    </row>
    <row r="44" spans="2:13" ht="27.75" customHeight="1" x14ac:dyDescent="0.25">
      <c r="B44" s="1199"/>
      <c r="C44" s="1200"/>
      <c r="D44" s="104"/>
      <c r="E44" s="1203" t="s">
        <v>34</v>
      </c>
      <c r="F44" s="1203"/>
      <c r="G44" s="1203"/>
      <c r="H44" s="1204"/>
      <c r="I44" s="345">
        <v>80</v>
      </c>
      <c r="J44" s="346">
        <v>84</v>
      </c>
      <c r="K44" s="346">
        <v>81</v>
      </c>
      <c r="L44" s="346">
        <v>74</v>
      </c>
      <c r="M44" s="347">
        <v>67</v>
      </c>
    </row>
    <row r="45" spans="2:13" ht="27.75" customHeight="1" x14ac:dyDescent="0.25">
      <c r="B45" s="1199"/>
      <c r="C45" s="1200"/>
      <c r="D45" s="104"/>
      <c r="E45" s="1203" t="s">
        <v>35</v>
      </c>
      <c r="F45" s="1203"/>
      <c r="G45" s="1203"/>
      <c r="H45" s="1204"/>
      <c r="I45" s="345">
        <v>907</v>
      </c>
      <c r="J45" s="346">
        <v>894</v>
      </c>
      <c r="K45" s="346">
        <v>911</v>
      </c>
      <c r="L45" s="346">
        <v>850</v>
      </c>
      <c r="M45" s="347">
        <v>831</v>
      </c>
    </row>
    <row r="46" spans="2:13" ht="27.75" customHeight="1" x14ac:dyDescent="0.25">
      <c r="B46" s="1199"/>
      <c r="C46" s="1200"/>
      <c r="D46" s="105"/>
      <c r="E46" s="1203" t="s">
        <v>36</v>
      </c>
      <c r="F46" s="1203"/>
      <c r="G46" s="1203"/>
      <c r="H46" s="1204"/>
      <c r="I46" s="345" t="s">
        <v>489</v>
      </c>
      <c r="J46" s="346" t="s">
        <v>489</v>
      </c>
      <c r="K46" s="346" t="s">
        <v>489</v>
      </c>
      <c r="L46" s="346" t="s">
        <v>489</v>
      </c>
      <c r="M46" s="347" t="s">
        <v>489</v>
      </c>
    </row>
    <row r="47" spans="2:13" ht="27.75" customHeight="1" x14ac:dyDescent="0.25">
      <c r="B47" s="1199"/>
      <c r="C47" s="1200"/>
      <c r="D47" s="106"/>
      <c r="E47" s="1213" t="s">
        <v>37</v>
      </c>
      <c r="F47" s="1214"/>
      <c r="G47" s="1214"/>
      <c r="H47" s="1215"/>
      <c r="I47" s="345" t="s">
        <v>489</v>
      </c>
      <c r="J47" s="346" t="s">
        <v>489</v>
      </c>
      <c r="K47" s="346" t="s">
        <v>489</v>
      </c>
      <c r="L47" s="346" t="s">
        <v>489</v>
      </c>
      <c r="M47" s="347" t="s">
        <v>489</v>
      </c>
    </row>
    <row r="48" spans="2:13" ht="27.75" customHeight="1" x14ac:dyDescent="0.25">
      <c r="B48" s="1199"/>
      <c r="C48" s="1200"/>
      <c r="D48" s="104"/>
      <c r="E48" s="1203" t="s">
        <v>38</v>
      </c>
      <c r="F48" s="1203"/>
      <c r="G48" s="1203"/>
      <c r="H48" s="1204"/>
      <c r="I48" s="345" t="s">
        <v>489</v>
      </c>
      <c r="J48" s="346" t="s">
        <v>489</v>
      </c>
      <c r="K48" s="346" t="s">
        <v>489</v>
      </c>
      <c r="L48" s="346" t="s">
        <v>489</v>
      </c>
      <c r="M48" s="347" t="s">
        <v>489</v>
      </c>
    </row>
    <row r="49" spans="2:13" ht="27.75" customHeight="1" x14ac:dyDescent="0.25">
      <c r="B49" s="1201"/>
      <c r="C49" s="1202"/>
      <c r="D49" s="104"/>
      <c r="E49" s="1203" t="s">
        <v>39</v>
      </c>
      <c r="F49" s="1203"/>
      <c r="G49" s="1203"/>
      <c r="H49" s="1204"/>
      <c r="I49" s="345" t="s">
        <v>489</v>
      </c>
      <c r="J49" s="346" t="s">
        <v>489</v>
      </c>
      <c r="K49" s="346" t="s">
        <v>489</v>
      </c>
      <c r="L49" s="346" t="s">
        <v>489</v>
      </c>
      <c r="M49" s="347" t="s">
        <v>489</v>
      </c>
    </row>
    <row r="50" spans="2:13" ht="27.75" customHeight="1" x14ac:dyDescent="0.25">
      <c r="B50" s="1197" t="s">
        <v>40</v>
      </c>
      <c r="C50" s="1198"/>
      <c r="D50" s="107"/>
      <c r="E50" s="1203" t="s">
        <v>41</v>
      </c>
      <c r="F50" s="1203"/>
      <c r="G50" s="1203"/>
      <c r="H50" s="1204"/>
      <c r="I50" s="345">
        <v>1861</v>
      </c>
      <c r="J50" s="346">
        <v>1918</v>
      </c>
      <c r="K50" s="346">
        <v>2109</v>
      </c>
      <c r="L50" s="346">
        <v>2138</v>
      </c>
      <c r="M50" s="347">
        <v>2347</v>
      </c>
    </row>
    <row r="51" spans="2:13" ht="27.75" customHeight="1" x14ac:dyDescent="0.25">
      <c r="B51" s="1199"/>
      <c r="C51" s="1200"/>
      <c r="D51" s="104"/>
      <c r="E51" s="1203" t="s">
        <v>42</v>
      </c>
      <c r="F51" s="1203"/>
      <c r="G51" s="1203"/>
      <c r="H51" s="1204"/>
      <c r="I51" s="345">
        <v>53</v>
      </c>
      <c r="J51" s="346">
        <v>49</v>
      </c>
      <c r="K51" s="346">
        <v>37</v>
      </c>
      <c r="L51" s="346">
        <v>22</v>
      </c>
      <c r="M51" s="347">
        <v>11</v>
      </c>
    </row>
    <row r="52" spans="2:13" ht="27.75" customHeight="1" x14ac:dyDescent="0.25">
      <c r="B52" s="1201"/>
      <c r="C52" s="1202"/>
      <c r="D52" s="104"/>
      <c r="E52" s="1203" t="s">
        <v>43</v>
      </c>
      <c r="F52" s="1203"/>
      <c r="G52" s="1203"/>
      <c r="H52" s="1204"/>
      <c r="I52" s="345">
        <v>6212</v>
      </c>
      <c r="J52" s="346">
        <v>6027</v>
      </c>
      <c r="K52" s="346">
        <v>5728</v>
      </c>
      <c r="L52" s="346">
        <v>5669</v>
      </c>
      <c r="M52" s="347">
        <v>5578</v>
      </c>
    </row>
    <row r="53" spans="2:13" ht="27.75" customHeight="1" thickBot="1" x14ac:dyDescent="0.3">
      <c r="B53" s="1205" t="s">
        <v>19</v>
      </c>
      <c r="C53" s="1206"/>
      <c r="D53" s="108"/>
      <c r="E53" s="1207" t="s">
        <v>44</v>
      </c>
      <c r="F53" s="1207"/>
      <c r="G53" s="1207"/>
      <c r="H53" s="1208"/>
      <c r="I53" s="348">
        <v>1047</v>
      </c>
      <c r="J53" s="349">
        <v>893</v>
      </c>
      <c r="K53" s="349">
        <v>707</v>
      </c>
      <c r="L53" s="349">
        <v>692</v>
      </c>
      <c r="M53" s="350">
        <v>477</v>
      </c>
    </row>
    <row r="54" spans="2:13" ht="27.75" customHeight="1" x14ac:dyDescent="0.3">
      <c r="B54" s="109"/>
      <c r="C54" s="110"/>
      <c r="D54" s="110"/>
      <c r="E54" s="111"/>
      <c r="F54" s="111"/>
      <c r="G54" s="111"/>
      <c r="H54" s="111"/>
      <c r="I54" s="112"/>
      <c r="J54" s="112"/>
      <c r="K54" s="112"/>
      <c r="L54" s="112"/>
      <c r="M54" s="112"/>
    </row>
    <row r="55" spans="2:13" ht="12.75" x14ac:dyDescent="0.25"/>
  </sheetData>
  <sheetProtection algorithmName="SHA-512" hashValue="4eM6YXpGDeRqYXgzqIZjy8d2byhKmo8erifci69FW8wgnC6HZN/W2A5/ZRDgxUIFm3OpyZAEZA9NtgYvM3NMHg==" saltValue="8aOE6hYh49hpUJkx3+MCM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3" t="s">
        <v>45</v>
      </c>
    </row>
    <row r="54" spans="2:8" ht="29.25" customHeight="1" thickBot="1" x14ac:dyDescent="0.4">
      <c r="B54" s="114" t="s">
        <v>1</v>
      </c>
      <c r="C54" s="115"/>
      <c r="D54" s="115"/>
      <c r="E54" s="116" t="s">
        <v>2</v>
      </c>
      <c r="F54" s="117" t="s">
        <v>530</v>
      </c>
      <c r="G54" s="117" t="s">
        <v>531</v>
      </c>
      <c r="H54" s="118" t="s">
        <v>532</v>
      </c>
    </row>
    <row r="55" spans="2:8" ht="52.5" customHeight="1" x14ac:dyDescent="0.25">
      <c r="B55" s="119"/>
      <c r="C55" s="1224" t="s">
        <v>46</v>
      </c>
      <c r="D55" s="1224"/>
      <c r="E55" s="1225"/>
      <c r="F55" s="120">
        <v>670</v>
      </c>
      <c r="G55" s="120">
        <v>670</v>
      </c>
      <c r="H55" s="121">
        <v>671</v>
      </c>
    </row>
    <row r="56" spans="2:8" ht="52.5" customHeight="1" x14ac:dyDescent="0.25">
      <c r="B56" s="122"/>
      <c r="C56" s="1226" t="s">
        <v>47</v>
      </c>
      <c r="D56" s="1226"/>
      <c r="E56" s="1227"/>
      <c r="F56" s="123">
        <v>16</v>
      </c>
      <c r="G56" s="123">
        <v>16</v>
      </c>
      <c r="H56" s="124">
        <v>104</v>
      </c>
    </row>
    <row r="57" spans="2:8" ht="53.25" customHeight="1" x14ac:dyDescent="0.25">
      <c r="B57" s="122"/>
      <c r="C57" s="1228" t="s">
        <v>48</v>
      </c>
      <c r="D57" s="1228"/>
      <c r="E57" s="1229"/>
      <c r="F57" s="125">
        <v>982</v>
      </c>
      <c r="G57" s="125">
        <v>972</v>
      </c>
      <c r="H57" s="126">
        <v>1088</v>
      </c>
    </row>
    <row r="58" spans="2:8" ht="45.75" customHeight="1" x14ac:dyDescent="0.25">
      <c r="B58" s="127"/>
      <c r="C58" s="1216" t="s">
        <v>550</v>
      </c>
      <c r="D58" s="1217"/>
      <c r="E58" s="1218"/>
      <c r="F58" s="128">
        <v>249</v>
      </c>
      <c r="G58" s="128">
        <v>224</v>
      </c>
      <c r="H58" s="129">
        <v>272</v>
      </c>
    </row>
    <row r="59" spans="2:8" ht="45.75" customHeight="1" x14ac:dyDescent="0.25">
      <c r="B59" s="127"/>
      <c r="C59" s="1216" t="s">
        <v>551</v>
      </c>
      <c r="D59" s="1217"/>
      <c r="E59" s="1218"/>
      <c r="F59" s="128">
        <v>86</v>
      </c>
      <c r="G59" s="128">
        <v>86</v>
      </c>
      <c r="H59" s="129">
        <v>136</v>
      </c>
    </row>
    <row r="60" spans="2:8" ht="45.75" customHeight="1" x14ac:dyDescent="0.25">
      <c r="B60" s="127"/>
      <c r="C60" s="1216" t="s">
        <v>552</v>
      </c>
      <c r="D60" s="1217"/>
      <c r="E60" s="1218"/>
      <c r="F60" s="128">
        <v>127</v>
      </c>
      <c r="G60" s="128">
        <v>127</v>
      </c>
      <c r="H60" s="129">
        <v>127</v>
      </c>
    </row>
    <row r="61" spans="2:8" ht="45.75" customHeight="1" x14ac:dyDescent="0.25">
      <c r="B61" s="127"/>
      <c r="C61" s="1216" t="s">
        <v>553</v>
      </c>
      <c r="D61" s="1217"/>
      <c r="E61" s="1218"/>
      <c r="F61" s="128">
        <v>52</v>
      </c>
      <c r="G61" s="128">
        <v>78</v>
      </c>
      <c r="H61" s="129">
        <v>97</v>
      </c>
    </row>
    <row r="62" spans="2:8" ht="45.75" customHeight="1" thickBot="1" x14ac:dyDescent="0.3">
      <c r="B62" s="130"/>
      <c r="C62" s="1219" t="s">
        <v>554</v>
      </c>
      <c r="D62" s="1220"/>
      <c r="E62" s="1221"/>
      <c r="F62" s="131">
        <v>90</v>
      </c>
      <c r="G62" s="131">
        <v>90</v>
      </c>
      <c r="H62" s="132">
        <v>90</v>
      </c>
    </row>
    <row r="63" spans="2:8" ht="52.5" customHeight="1" thickBot="1" x14ac:dyDescent="0.3">
      <c r="B63" s="133"/>
      <c r="C63" s="1222" t="s">
        <v>49</v>
      </c>
      <c r="D63" s="1222"/>
      <c r="E63" s="1223"/>
      <c r="F63" s="134">
        <v>1668</v>
      </c>
      <c r="G63" s="134">
        <v>1659</v>
      </c>
      <c r="H63" s="135">
        <v>1863</v>
      </c>
    </row>
    <row r="64" spans="2:8" ht="12.75" x14ac:dyDescent="0.25"/>
  </sheetData>
  <sheetProtection algorithmName="SHA-512" hashValue="9OJLx0JDNxxYPweWZTCEePs0duBjv8HmOsGByxC9+yUO1f9Mk/K2hFoEL3+bszAoyV340vhuSnhy8ANsvO+R2w==" saltValue="oqLenDxBCmv7pHSCovMj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F27F77-5191-424D-8BF7-AB400144FC8B}">
  <sheetPr>
    <pageSetUpPr fitToPage="1"/>
  </sheetPr>
  <dimension ref="A1:DE85"/>
  <sheetViews>
    <sheetView showGridLines="0" zoomScaleNormal="100" zoomScaleSheetLayoutView="55" workbookViewId="0"/>
  </sheetViews>
  <sheetFormatPr defaultColWidth="0" defaultRowHeight="0" customHeight="1" zeroHeight="1" x14ac:dyDescent="0.25"/>
  <cols>
    <col min="1" max="1" width="6.3984375" style="255" customWidth="1"/>
    <col min="2" max="107" width="2.46484375" style="255" customWidth="1"/>
    <col min="108" max="108" width="6.1328125" style="261" customWidth="1"/>
    <col min="109" max="109" width="5.86328125" style="259" customWidth="1"/>
    <col min="110" max="16384" width="8.59765625" style="255" hidden="1"/>
  </cols>
  <sheetData>
    <row r="1" spans="1:109" ht="42.75" customHeight="1" x14ac:dyDescent="0.25">
      <c r="A1" s="376"/>
      <c r="B1" s="375"/>
      <c r="DD1" s="255"/>
      <c r="DE1" s="255"/>
    </row>
    <row r="2" spans="1:109" ht="25.5" customHeight="1" x14ac:dyDescent="0.25">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25">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2.75" x14ac:dyDescent="0.25">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2.75" x14ac:dyDescent="0.25">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2.75" x14ac:dyDescent="0.25">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2.75" x14ac:dyDescent="0.25">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2.75" x14ac:dyDescent="0.25">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2.75" x14ac:dyDescent="0.25">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2.75" x14ac:dyDescent="0.25">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2.75" x14ac:dyDescent="0.25">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2.75" x14ac:dyDescent="0.25">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2.75" x14ac:dyDescent="0.25">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2.75" x14ac:dyDescent="0.25">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2.75" x14ac:dyDescent="0.25">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2.75" x14ac:dyDescent="0.25">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2.75" x14ac:dyDescent="0.25">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2.75" x14ac:dyDescent="0.25">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2.75" x14ac:dyDescent="0.25">
      <c r="DD19" s="255"/>
      <c r="DE19" s="255"/>
    </row>
    <row r="20" spans="1:109" ht="12.75" x14ac:dyDescent="0.25">
      <c r="DD20" s="255"/>
      <c r="DE20" s="255"/>
    </row>
    <row r="21" spans="1:109" ht="17.25" customHeight="1" x14ac:dyDescent="0.25">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25">
      <c r="B22" s="259"/>
    </row>
    <row r="23" spans="1:109" ht="12.75" x14ac:dyDescent="0.25">
      <c r="B23" s="259"/>
    </row>
    <row r="24" spans="1:109" ht="12.75" x14ac:dyDescent="0.25">
      <c r="B24" s="259"/>
    </row>
    <row r="25" spans="1:109" ht="12.75" x14ac:dyDescent="0.25">
      <c r="B25" s="259"/>
    </row>
    <row r="26" spans="1:109" ht="12.75" x14ac:dyDescent="0.25">
      <c r="B26" s="259"/>
    </row>
    <row r="27" spans="1:109" ht="12.75" x14ac:dyDescent="0.25">
      <c r="B27" s="259"/>
    </row>
    <row r="28" spans="1:109" ht="12.75" x14ac:dyDescent="0.25">
      <c r="B28" s="259"/>
    </row>
    <row r="29" spans="1:109" ht="12.75" x14ac:dyDescent="0.25">
      <c r="B29" s="259"/>
    </row>
    <row r="30" spans="1:109" ht="12.75" x14ac:dyDescent="0.25">
      <c r="B30" s="259"/>
    </row>
    <row r="31" spans="1:109" ht="12.75" x14ac:dyDescent="0.25">
      <c r="B31" s="259"/>
    </row>
    <row r="32" spans="1:109" ht="12.75" x14ac:dyDescent="0.25">
      <c r="B32" s="259"/>
    </row>
    <row r="33" spans="2:109" ht="12.75" x14ac:dyDescent="0.25">
      <c r="B33" s="259"/>
    </row>
    <row r="34" spans="2:109" ht="12.75" x14ac:dyDescent="0.25">
      <c r="B34" s="259"/>
    </row>
    <row r="35" spans="2:109" ht="12.75" x14ac:dyDescent="0.25">
      <c r="B35" s="259"/>
    </row>
    <row r="36" spans="2:109" ht="12.75" x14ac:dyDescent="0.25">
      <c r="B36" s="259"/>
    </row>
    <row r="37" spans="2:109" ht="12.75" x14ac:dyDescent="0.25">
      <c r="B37" s="259"/>
    </row>
    <row r="38" spans="2:109" ht="12.75" x14ac:dyDescent="0.25">
      <c r="B38" s="259"/>
    </row>
    <row r="39" spans="2:109" ht="12.75" x14ac:dyDescent="0.2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2.75" x14ac:dyDescent="0.25">
      <c r="B40" s="364"/>
      <c r="DD40" s="364"/>
      <c r="DE40" s="255"/>
    </row>
    <row r="41" spans="2:109" ht="16.149999999999999" x14ac:dyDescent="0.25">
      <c r="B41" s="256" t="s">
        <v>578</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2.75" x14ac:dyDescent="0.25">
      <c r="B42" s="259"/>
      <c r="G42" s="361"/>
      <c r="I42" s="360"/>
      <c r="J42" s="360"/>
      <c r="K42" s="360"/>
      <c r="AM42" s="361"/>
      <c r="AN42" s="361" t="s">
        <v>574</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25">
      <c r="B43" s="259"/>
      <c r="AN43" s="1242" t="s">
        <v>577</v>
      </c>
      <c r="AO43" s="1243"/>
      <c r="AP43" s="1243"/>
      <c r="AQ43" s="1243"/>
      <c r="AR43" s="1243"/>
      <c r="AS43" s="1243"/>
      <c r="AT43" s="1243"/>
      <c r="AU43" s="1243"/>
      <c r="AV43" s="1243"/>
      <c r="AW43" s="1243"/>
      <c r="AX43" s="1243"/>
      <c r="AY43" s="1243"/>
      <c r="AZ43" s="1243"/>
      <c r="BA43" s="1243"/>
      <c r="BB43" s="1243"/>
      <c r="BC43" s="1243"/>
      <c r="BD43" s="1243"/>
      <c r="BE43" s="1243"/>
      <c r="BF43" s="1243"/>
      <c r="BG43" s="1243"/>
      <c r="BH43" s="1243"/>
      <c r="BI43" s="1243"/>
      <c r="BJ43" s="1243"/>
      <c r="BK43" s="1243"/>
      <c r="BL43" s="1243"/>
      <c r="BM43" s="1243"/>
      <c r="BN43" s="1243"/>
      <c r="BO43" s="1243"/>
      <c r="BP43" s="1243"/>
      <c r="BQ43" s="1243"/>
      <c r="BR43" s="1243"/>
      <c r="BS43" s="1243"/>
      <c r="BT43" s="1243"/>
      <c r="BU43" s="1243"/>
      <c r="BV43" s="1243"/>
      <c r="BW43" s="1243"/>
      <c r="BX43" s="1243"/>
      <c r="BY43" s="1243"/>
      <c r="BZ43" s="1243"/>
      <c r="CA43" s="1243"/>
      <c r="CB43" s="1243"/>
      <c r="CC43" s="1243"/>
      <c r="CD43" s="1243"/>
      <c r="CE43" s="1243"/>
      <c r="CF43" s="1243"/>
      <c r="CG43" s="1243"/>
      <c r="CH43" s="1243"/>
      <c r="CI43" s="1243"/>
      <c r="CJ43" s="1243"/>
      <c r="CK43" s="1243"/>
      <c r="CL43" s="1243"/>
      <c r="CM43" s="1243"/>
      <c r="CN43" s="1243"/>
      <c r="CO43" s="1243"/>
      <c r="CP43" s="1243"/>
      <c r="CQ43" s="1243"/>
      <c r="CR43" s="1243"/>
      <c r="CS43" s="1243"/>
      <c r="CT43" s="1243"/>
      <c r="CU43" s="1243"/>
      <c r="CV43" s="1243"/>
      <c r="CW43" s="1243"/>
      <c r="CX43" s="1243"/>
      <c r="CY43" s="1243"/>
      <c r="CZ43" s="1243"/>
      <c r="DA43" s="1243"/>
      <c r="DB43" s="1243"/>
      <c r="DC43" s="1244"/>
    </row>
    <row r="44" spans="2:109" ht="12.75" x14ac:dyDescent="0.25">
      <c r="B44" s="259"/>
      <c r="AN44" s="1245"/>
      <c r="AO44" s="1246"/>
      <c r="AP44" s="1246"/>
      <c r="AQ44" s="1246"/>
      <c r="AR44" s="1246"/>
      <c r="AS44" s="1246"/>
      <c r="AT44" s="1246"/>
      <c r="AU44" s="1246"/>
      <c r="AV44" s="1246"/>
      <c r="AW44" s="1246"/>
      <c r="AX44" s="1246"/>
      <c r="AY44" s="1246"/>
      <c r="AZ44" s="1246"/>
      <c r="BA44" s="1246"/>
      <c r="BB44" s="1246"/>
      <c r="BC44" s="1246"/>
      <c r="BD44" s="1246"/>
      <c r="BE44" s="1246"/>
      <c r="BF44" s="1246"/>
      <c r="BG44" s="1246"/>
      <c r="BH44" s="1246"/>
      <c r="BI44" s="1246"/>
      <c r="BJ44" s="1246"/>
      <c r="BK44" s="1246"/>
      <c r="BL44" s="1246"/>
      <c r="BM44" s="1246"/>
      <c r="BN44" s="1246"/>
      <c r="BO44" s="1246"/>
      <c r="BP44" s="1246"/>
      <c r="BQ44" s="1246"/>
      <c r="BR44" s="1246"/>
      <c r="BS44" s="1246"/>
      <c r="BT44" s="1246"/>
      <c r="BU44" s="1246"/>
      <c r="BV44" s="1246"/>
      <c r="BW44" s="1246"/>
      <c r="BX44" s="1246"/>
      <c r="BY44" s="1246"/>
      <c r="BZ44" s="1246"/>
      <c r="CA44" s="1246"/>
      <c r="CB44" s="1246"/>
      <c r="CC44" s="1246"/>
      <c r="CD44" s="1246"/>
      <c r="CE44" s="1246"/>
      <c r="CF44" s="1246"/>
      <c r="CG44" s="1246"/>
      <c r="CH44" s="1246"/>
      <c r="CI44" s="1246"/>
      <c r="CJ44" s="1246"/>
      <c r="CK44" s="1246"/>
      <c r="CL44" s="1246"/>
      <c r="CM44" s="1246"/>
      <c r="CN44" s="1246"/>
      <c r="CO44" s="1246"/>
      <c r="CP44" s="1246"/>
      <c r="CQ44" s="1246"/>
      <c r="CR44" s="1246"/>
      <c r="CS44" s="1246"/>
      <c r="CT44" s="1246"/>
      <c r="CU44" s="1246"/>
      <c r="CV44" s="1246"/>
      <c r="CW44" s="1246"/>
      <c r="CX44" s="1246"/>
      <c r="CY44" s="1246"/>
      <c r="CZ44" s="1246"/>
      <c r="DA44" s="1246"/>
      <c r="DB44" s="1246"/>
      <c r="DC44" s="1247"/>
    </row>
    <row r="45" spans="2:109" ht="12.75" x14ac:dyDescent="0.25">
      <c r="B45" s="259"/>
      <c r="AN45" s="1245"/>
      <c r="AO45" s="1246"/>
      <c r="AP45" s="1246"/>
      <c r="AQ45" s="1246"/>
      <c r="AR45" s="1246"/>
      <c r="AS45" s="1246"/>
      <c r="AT45" s="1246"/>
      <c r="AU45" s="1246"/>
      <c r="AV45" s="1246"/>
      <c r="AW45" s="1246"/>
      <c r="AX45" s="1246"/>
      <c r="AY45" s="1246"/>
      <c r="AZ45" s="1246"/>
      <c r="BA45" s="1246"/>
      <c r="BB45" s="1246"/>
      <c r="BC45" s="1246"/>
      <c r="BD45" s="1246"/>
      <c r="BE45" s="1246"/>
      <c r="BF45" s="1246"/>
      <c r="BG45" s="1246"/>
      <c r="BH45" s="1246"/>
      <c r="BI45" s="1246"/>
      <c r="BJ45" s="1246"/>
      <c r="BK45" s="1246"/>
      <c r="BL45" s="1246"/>
      <c r="BM45" s="1246"/>
      <c r="BN45" s="1246"/>
      <c r="BO45" s="1246"/>
      <c r="BP45" s="1246"/>
      <c r="BQ45" s="1246"/>
      <c r="BR45" s="1246"/>
      <c r="BS45" s="1246"/>
      <c r="BT45" s="1246"/>
      <c r="BU45" s="1246"/>
      <c r="BV45" s="1246"/>
      <c r="BW45" s="1246"/>
      <c r="BX45" s="1246"/>
      <c r="BY45" s="1246"/>
      <c r="BZ45" s="1246"/>
      <c r="CA45" s="1246"/>
      <c r="CB45" s="1246"/>
      <c r="CC45" s="1246"/>
      <c r="CD45" s="1246"/>
      <c r="CE45" s="1246"/>
      <c r="CF45" s="1246"/>
      <c r="CG45" s="1246"/>
      <c r="CH45" s="1246"/>
      <c r="CI45" s="1246"/>
      <c r="CJ45" s="1246"/>
      <c r="CK45" s="1246"/>
      <c r="CL45" s="1246"/>
      <c r="CM45" s="1246"/>
      <c r="CN45" s="1246"/>
      <c r="CO45" s="1246"/>
      <c r="CP45" s="1246"/>
      <c r="CQ45" s="1246"/>
      <c r="CR45" s="1246"/>
      <c r="CS45" s="1246"/>
      <c r="CT45" s="1246"/>
      <c r="CU45" s="1246"/>
      <c r="CV45" s="1246"/>
      <c r="CW45" s="1246"/>
      <c r="CX45" s="1246"/>
      <c r="CY45" s="1246"/>
      <c r="CZ45" s="1246"/>
      <c r="DA45" s="1246"/>
      <c r="DB45" s="1246"/>
      <c r="DC45" s="1247"/>
    </row>
    <row r="46" spans="2:109" ht="12.75" x14ac:dyDescent="0.25">
      <c r="B46" s="259"/>
      <c r="AN46" s="1245"/>
      <c r="AO46" s="1246"/>
      <c r="AP46" s="1246"/>
      <c r="AQ46" s="1246"/>
      <c r="AR46" s="1246"/>
      <c r="AS46" s="1246"/>
      <c r="AT46" s="1246"/>
      <c r="AU46" s="1246"/>
      <c r="AV46" s="1246"/>
      <c r="AW46" s="1246"/>
      <c r="AX46" s="1246"/>
      <c r="AY46" s="1246"/>
      <c r="AZ46" s="1246"/>
      <c r="BA46" s="1246"/>
      <c r="BB46" s="1246"/>
      <c r="BC46" s="1246"/>
      <c r="BD46" s="1246"/>
      <c r="BE46" s="1246"/>
      <c r="BF46" s="1246"/>
      <c r="BG46" s="1246"/>
      <c r="BH46" s="1246"/>
      <c r="BI46" s="1246"/>
      <c r="BJ46" s="1246"/>
      <c r="BK46" s="1246"/>
      <c r="BL46" s="1246"/>
      <c r="BM46" s="1246"/>
      <c r="BN46" s="1246"/>
      <c r="BO46" s="1246"/>
      <c r="BP46" s="1246"/>
      <c r="BQ46" s="1246"/>
      <c r="BR46" s="1246"/>
      <c r="BS46" s="1246"/>
      <c r="BT46" s="1246"/>
      <c r="BU46" s="1246"/>
      <c r="BV46" s="1246"/>
      <c r="BW46" s="1246"/>
      <c r="BX46" s="1246"/>
      <c r="BY46" s="1246"/>
      <c r="BZ46" s="1246"/>
      <c r="CA46" s="1246"/>
      <c r="CB46" s="1246"/>
      <c r="CC46" s="1246"/>
      <c r="CD46" s="1246"/>
      <c r="CE46" s="1246"/>
      <c r="CF46" s="1246"/>
      <c r="CG46" s="1246"/>
      <c r="CH46" s="1246"/>
      <c r="CI46" s="1246"/>
      <c r="CJ46" s="1246"/>
      <c r="CK46" s="1246"/>
      <c r="CL46" s="1246"/>
      <c r="CM46" s="1246"/>
      <c r="CN46" s="1246"/>
      <c r="CO46" s="1246"/>
      <c r="CP46" s="1246"/>
      <c r="CQ46" s="1246"/>
      <c r="CR46" s="1246"/>
      <c r="CS46" s="1246"/>
      <c r="CT46" s="1246"/>
      <c r="CU46" s="1246"/>
      <c r="CV46" s="1246"/>
      <c r="CW46" s="1246"/>
      <c r="CX46" s="1246"/>
      <c r="CY46" s="1246"/>
      <c r="CZ46" s="1246"/>
      <c r="DA46" s="1246"/>
      <c r="DB46" s="1246"/>
      <c r="DC46" s="1247"/>
    </row>
    <row r="47" spans="2:109" ht="12.75" x14ac:dyDescent="0.25">
      <c r="B47" s="259"/>
      <c r="AN47" s="1248"/>
      <c r="AO47" s="1249"/>
      <c r="AP47" s="1249"/>
      <c r="AQ47" s="1249"/>
      <c r="AR47" s="1249"/>
      <c r="AS47" s="1249"/>
      <c r="AT47" s="1249"/>
      <c r="AU47" s="1249"/>
      <c r="AV47" s="1249"/>
      <c r="AW47" s="1249"/>
      <c r="AX47" s="1249"/>
      <c r="AY47" s="1249"/>
      <c r="AZ47" s="1249"/>
      <c r="BA47" s="1249"/>
      <c r="BB47" s="1249"/>
      <c r="BC47" s="1249"/>
      <c r="BD47" s="1249"/>
      <c r="BE47" s="1249"/>
      <c r="BF47" s="1249"/>
      <c r="BG47" s="1249"/>
      <c r="BH47" s="1249"/>
      <c r="BI47" s="1249"/>
      <c r="BJ47" s="1249"/>
      <c r="BK47" s="1249"/>
      <c r="BL47" s="1249"/>
      <c r="BM47" s="1249"/>
      <c r="BN47" s="1249"/>
      <c r="BO47" s="1249"/>
      <c r="BP47" s="1249"/>
      <c r="BQ47" s="1249"/>
      <c r="BR47" s="1249"/>
      <c r="BS47" s="1249"/>
      <c r="BT47" s="1249"/>
      <c r="BU47" s="1249"/>
      <c r="BV47" s="1249"/>
      <c r="BW47" s="1249"/>
      <c r="BX47" s="1249"/>
      <c r="BY47" s="1249"/>
      <c r="BZ47" s="1249"/>
      <c r="CA47" s="1249"/>
      <c r="CB47" s="1249"/>
      <c r="CC47" s="1249"/>
      <c r="CD47" s="1249"/>
      <c r="CE47" s="1249"/>
      <c r="CF47" s="1249"/>
      <c r="CG47" s="1249"/>
      <c r="CH47" s="1249"/>
      <c r="CI47" s="1249"/>
      <c r="CJ47" s="1249"/>
      <c r="CK47" s="1249"/>
      <c r="CL47" s="1249"/>
      <c r="CM47" s="1249"/>
      <c r="CN47" s="1249"/>
      <c r="CO47" s="1249"/>
      <c r="CP47" s="1249"/>
      <c r="CQ47" s="1249"/>
      <c r="CR47" s="1249"/>
      <c r="CS47" s="1249"/>
      <c r="CT47" s="1249"/>
      <c r="CU47" s="1249"/>
      <c r="CV47" s="1249"/>
      <c r="CW47" s="1249"/>
      <c r="CX47" s="1249"/>
      <c r="CY47" s="1249"/>
      <c r="CZ47" s="1249"/>
      <c r="DA47" s="1249"/>
      <c r="DB47" s="1249"/>
      <c r="DC47" s="1250"/>
    </row>
    <row r="48" spans="2:109" ht="12.75" x14ac:dyDescent="0.25">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2.75" x14ac:dyDescent="0.25">
      <c r="B49" s="259"/>
      <c r="AN49" s="255" t="s">
        <v>572</v>
      </c>
    </row>
    <row r="50" spans="1:109" ht="12.75" x14ac:dyDescent="0.25">
      <c r="B50" s="259"/>
      <c r="G50" s="1236"/>
      <c r="H50" s="1236"/>
      <c r="I50" s="1236"/>
      <c r="J50" s="1236"/>
      <c r="K50" s="354"/>
      <c r="L50" s="354"/>
      <c r="M50" s="353"/>
      <c r="N50" s="353"/>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32" t="s">
        <v>528</v>
      </c>
      <c r="BQ50" s="1232"/>
      <c r="BR50" s="1232"/>
      <c r="BS50" s="1232"/>
      <c r="BT50" s="1232"/>
      <c r="BU50" s="1232"/>
      <c r="BV50" s="1232"/>
      <c r="BW50" s="1232"/>
      <c r="BX50" s="1232" t="s">
        <v>529</v>
      </c>
      <c r="BY50" s="1232"/>
      <c r="BZ50" s="1232"/>
      <c r="CA50" s="1232"/>
      <c r="CB50" s="1232"/>
      <c r="CC50" s="1232"/>
      <c r="CD50" s="1232"/>
      <c r="CE50" s="1232"/>
      <c r="CF50" s="1232" t="s">
        <v>530</v>
      </c>
      <c r="CG50" s="1232"/>
      <c r="CH50" s="1232"/>
      <c r="CI50" s="1232"/>
      <c r="CJ50" s="1232"/>
      <c r="CK50" s="1232"/>
      <c r="CL50" s="1232"/>
      <c r="CM50" s="1232"/>
      <c r="CN50" s="1232" t="s">
        <v>531</v>
      </c>
      <c r="CO50" s="1232"/>
      <c r="CP50" s="1232"/>
      <c r="CQ50" s="1232"/>
      <c r="CR50" s="1232"/>
      <c r="CS50" s="1232"/>
      <c r="CT50" s="1232"/>
      <c r="CU50" s="1232"/>
      <c r="CV50" s="1232" t="s">
        <v>532</v>
      </c>
      <c r="CW50" s="1232"/>
      <c r="CX50" s="1232"/>
      <c r="CY50" s="1232"/>
      <c r="CZ50" s="1232"/>
      <c r="DA50" s="1232"/>
      <c r="DB50" s="1232"/>
      <c r="DC50" s="1232"/>
    </row>
    <row r="51" spans="1:109" ht="13.5" customHeight="1" x14ac:dyDescent="0.25">
      <c r="B51" s="259"/>
      <c r="G51" s="1241"/>
      <c r="H51" s="1241"/>
      <c r="I51" s="1251"/>
      <c r="J51" s="1251"/>
      <c r="K51" s="1237"/>
      <c r="L51" s="1237"/>
      <c r="M51" s="1237"/>
      <c r="N51" s="1237"/>
      <c r="AM51" s="352"/>
      <c r="AN51" s="1233" t="s">
        <v>571</v>
      </c>
      <c r="AO51" s="1233"/>
      <c r="AP51" s="1233"/>
      <c r="AQ51" s="1233"/>
      <c r="AR51" s="1233"/>
      <c r="AS51" s="1233"/>
      <c r="AT51" s="1233"/>
      <c r="AU51" s="1233"/>
      <c r="AV51" s="1233"/>
      <c r="AW51" s="1233"/>
      <c r="AX51" s="1233"/>
      <c r="AY51" s="1233"/>
      <c r="AZ51" s="1233"/>
      <c r="BA51" s="1233"/>
      <c r="BB51" s="1233" t="s">
        <v>569</v>
      </c>
      <c r="BC51" s="1233"/>
      <c r="BD51" s="1233"/>
      <c r="BE51" s="1233"/>
      <c r="BF51" s="1233"/>
      <c r="BG51" s="1233"/>
      <c r="BH51" s="1233"/>
      <c r="BI51" s="1233"/>
      <c r="BJ51" s="1233"/>
      <c r="BK51" s="1233"/>
      <c r="BL51" s="1233"/>
      <c r="BM51" s="1233"/>
      <c r="BN51" s="1233"/>
      <c r="BO51" s="1233"/>
      <c r="BP51" s="1230">
        <v>41</v>
      </c>
      <c r="BQ51" s="1230"/>
      <c r="BR51" s="1230"/>
      <c r="BS51" s="1230"/>
      <c r="BT51" s="1230"/>
      <c r="BU51" s="1230"/>
      <c r="BV51" s="1230"/>
      <c r="BW51" s="1230"/>
      <c r="BX51" s="1230">
        <v>33.5</v>
      </c>
      <c r="BY51" s="1230"/>
      <c r="BZ51" s="1230"/>
      <c r="CA51" s="1230"/>
      <c r="CB51" s="1230"/>
      <c r="CC51" s="1230"/>
      <c r="CD51" s="1230"/>
      <c r="CE51" s="1230"/>
      <c r="CF51" s="1230">
        <v>23.5</v>
      </c>
      <c r="CG51" s="1230"/>
      <c r="CH51" s="1230"/>
      <c r="CI51" s="1230"/>
      <c r="CJ51" s="1230"/>
      <c r="CK51" s="1230"/>
      <c r="CL51" s="1230"/>
      <c r="CM51" s="1230"/>
      <c r="CN51" s="1230">
        <v>24.2</v>
      </c>
      <c r="CO51" s="1230"/>
      <c r="CP51" s="1230"/>
      <c r="CQ51" s="1230"/>
      <c r="CR51" s="1230"/>
      <c r="CS51" s="1230"/>
      <c r="CT51" s="1230"/>
      <c r="CU51" s="1230"/>
      <c r="CV51" s="1230">
        <v>16.7</v>
      </c>
      <c r="CW51" s="1230"/>
      <c r="CX51" s="1230"/>
      <c r="CY51" s="1230"/>
      <c r="CZ51" s="1230"/>
      <c r="DA51" s="1230"/>
      <c r="DB51" s="1230"/>
      <c r="DC51" s="1230"/>
    </row>
    <row r="52" spans="1:109" ht="12.75" x14ac:dyDescent="0.25">
      <c r="B52" s="259"/>
      <c r="G52" s="1241"/>
      <c r="H52" s="1241"/>
      <c r="I52" s="1251"/>
      <c r="J52" s="1251"/>
      <c r="K52" s="1237"/>
      <c r="L52" s="1237"/>
      <c r="M52" s="1237"/>
      <c r="N52" s="1237"/>
      <c r="AM52" s="352"/>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2.75" x14ac:dyDescent="0.25">
      <c r="A53" s="360"/>
      <c r="B53" s="259"/>
      <c r="G53" s="1241"/>
      <c r="H53" s="1241"/>
      <c r="I53" s="1236"/>
      <c r="J53" s="1236"/>
      <c r="K53" s="1237"/>
      <c r="L53" s="1237"/>
      <c r="M53" s="1237"/>
      <c r="N53" s="1237"/>
      <c r="AM53" s="352"/>
      <c r="AN53" s="1233"/>
      <c r="AO53" s="1233"/>
      <c r="AP53" s="1233"/>
      <c r="AQ53" s="1233"/>
      <c r="AR53" s="1233"/>
      <c r="AS53" s="1233"/>
      <c r="AT53" s="1233"/>
      <c r="AU53" s="1233"/>
      <c r="AV53" s="1233"/>
      <c r="AW53" s="1233"/>
      <c r="AX53" s="1233"/>
      <c r="AY53" s="1233"/>
      <c r="AZ53" s="1233"/>
      <c r="BA53" s="1233"/>
      <c r="BB53" s="1233" t="s">
        <v>576</v>
      </c>
      <c r="BC53" s="1233"/>
      <c r="BD53" s="1233"/>
      <c r="BE53" s="1233"/>
      <c r="BF53" s="1233"/>
      <c r="BG53" s="1233"/>
      <c r="BH53" s="1233"/>
      <c r="BI53" s="1233"/>
      <c r="BJ53" s="1233"/>
      <c r="BK53" s="1233"/>
      <c r="BL53" s="1233"/>
      <c r="BM53" s="1233"/>
      <c r="BN53" s="1233"/>
      <c r="BO53" s="1233"/>
      <c r="BP53" s="1230">
        <v>87.6</v>
      </c>
      <c r="BQ53" s="1230"/>
      <c r="BR53" s="1230"/>
      <c r="BS53" s="1230"/>
      <c r="BT53" s="1230"/>
      <c r="BU53" s="1230"/>
      <c r="BV53" s="1230"/>
      <c r="BW53" s="1230"/>
      <c r="BX53" s="1230">
        <v>88</v>
      </c>
      <c r="BY53" s="1230"/>
      <c r="BZ53" s="1230"/>
      <c r="CA53" s="1230"/>
      <c r="CB53" s="1230"/>
      <c r="CC53" s="1230"/>
      <c r="CD53" s="1230"/>
      <c r="CE53" s="1230"/>
      <c r="CF53" s="1230">
        <v>88.1</v>
      </c>
      <c r="CG53" s="1230"/>
      <c r="CH53" s="1230"/>
      <c r="CI53" s="1230"/>
      <c r="CJ53" s="1230"/>
      <c r="CK53" s="1230"/>
      <c r="CL53" s="1230"/>
      <c r="CM53" s="1230"/>
      <c r="CN53" s="1230">
        <v>86.7</v>
      </c>
      <c r="CO53" s="1230"/>
      <c r="CP53" s="1230"/>
      <c r="CQ53" s="1230"/>
      <c r="CR53" s="1230"/>
      <c r="CS53" s="1230"/>
      <c r="CT53" s="1230"/>
      <c r="CU53" s="1230"/>
      <c r="CV53" s="1230">
        <v>87.2</v>
      </c>
      <c r="CW53" s="1230"/>
      <c r="CX53" s="1230"/>
      <c r="CY53" s="1230"/>
      <c r="CZ53" s="1230"/>
      <c r="DA53" s="1230"/>
      <c r="DB53" s="1230"/>
      <c r="DC53" s="1230"/>
    </row>
    <row r="54" spans="1:109" ht="12.75" x14ac:dyDescent="0.25">
      <c r="A54" s="360"/>
      <c r="B54" s="259"/>
      <c r="G54" s="1241"/>
      <c r="H54" s="1241"/>
      <c r="I54" s="1236"/>
      <c r="J54" s="1236"/>
      <c r="K54" s="1237"/>
      <c r="L54" s="1237"/>
      <c r="M54" s="1237"/>
      <c r="N54" s="1237"/>
      <c r="AM54" s="352"/>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2.75" x14ac:dyDescent="0.25">
      <c r="A55" s="360"/>
      <c r="B55" s="259"/>
      <c r="G55" s="1236"/>
      <c r="H55" s="1236"/>
      <c r="I55" s="1236"/>
      <c r="J55" s="1236"/>
      <c r="K55" s="1237"/>
      <c r="L55" s="1237"/>
      <c r="M55" s="1237"/>
      <c r="N55" s="1237"/>
      <c r="AN55" s="1232" t="s">
        <v>570</v>
      </c>
      <c r="AO55" s="1232"/>
      <c r="AP55" s="1232"/>
      <c r="AQ55" s="1232"/>
      <c r="AR55" s="1232"/>
      <c r="AS55" s="1232"/>
      <c r="AT55" s="1232"/>
      <c r="AU55" s="1232"/>
      <c r="AV55" s="1232"/>
      <c r="AW55" s="1232"/>
      <c r="AX55" s="1232"/>
      <c r="AY55" s="1232"/>
      <c r="AZ55" s="1232"/>
      <c r="BA55" s="1232"/>
      <c r="BB55" s="1233" t="s">
        <v>569</v>
      </c>
      <c r="BC55" s="1233"/>
      <c r="BD55" s="1233"/>
      <c r="BE55" s="1233"/>
      <c r="BF55" s="1233"/>
      <c r="BG55" s="1233"/>
      <c r="BH55" s="1233"/>
      <c r="BI55" s="1233"/>
      <c r="BJ55" s="1233"/>
      <c r="BK55" s="1233"/>
      <c r="BL55" s="1233"/>
      <c r="BM55" s="1233"/>
      <c r="BN55" s="1233"/>
      <c r="BO55" s="1233"/>
      <c r="BP55" s="1230">
        <v>0</v>
      </c>
      <c r="BQ55" s="1230"/>
      <c r="BR55" s="1230"/>
      <c r="BS55" s="1230"/>
      <c r="BT55" s="1230"/>
      <c r="BU55" s="1230"/>
      <c r="BV55" s="1230"/>
      <c r="BW55" s="1230"/>
      <c r="BX55" s="1230">
        <v>0</v>
      </c>
      <c r="BY55" s="1230"/>
      <c r="BZ55" s="1230"/>
      <c r="CA55" s="1230"/>
      <c r="CB55" s="1230"/>
      <c r="CC55" s="1230"/>
      <c r="CD55" s="1230"/>
      <c r="CE55" s="1230"/>
      <c r="CF55" s="1230">
        <v>0</v>
      </c>
      <c r="CG55" s="1230"/>
      <c r="CH55" s="1230"/>
      <c r="CI55" s="1230"/>
      <c r="CJ55" s="1230"/>
      <c r="CK55" s="1230"/>
      <c r="CL55" s="1230"/>
      <c r="CM55" s="1230"/>
      <c r="CN55" s="1230">
        <v>0</v>
      </c>
      <c r="CO55" s="1230"/>
      <c r="CP55" s="1230"/>
      <c r="CQ55" s="1230"/>
      <c r="CR55" s="1230"/>
      <c r="CS55" s="1230"/>
      <c r="CT55" s="1230"/>
      <c r="CU55" s="1230"/>
      <c r="CV55" s="1230">
        <v>0</v>
      </c>
      <c r="CW55" s="1230"/>
      <c r="CX55" s="1230"/>
      <c r="CY55" s="1230"/>
      <c r="CZ55" s="1230"/>
      <c r="DA55" s="1230"/>
      <c r="DB55" s="1230"/>
      <c r="DC55" s="1230"/>
    </row>
    <row r="56" spans="1:109" ht="12.75" x14ac:dyDescent="0.25">
      <c r="A56" s="360"/>
      <c r="B56" s="259"/>
      <c r="G56" s="1236"/>
      <c r="H56" s="1236"/>
      <c r="I56" s="1236"/>
      <c r="J56" s="1236"/>
      <c r="K56" s="1237"/>
      <c r="L56" s="1237"/>
      <c r="M56" s="1237"/>
      <c r="N56" s="1237"/>
      <c r="AN56" s="1232"/>
      <c r="AO56" s="1232"/>
      <c r="AP56" s="1232"/>
      <c r="AQ56" s="1232"/>
      <c r="AR56" s="1232"/>
      <c r="AS56" s="1232"/>
      <c r="AT56" s="1232"/>
      <c r="AU56" s="1232"/>
      <c r="AV56" s="1232"/>
      <c r="AW56" s="1232"/>
      <c r="AX56" s="1232"/>
      <c r="AY56" s="1232"/>
      <c r="AZ56" s="1232"/>
      <c r="BA56" s="1232"/>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60" customFormat="1" ht="12.75" x14ac:dyDescent="0.25">
      <c r="B57" s="365"/>
      <c r="G57" s="1236"/>
      <c r="H57" s="1236"/>
      <c r="I57" s="1234"/>
      <c r="J57" s="1234"/>
      <c r="K57" s="1237"/>
      <c r="L57" s="1237"/>
      <c r="M57" s="1237"/>
      <c r="N57" s="1237"/>
      <c r="AM57" s="255"/>
      <c r="AN57" s="1232"/>
      <c r="AO57" s="1232"/>
      <c r="AP57" s="1232"/>
      <c r="AQ57" s="1232"/>
      <c r="AR57" s="1232"/>
      <c r="AS57" s="1232"/>
      <c r="AT57" s="1232"/>
      <c r="AU57" s="1232"/>
      <c r="AV57" s="1232"/>
      <c r="AW57" s="1232"/>
      <c r="AX57" s="1232"/>
      <c r="AY57" s="1232"/>
      <c r="AZ57" s="1232"/>
      <c r="BA57" s="1232"/>
      <c r="BB57" s="1233" t="s">
        <v>576</v>
      </c>
      <c r="BC57" s="1233"/>
      <c r="BD57" s="1233"/>
      <c r="BE57" s="1233"/>
      <c r="BF57" s="1233"/>
      <c r="BG57" s="1233"/>
      <c r="BH57" s="1233"/>
      <c r="BI57" s="1233"/>
      <c r="BJ57" s="1233"/>
      <c r="BK57" s="1233"/>
      <c r="BL57" s="1233"/>
      <c r="BM57" s="1233"/>
      <c r="BN57" s="1233"/>
      <c r="BO57" s="1233"/>
      <c r="BP57" s="1230">
        <v>62.8</v>
      </c>
      <c r="BQ57" s="1230"/>
      <c r="BR57" s="1230"/>
      <c r="BS57" s="1230"/>
      <c r="BT57" s="1230"/>
      <c r="BU57" s="1230"/>
      <c r="BV57" s="1230"/>
      <c r="BW57" s="1230"/>
      <c r="BX57" s="1230">
        <v>64</v>
      </c>
      <c r="BY57" s="1230"/>
      <c r="BZ57" s="1230"/>
      <c r="CA57" s="1230"/>
      <c r="CB57" s="1230"/>
      <c r="CC57" s="1230"/>
      <c r="CD57" s="1230"/>
      <c r="CE57" s="1230"/>
      <c r="CF57" s="1230">
        <v>66.2</v>
      </c>
      <c r="CG57" s="1230"/>
      <c r="CH57" s="1230"/>
      <c r="CI57" s="1230"/>
      <c r="CJ57" s="1230"/>
      <c r="CK57" s="1230"/>
      <c r="CL57" s="1230"/>
      <c r="CM57" s="1230"/>
      <c r="CN57" s="1230">
        <v>67.099999999999994</v>
      </c>
      <c r="CO57" s="1230"/>
      <c r="CP57" s="1230"/>
      <c r="CQ57" s="1230"/>
      <c r="CR57" s="1230"/>
      <c r="CS57" s="1230"/>
      <c r="CT57" s="1230"/>
      <c r="CU57" s="1230"/>
      <c r="CV57" s="1230">
        <v>67</v>
      </c>
      <c r="CW57" s="1230"/>
      <c r="CX57" s="1230"/>
      <c r="CY57" s="1230"/>
      <c r="CZ57" s="1230"/>
      <c r="DA57" s="1230"/>
      <c r="DB57" s="1230"/>
      <c r="DC57" s="1230"/>
      <c r="DD57" s="370"/>
      <c r="DE57" s="365"/>
    </row>
    <row r="58" spans="1:109" s="360" customFormat="1" ht="12.75" x14ac:dyDescent="0.25">
      <c r="A58" s="255"/>
      <c r="B58" s="365"/>
      <c r="G58" s="1236"/>
      <c r="H58" s="1236"/>
      <c r="I58" s="1234"/>
      <c r="J58" s="1234"/>
      <c r="K58" s="1237"/>
      <c r="L58" s="1237"/>
      <c r="M58" s="1237"/>
      <c r="N58" s="1237"/>
      <c r="AM58" s="255"/>
      <c r="AN58" s="1232"/>
      <c r="AO58" s="1232"/>
      <c r="AP58" s="1232"/>
      <c r="AQ58" s="1232"/>
      <c r="AR58" s="1232"/>
      <c r="AS58" s="1232"/>
      <c r="AT58" s="1232"/>
      <c r="AU58" s="1232"/>
      <c r="AV58" s="1232"/>
      <c r="AW58" s="1232"/>
      <c r="AX58" s="1232"/>
      <c r="AY58" s="1232"/>
      <c r="AZ58" s="1232"/>
      <c r="BA58" s="1232"/>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70"/>
      <c r="DE58" s="365"/>
    </row>
    <row r="59" spans="1:109" s="360" customFormat="1" ht="12.75" x14ac:dyDescent="0.25">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2.75" x14ac:dyDescent="0.25">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2.75" x14ac:dyDescent="0.25">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2.75" x14ac:dyDescent="0.25">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6.149999999999999" x14ac:dyDescent="0.25">
      <c r="B63" s="312" t="s">
        <v>575</v>
      </c>
    </row>
    <row r="64" spans="1:109" ht="12.75" x14ac:dyDescent="0.25">
      <c r="B64" s="259"/>
      <c r="G64" s="361"/>
      <c r="I64" s="363"/>
      <c r="J64" s="363"/>
      <c r="K64" s="363"/>
      <c r="L64" s="363"/>
      <c r="M64" s="363"/>
      <c r="N64" s="362"/>
      <c r="AM64" s="361"/>
      <c r="AN64" s="361" t="s">
        <v>574</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2.75" x14ac:dyDescent="0.25">
      <c r="B65" s="259"/>
      <c r="AN65" s="1242" t="s">
        <v>573</v>
      </c>
      <c r="AO65" s="1243"/>
      <c r="AP65" s="1243"/>
      <c r="AQ65" s="1243"/>
      <c r="AR65" s="1243"/>
      <c r="AS65" s="1243"/>
      <c r="AT65" s="1243"/>
      <c r="AU65" s="1243"/>
      <c r="AV65" s="1243"/>
      <c r="AW65" s="1243"/>
      <c r="AX65" s="1243"/>
      <c r="AY65" s="1243"/>
      <c r="AZ65" s="1243"/>
      <c r="BA65" s="1243"/>
      <c r="BB65" s="1243"/>
      <c r="BC65" s="1243"/>
      <c r="BD65" s="1243"/>
      <c r="BE65" s="1243"/>
      <c r="BF65" s="1243"/>
      <c r="BG65" s="1243"/>
      <c r="BH65" s="1243"/>
      <c r="BI65" s="1243"/>
      <c r="BJ65" s="1243"/>
      <c r="BK65" s="1243"/>
      <c r="BL65" s="1243"/>
      <c r="BM65" s="1243"/>
      <c r="BN65" s="1243"/>
      <c r="BO65" s="1243"/>
      <c r="BP65" s="1243"/>
      <c r="BQ65" s="1243"/>
      <c r="BR65" s="1243"/>
      <c r="BS65" s="1243"/>
      <c r="BT65" s="1243"/>
      <c r="BU65" s="1243"/>
      <c r="BV65" s="1243"/>
      <c r="BW65" s="1243"/>
      <c r="BX65" s="1243"/>
      <c r="BY65" s="1243"/>
      <c r="BZ65" s="1243"/>
      <c r="CA65" s="1243"/>
      <c r="CB65" s="1243"/>
      <c r="CC65" s="1243"/>
      <c r="CD65" s="1243"/>
      <c r="CE65" s="1243"/>
      <c r="CF65" s="1243"/>
      <c r="CG65" s="1243"/>
      <c r="CH65" s="1243"/>
      <c r="CI65" s="1243"/>
      <c r="CJ65" s="1243"/>
      <c r="CK65" s="1243"/>
      <c r="CL65" s="1243"/>
      <c r="CM65" s="1243"/>
      <c r="CN65" s="1243"/>
      <c r="CO65" s="1243"/>
      <c r="CP65" s="1243"/>
      <c r="CQ65" s="1243"/>
      <c r="CR65" s="1243"/>
      <c r="CS65" s="1243"/>
      <c r="CT65" s="1243"/>
      <c r="CU65" s="1243"/>
      <c r="CV65" s="1243"/>
      <c r="CW65" s="1243"/>
      <c r="CX65" s="1243"/>
      <c r="CY65" s="1243"/>
      <c r="CZ65" s="1243"/>
      <c r="DA65" s="1243"/>
      <c r="DB65" s="1243"/>
      <c r="DC65" s="1244"/>
    </row>
    <row r="66" spans="2:107" ht="12.75" x14ac:dyDescent="0.25">
      <c r="B66" s="259"/>
      <c r="AN66" s="1245"/>
      <c r="AO66" s="1246"/>
      <c r="AP66" s="1246"/>
      <c r="AQ66" s="1246"/>
      <c r="AR66" s="1246"/>
      <c r="AS66" s="1246"/>
      <c r="AT66" s="1246"/>
      <c r="AU66" s="1246"/>
      <c r="AV66" s="1246"/>
      <c r="AW66" s="1246"/>
      <c r="AX66" s="1246"/>
      <c r="AY66" s="1246"/>
      <c r="AZ66" s="1246"/>
      <c r="BA66" s="1246"/>
      <c r="BB66" s="1246"/>
      <c r="BC66" s="1246"/>
      <c r="BD66" s="1246"/>
      <c r="BE66" s="1246"/>
      <c r="BF66" s="1246"/>
      <c r="BG66" s="1246"/>
      <c r="BH66" s="1246"/>
      <c r="BI66" s="1246"/>
      <c r="BJ66" s="1246"/>
      <c r="BK66" s="1246"/>
      <c r="BL66" s="1246"/>
      <c r="BM66" s="1246"/>
      <c r="BN66" s="1246"/>
      <c r="BO66" s="1246"/>
      <c r="BP66" s="1246"/>
      <c r="BQ66" s="1246"/>
      <c r="BR66" s="1246"/>
      <c r="BS66" s="1246"/>
      <c r="BT66" s="1246"/>
      <c r="BU66" s="1246"/>
      <c r="BV66" s="1246"/>
      <c r="BW66" s="1246"/>
      <c r="BX66" s="1246"/>
      <c r="BY66" s="1246"/>
      <c r="BZ66" s="1246"/>
      <c r="CA66" s="1246"/>
      <c r="CB66" s="1246"/>
      <c r="CC66" s="1246"/>
      <c r="CD66" s="1246"/>
      <c r="CE66" s="1246"/>
      <c r="CF66" s="1246"/>
      <c r="CG66" s="1246"/>
      <c r="CH66" s="1246"/>
      <c r="CI66" s="1246"/>
      <c r="CJ66" s="1246"/>
      <c r="CK66" s="1246"/>
      <c r="CL66" s="1246"/>
      <c r="CM66" s="1246"/>
      <c r="CN66" s="1246"/>
      <c r="CO66" s="1246"/>
      <c r="CP66" s="1246"/>
      <c r="CQ66" s="1246"/>
      <c r="CR66" s="1246"/>
      <c r="CS66" s="1246"/>
      <c r="CT66" s="1246"/>
      <c r="CU66" s="1246"/>
      <c r="CV66" s="1246"/>
      <c r="CW66" s="1246"/>
      <c r="CX66" s="1246"/>
      <c r="CY66" s="1246"/>
      <c r="CZ66" s="1246"/>
      <c r="DA66" s="1246"/>
      <c r="DB66" s="1246"/>
      <c r="DC66" s="1247"/>
    </row>
    <row r="67" spans="2:107" ht="12.75" x14ac:dyDescent="0.25">
      <c r="B67" s="259"/>
      <c r="AN67" s="1245"/>
      <c r="AO67" s="1246"/>
      <c r="AP67" s="1246"/>
      <c r="AQ67" s="1246"/>
      <c r="AR67" s="1246"/>
      <c r="AS67" s="1246"/>
      <c r="AT67" s="1246"/>
      <c r="AU67" s="1246"/>
      <c r="AV67" s="1246"/>
      <c r="AW67" s="1246"/>
      <c r="AX67" s="1246"/>
      <c r="AY67" s="1246"/>
      <c r="AZ67" s="1246"/>
      <c r="BA67" s="1246"/>
      <c r="BB67" s="1246"/>
      <c r="BC67" s="1246"/>
      <c r="BD67" s="1246"/>
      <c r="BE67" s="1246"/>
      <c r="BF67" s="1246"/>
      <c r="BG67" s="1246"/>
      <c r="BH67" s="1246"/>
      <c r="BI67" s="1246"/>
      <c r="BJ67" s="1246"/>
      <c r="BK67" s="1246"/>
      <c r="BL67" s="1246"/>
      <c r="BM67" s="1246"/>
      <c r="BN67" s="1246"/>
      <c r="BO67" s="1246"/>
      <c r="BP67" s="1246"/>
      <c r="BQ67" s="1246"/>
      <c r="BR67" s="1246"/>
      <c r="BS67" s="1246"/>
      <c r="BT67" s="1246"/>
      <c r="BU67" s="1246"/>
      <c r="BV67" s="1246"/>
      <c r="BW67" s="1246"/>
      <c r="BX67" s="1246"/>
      <c r="BY67" s="1246"/>
      <c r="BZ67" s="1246"/>
      <c r="CA67" s="1246"/>
      <c r="CB67" s="1246"/>
      <c r="CC67" s="1246"/>
      <c r="CD67" s="1246"/>
      <c r="CE67" s="1246"/>
      <c r="CF67" s="1246"/>
      <c r="CG67" s="1246"/>
      <c r="CH67" s="1246"/>
      <c r="CI67" s="1246"/>
      <c r="CJ67" s="1246"/>
      <c r="CK67" s="1246"/>
      <c r="CL67" s="1246"/>
      <c r="CM67" s="1246"/>
      <c r="CN67" s="1246"/>
      <c r="CO67" s="1246"/>
      <c r="CP67" s="1246"/>
      <c r="CQ67" s="1246"/>
      <c r="CR67" s="1246"/>
      <c r="CS67" s="1246"/>
      <c r="CT67" s="1246"/>
      <c r="CU67" s="1246"/>
      <c r="CV67" s="1246"/>
      <c r="CW67" s="1246"/>
      <c r="CX67" s="1246"/>
      <c r="CY67" s="1246"/>
      <c r="CZ67" s="1246"/>
      <c r="DA67" s="1246"/>
      <c r="DB67" s="1246"/>
      <c r="DC67" s="1247"/>
    </row>
    <row r="68" spans="2:107" ht="12.75" x14ac:dyDescent="0.25">
      <c r="B68" s="259"/>
      <c r="AN68" s="1245"/>
      <c r="AO68" s="1246"/>
      <c r="AP68" s="1246"/>
      <c r="AQ68" s="1246"/>
      <c r="AR68" s="1246"/>
      <c r="AS68" s="1246"/>
      <c r="AT68" s="1246"/>
      <c r="AU68" s="1246"/>
      <c r="AV68" s="1246"/>
      <c r="AW68" s="1246"/>
      <c r="AX68" s="1246"/>
      <c r="AY68" s="1246"/>
      <c r="AZ68" s="1246"/>
      <c r="BA68" s="1246"/>
      <c r="BB68" s="1246"/>
      <c r="BC68" s="1246"/>
      <c r="BD68" s="1246"/>
      <c r="BE68" s="1246"/>
      <c r="BF68" s="1246"/>
      <c r="BG68" s="1246"/>
      <c r="BH68" s="1246"/>
      <c r="BI68" s="1246"/>
      <c r="BJ68" s="1246"/>
      <c r="BK68" s="1246"/>
      <c r="BL68" s="1246"/>
      <c r="BM68" s="1246"/>
      <c r="BN68" s="1246"/>
      <c r="BO68" s="1246"/>
      <c r="BP68" s="1246"/>
      <c r="BQ68" s="1246"/>
      <c r="BR68" s="1246"/>
      <c r="BS68" s="1246"/>
      <c r="BT68" s="1246"/>
      <c r="BU68" s="1246"/>
      <c r="BV68" s="1246"/>
      <c r="BW68" s="1246"/>
      <c r="BX68" s="1246"/>
      <c r="BY68" s="1246"/>
      <c r="BZ68" s="1246"/>
      <c r="CA68" s="1246"/>
      <c r="CB68" s="1246"/>
      <c r="CC68" s="1246"/>
      <c r="CD68" s="1246"/>
      <c r="CE68" s="1246"/>
      <c r="CF68" s="1246"/>
      <c r="CG68" s="1246"/>
      <c r="CH68" s="1246"/>
      <c r="CI68" s="1246"/>
      <c r="CJ68" s="1246"/>
      <c r="CK68" s="1246"/>
      <c r="CL68" s="1246"/>
      <c r="CM68" s="1246"/>
      <c r="CN68" s="1246"/>
      <c r="CO68" s="1246"/>
      <c r="CP68" s="1246"/>
      <c r="CQ68" s="1246"/>
      <c r="CR68" s="1246"/>
      <c r="CS68" s="1246"/>
      <c r="CT68" s="1246"/>
      <c r="CU68" s="1246"/>
      <c r="CV68" s="1246"/>
      <c r="CW68" s="1246"/>
      <c r="CX68" s="1246"/>
      <c r="CY68" s="1246"/>
      <c r="CZ68" s="1246"/>
      <c r="DA68" s="1246"/>
      <c r="DB68" s="1246"/>
      <c r="DC68" s="1247"/>
    </row>
    <row r="69" spans="2:107" ht="12.75" x14ac:dyDescent="0.25">
      <c r="B69" s="259"/>
      <c r="AN69" s="1248"/>
      <c r="AO69" s="1249"/>
      <c r="AP69" s="1249"/>
      <c r="AQ69" s="1249"/>
      <c r="AR69" s="1249"/>
      <c r="AS69" s="1249"/>
      <c r="AT69" s="1249"/>
      <c r="AU69" s="1249"/>
      <c r="AV69" s="1249"/>
      <c r="AW69" s="1249"/>
      <c r="AX69" s="1249"/>
      <c r="AY69" s="1249"/>
      <c r="AZ69" s="1249"/>
      <c r="BA69" s="1249"/>
      <c r="BB69" s="1249"/>
      <c r="BC69" s="1249"/>
      <c r="BD69" s="1249"/>
      <c r="BE69" s="1249"/>
      <c r="BF69" s="1249"/>
      <c r="BG69" s="1249"/>
      <c r="BH69" s="1249"/>
      <c r="BI69" s="1249"/>
      <c r="BJ69" s="1249"/>
      <c r="BK69" s="1249"/>
      <c r="BL69" s="1249"/>
      <c r="BM69" s="1249"/>
      <c r="BN69" s="1249"/>
      <c r="BO69" s="1249"/>
      <c r="BP69" s="1249"/>
      <c r="BQ69" s="1249"/>
      <c r="BR69" s="1249"/>
      <c r="BS69" s="1249"/>
      <c r="BT69" s="1249"/>
      <c r="BU69" s="1249"/>
      <c r="BV69" s="1249"/>
      <c r="BW69" s="1249"/>
      <c r="BX69" s="1249"/>
      <c r="BY69" s="1249"/>
      <c r="BZ69" s="1249"/>
      <c r="CA69" s="1249"/>
      <c r="CB69" s="1249"/>
      <c r="CC69" s="1249"/>
      <c r="CD69" s="1249"/>
      <c r="CE69" s="1249"/>
      <c r="CF69" s="1249"/>
      <c r="CG69" s="1249"/>
      <c r="CH69" s="1249"/>
      <c r="CI69" s="1249"/>
      <c r="CJ69" s="1249"/>
      <c r="CK69" s="1249"/>
      <c r="CL69" s="1249"/>
      <c r="CM69" s="1249"/>
      <c r="CN69" s="1249"/>
      <c r="CO69" s="1249"/>
      <c r="CP69" s="1249"/>
      <c r="CQ69" s="1249"/>
      <c r="CR69" s="1249"/>
      <c r="CS69" s="1249"/>
      <c r="CT69" s="1249"/>
      <c r="CU69" s="1249"/>
      <c r="CV69" s="1249"/>
      <c r="CW69" s="1249"/>
      <c r="CX69" s="1249"/>
      <c r="CY69" s="1249"/>
      <c r="CZ69" s="1249"/>
      <c r="DA69" s="1249"/>
      <c r="DB69" s="1249"/>
      <c r="DC69" s="1250"/>
    </row>
    <row r="70" spans="2:107" ht="12.75" x14ac:dyDescent="0.25">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2.75" x14ac:dyDescent="0.25">
      <c r="B71" s="259"/>
      <c r="G71" s="355"/>
      <c r="I71" s="358"/>
      <c r="J71" s="357"/>
      <c r="K71" s="357"/>
      <c r="L71" s="356"/>
      <c r="M71" s="357"/>
      <c r="N71" s="356"/>
      <c r="AM71" s="355"/>
      <c r="AN71" s="255" t="s">
        <v>572</v>
      </c>
    </row>
    <row r="72" spans="2:107" ht="12.75" x14ac:dyDescent="0.25">
      <c r="B72" s="259"/>
      <c r="G72" s="1236"/>
      <c r="H72" s="1236"/>
      <c r="I72" s="1236"/>
      <c r="J72" s="1236"/>
      <c r="K72" s="354"/>
      <c r="L72" s="354"/>
      <c r="M72" s="353"/>
      <c r="N72" s="353"/>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32" t="s">
        <v>528</v>
      </c>
      <c r="BQ72" s="1232"/>
      <c r="BR72" s="1232"/>
      <c r="BS72" s="1232"/>
      <c r="BT72" s="1232"/>
      <c r="BU72" s="1232"/>
      <c r="BV72" s="1232"/>
      <c r="BW72" s="1232"/>
      <c r="BX72" s="1232" t="s">
        <v>529</v>
      </c>
      <c r="BY72" s="1232"/>
      <c r="BZ72" s="1232"/>
      <c r="CA72" s="1232"/>
      <c r="CB72" s="1232"/>
      <c r="CC72" s="1232"/>
      <c r="CD72" s="1232"/>
      <c r="CE72" s="1232"/>
      <c r="CF72" s="1232" t="s">
        <v>530</v>
      </c>
      <c r="CG72" s="1232"/>
      <c r="CH72" s="1232"/>
      <c r="CI72" s="1232"/>
      <c r="CJ72" s="1232"/>
      <c r="CK72" s="1232"/>
      <c r="CL72" s="1232"/>
      <c r="CM72" s="1232"/>
      <c r="CN72" s="1232" t="s">
        <v>531</v>
      </c>
      <c r="CO72" s="1232"/>
      <c r="CP72" s="1232"/>
      <c r="CQ72" s="1232"/>
      <c r="CR72" s="1232"/>
      <c r="CS72" s="1232"/>
      <c r="CT72" s="1232"/>
      <c r="CU72" s="1232"/>
      <c r="CV72" s="1232" t="s">
        <v>532</v>
      </c>
      <c r="CW72" s="1232"/>
      <c r="CX72" s="1232"/>
      <c r="CY72" s="1232"/>
      <c r="CZ72" s="1232"/>
      <c r="DA72" s="1232"/>
      <c r="DB72" s="1232"/>
      <c r="DC72" s="1232"/>
    </row>
    <row r="73" spans="2:107" ht="12.75" x14ac:dyDescent="0.25">
      <c r="B73" s="259"/>
      <c r="G73" s="1241"/>
      <c r="H73" s="1241"/>
      <c r="I73" s="1241"/>
      <c r="J73" s="1241"/>
      <c r="K73" s="1231"/>
      <c r="L73" s="1231"/>
      <c r="M73" s="1231"/>
      <c r="N73" s="1231"/>
      <c r="AM73" s="352"/>
      <c r="AN73" s="1233" t="s">
        <v>571</v>
      </c>
      <c r="AO73" s="1233"/>
      <c r="AP73" s="1233"/>
      <c r="AQ73" s="1233"/>
      <c r="AR73" s="1233"/>
      <c r="AS73" s="1233"/>
      <c r="AT73" s="1233"/>
      <c r="AU73" s="1233"/>
      <c r="AV73" s="1233"/>
      <c r="AW73" s="1233"/>
      <c r="AX73" s="1233"/>
      <c r="AY73" s="1233"/>
      <c r="AZ73" s="1233"/>
      <c r="BA73" s="1233"/>
      <c r="BB73" s="1233" t="s">
        <v>569</v>
      </c>
      <c r="BC73" s="1233"/>
      <c r="BD73" s="1233"/>
      <c r="BE73" s="1233"/>
      <c r="BF73" s="1233"/>
      <c r="BG73" s="1233"/>
      <c r="BH73" s="1233"/>
      <c r="BI73" s="1233"/>
      <c r="BJ73" s="1233"/>
      <c r="BK73" s="1233"/>
      <c r="BL73" s="1233"/>
      <c r="BM73" s="1233"/>
      <c r="BN73" s="1233"/>
      <c r="BO73" s="1233"/>
      <c r="BP73" s="1230">
        <v>41</v>
      </c>
      <c r="BQ73" s="1230"/>
      <c r="BR73" s="1230"/>
      <c r="BS73" s="1230"/>
      <c r="BT73" s="1230"/>
      <c r="BU73" s="1230"/>
      <c r="BV73" s="1230"/>
      <c r="BW73" s="1230"/>
      <c r="BX73" s="1230">
        <v>33.5</v>
      </c>
      <c r="BY73" s="1230"/>
      <c r="BZ73" s="1230"/>
      <c r="CA73" s="1230"/>
      <c r="CB73" s="1230"/>
      <c r="CC73" s="1230"/>
      <c r="CD73" s="1230"/>
      <c r="CE73" s="1230"/>
      <c r="CF73" s="1230">
        <v>23.5</v>
      </c>
      <c r="CG73" s="1230"/>
      <c r="CH73" s="1230"/>
      <c r="CI73" s="1230"/>
      <c r="CJ73" s="1230"/>
      <c r="CK73" s="1230"/>
      <c r="CL73" s="1230"/>
      <c r="CM73" s="1230"/>
      <c r="CN73" s="1230">
        <v>24.2</v>
      </c>
      <c r="CO73" s="1230"/>
      <c r="CP73" s="1230"/>
      <c r="CQ73" s="1230"/>
      <c r="CR73" s="1230"/>
      <c r="CS73" s="1230"/>
      <c r="CT73" s="1230"/>
      <c r="CU73" s="1230"/>
      <c r="CV73" s="1230">
        <v>16.7</v>
      </c>
      <c r="CW73" s="1230"/>
      <c r="CX73" s="1230"/>
      <c r="CY73" s="1230"/>
      <c r="CZ73" s="1230"/>
      <c r="DA73" s="1230"/>
      <c r="DB73" s="1230"/>
      <c r="DC73" s="1230"/>
    </row>
    <row r="74" spans="2:107" ht="12.75" x14ac:dyDescent="0.25">
      <c r="B74" s="259"/>
      <c r="G74" s="1241"/>
      <c r="H74" s="1241"/>
      <c r="I74" s="1241"/>
      <c r="J74" s="1241"/>
      <c r="K74" s="1231"/>
      <c r="L74" s="1231"/>
      <c r="M74" s="1231"/>
      <c r="N74" s="1231"/>
      <c r="AM74" s="352"/>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ht="12.75" x14ac:dyDescent="0.25">
      <c r="B75" s="259"/>
      <c r="G75" s="1241"/>
      <c r="H75" s="1241"/>
      <c r="I75" s="1236"/>
      <c r="J75" s="1236"/>
      <c r="K75" s="1237"/>
      <c r="L75" s="1237"/>
      <c r="M75" s="1237"/>
      <c r="N75" s="1237"/>
      <c r="AM75" s="352"/>
      <c r="AN75" s="1233"/>
      <c r="AO75" s="1233"/>
      <c r="AP75" s="1233"/>
      <c r="AQ75" s="1233"/>
      <c r="AR75" s="1233"/>
      <c r="AS75" s="1233"/>
      <c r="AT75" s="1233"/>
      <c r="AU75" s="1233"/>
      <c r="AV75" s="1233"/>
      <c r="AW75" s="1233"/>
      <c r="AX75" s="1233"/>
      <c r="AY75" s="1233"/>
      <c r="AZ75" s="1233"/>
      <c r="BA75" s="1233"/>
      <c r="BB75" s="1233" t="s">
        <v>568</v>
      </c>
      <c r="BC75" s="1233"/>
      <c r="BD75" s="1233"/>
      <c r="BE75" s="1233"/>
      <c r="BF75" s="1233"/>
      <c r="BG75" s="1233"/>
      <c r="BH75" s="1233"/>
      <c r="BI75" s="1233"/>
      <c r="BJ75" s="1233"/>
      <c r="BK75" s="1233"/>
      <c r="BL75" s="1233"/>
      <c r="BM75" s="1233"/>
      <c r="BN75" s="1233"/>
      <c r="BO75" s="1233"/>
      <c r="BP75" s="1230">
        <v>9.9</v>
      </c>
      <c r="BQ75" s="1230"/>
      <c r="BR75" s="1230"/>
      <c r="BS75" s="1230"/>
      <c r="BT75" s="1230"/>
      <c r="BU75" s="1230"/>
      <c r="BV75" s="1230"/>
      <c r="BW75" s="1230"/>
      <c r="BX75" s="1230">
        <v>10.5</v>
      </c>
      <c r="BY75" s="1230"/>
      <c r="BZ75" s="1230"/>
      <c r="CA75" s="1230"/>
      <c r="CB75" s="1230"/>
      <c r="CC75" s="1230"/>
      <c r="CD75" s="1230"/>
      <c r="CE75" s="1230"/>
      <c r="CF75" s="1230">
        <v>10.9</v>
      </c>
      <c r="CG75" s="1230"/>
      <c r="CH75" s="1230"/>
      <c r="CI75" s="1230"/>
      <c r="CJ75" s="1230"/>
      <c r="CK75" s="1230"/>
      <c r="CL75" s="1230"/>
      <c r="CM75" s="1230"/>
      <c r="CN75" s="1230">
        <v>12</v>
      </c>
      <c r="CO75" s="1230"/>
      <c r="CP75" s="1230"/>
      <c r="CQ75" s="1230"/>
      <c r="CR75" s="1230"/>
      <c r="CS75" s="1230"/>
      <c r="CT75" s="1230"/>
      <c r="CU75" s="1230"/>
      <c r="CV75" s="1230">
        <v>12.4</v>
      </c>
      <c r="CW75" s="1230"/>
      <c r="CX75" s="1230"/>
      <c r="CY75" s="1230"/>
      <c r="CZ75" s="1230"/>
      <c r="DA75" s="1230"/>
      <c r="DB75" s="1230"/>
      <c r="DC75" s="1230"/>
    </row>
    <row r="76" spans="2:107" ht="12.75" x14ac:dyDescent="0.25">
      <c r="B76" s="259"/>
      <c r="G76" s="1241"/>
      <c r="H76" s="1241"/>
      <c r="I76" s="1236"/>
      <c r="J76" s="1236"/>
      <c r="K76" s="1237"/>
      <c r="L76" s="1237"/>
      <c r="M76" s="1237"/>
      <c r="N76" s="1237"/>
      <c r="AM76" s="352"/>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ht="12.75" x14ac:dyDescent="0.25">
      <c r="B77" s="259"/>
      <c r="G77" s="1236"/>
      <c r="H77" s="1236"/>
      <c r="I77" s="1236"/>
      <c r="J77" s="1236"/>
      <c r="K77" s="1231"/>
      <c r="L77" s="1231"/>
      <c r="M77" s="1231"/>
      <c r="N77" s="1231"/>
      <c r="AN77" s="1232" t="s">
        <v>570</v>
      </c>
      <c r="AO77" s="1232"/>
      <c r="AP77" s="1232"/>
      <c r="AQ77" s="1232"/>
      <c r="AR77" s="1232"/>
      <c r="AS77" s="1232"/>
      <c r="AT77" s="1232"/>
      <c r="AU77" s="1232"/>
      <c r="AV77" s="1232"/>
      <c r="AW77" s="1232"/>
      <c r="AX77" s="1232"/>
      <c r="AY77" s="1232"/>
      <c r="AZ77" s="1232"/>
      <c r="BA77" s="1232"/>
      <c r="BB77" s="1233" t="s">
        <v>569</v>
      </c>
      <c r="BC77" s="1233"/>
      <c r="BD77" s="1233"/>
      <c r="BE77" s="1233"/>
      <c r="BF77" s="1233"/>
      <c r="BG77" s="1233"/>
      <c r="BH77" s="1233"/>
      <c r="BI77" s="1233"/>
      <c r="BJ77" s="1233"/>
      <c r="BK77" s="1233"/>
      <c r="BL77" s="1233"/>
      <c r="BM77" s="1233"/>
      <c r="BN77" s="1233"/>
      <c r="BO77" s="1233"/>
      <c r="BP77" s="1230">
        <v>0</v>
      </c>
      <c r="BQ77" s="1230"/>
      <c r="BR77" s="1230"/>
      <c r="BS77" s="1230"/>
      <c r="BT77" s="1230"/>
      <c r="BU77" s="1230"/>
      <c r="BV77" s="1230"/>
      <c r="BW77" s="1230"/>
      <c r="BX77" s="1230">
        <v>0</v>
      </c>
      <c r="BY77" s="1230"/>
      <c r="BZ77" s="1230"/>
      <c r="CA77" s="1230"/>
      <c r="CB77" s="1230"/>
      <c r="CC77" s="1230"/>
      <c r="CD77" s="1230"/>
      <c r="CE77" s="1230"/>
      <c r="CF77" s="1230">
        <v>0</v>
      </c>
      <c r="CG77" s="1230"/>
      <c r="CH77" s="1230"/>
      <c r="CI77" s="1230"/>
      <c r="CJ77" s="1230"/>
      <c r="CK77" s="1230"/>
      <c r="CL77" s="1230"/>
      <c r="CM77" s="1230"/>
      <c r="CN77" s="1230">
        <v>0</v>
      </c>
      <c r="CO77" s="1230"/>
      <c r="CP77" s="1230"/>
      <c r="CQ77" s="1230"/>
      <c r="CR77" s="1230"/>
      <c r="CS77" s="1230"/>
      <c r="CT77" s="1230"/>
      <c r="CU77" s="1230"/>
      <c r="CV77" s="1230">
        <v>0</v>
      </c>
      <c r="CW77" s="1230"/>
      <c r="CX77" s="1230"/>
      <c r="CY77" s="1230"/>
      <c r="CZ77" s="1230"/>
      <c r="DA77" s="1230"/>
      <c r="DB77" s="1230"/>
      <c r="DC77" s="1230"/>
    </row>
    <row r="78" spans="2:107" ht="12.75" x14ac:dyDescent="0.25">
      <c r="B78" s="259"/>
      <c r="G78" s="1236"/>
      <c r="H78" s="1236"/>
      <c r="I78" s="1236"/>
      <c r="J78" s="1236"/>
      <c r="K78" s="1231"/>
      <c r="L78" s="1231"/>
      <c r="M78" s="1231"/>
      <c r="N78" s="1231"/>
      <c r="AN78" s="1232"/>
      <c r="AO78" s="1232"/>
      <c r="AP78" s="1232"/>
      <c r="AQ78" s="1232"/>
      <c r="AR78" s="1232"/>
      <c r="AS78" s="1232"/>
      <c r="AT78" s="1232"/>
      <c r="AU78" s="1232"/>
      <c r="AV78" s="1232"/>
      <c r="AW78" s="1232"/>
      <c r="AX78" s="1232"/>
      <c r="AY78" s="1232"/>
      <c r="AZ78" s="1232"/>
      <c r="BA78" s="1232"/>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ht="12.75" x14ac:dyDescent="0.25">
      <c r="B79" s="259"/>
      <c r="G79" s="1236"/>
      <c r="H79" s="1236"/>
      <c r="I79" s="1234"/>
      <c r="J79" s="1234"/>
      <c r="K79" s="1235"/>
      <c r="L79" s="1235"/>
      <c r="M79" s="1235"/>
      <c r="N79" s="1235"/>
      <c r="AN79" s="1232"/>
      <c r="AO79" s="1232"/>
      <c r="AP79" s="1232"/>
      <c r="AQ79" s="1232"/>
      <c r="AR79" s="1232"/>
      <c r="AS79" s="1232"/>
      <c r="AT79" s="1232"/>
      <c r="AU79" s="1232"/>
      <c r="AV79" s="1232"/>
      <c r="AW79" s="1232"/>
      <c r="AX79" s="1232"/>
      <c r="AY79" s="1232"/>
      <c r="AZ79" s="1232"/>
      <c r="BA79" s="1232"/>
      <c r="BB79" s="1233" t="s">
        <v>568</v>
      </c>
      <c r="BC79" s="1233"/>
      <c r="BD79" s="1233"/>
      <c r="BE79" s="1233"/>
      <c r="BF79" s="1233"/>
      <c r="BG79" s="1233"/>
      <c r="BH79" s="1233"/>
      <c r="BI79" s="1233"/>
      <c r="BJ79" s="1233"/>
      <c r="BK79" s="1233"/>
      <c r="BL79" s="1233"/>
      <c r="BM79" s="1233"/>
      <c r="BN79" s="1233"/>
      <c r="BO79" s="1233"/>
      <c r="BP79" s="1230">
        <v>7.7</v>
      </c>
      <c r="BQ79" s="1230"/>
      <c r="BR79" s="1230"/>
      <c r="BS79" s="1230"/>
      <c r="BT79" s="1230"/>
      <c r="BU79" s="1230"/>
      <c r="BV79" s="1230"/>
      <c r="BW79" s="1230"/>
      <c r="BX79" s="1230">
        <v>8</v>
      </c>
      <c r="BY79" s="1230"/>
      <c r="BZ79" s="1230"/>
      <c r="CA79" s="1230"/>
      <c r="CB79" s="1230"/>
      <c r="CC79" s="1230"/>
      <c r="CD79" s="1230"/>
      <c r="CE79" s="1230"/>
      <c r="CF79" s="1230">
        <v>8</v>
      </c>
      <c r="CG79" s="1230"/>
      <c r="CH79" s="1230"/>
      <c r="CI79" s="1230"/>
      <c r="CJ79" s="1230"/>
      <c r="CK79" s="1230"/>
      <c r="CL79" s="1230"/>
      <c r="CM79" s="1230"/>
      <c r="CN79" s="1230">
        <v>8.3000000000000007</v>
      </c>
      <c r="CO79" s="1230"/>
      <c r="CP79" s="1230"/>
      <c r="CQ79" s="1230"/>
      <c r="CR79" s="1230"/>
      <c r="CS79" s="1230"/>
      <c r="CT79" s="1230"/>
      <c r="CU79" s="1230"/>
      <c r="CV79" s="1230">
        <v>8.4</v>
      </c>
      <c r="CW79" s="1230"/>
      <c r="CX79" s="1230"/>
      <c r="CY79" s="1230"/>
      <c r="CZ79" s="1230"/>
      <c r="DA79" s="1230"/>
      <c r="DB79" s="1230"/>
      <c r="DC79" s="1230"/>
    </row>
    <row r="80" spans="2:107" ht="12.75" x14ac:dyDescent="0.25">
      <c r="B80" s="259"/>
      <c r="G80" s="1236"/>
      <c r="H80" s="1236"/>
      <c r="I80" s="1234"/>
      <c r="J80" s="1234"/>
      <c r="K80" s="1235"/>
      <c r="L80" s="1235"/>
      <c r="M80" s="1235"/>
      <c r="N80" s="1235"/>
      <c r="AN80" s="1232"/>
      <c r="AO80" s="1232"/>
      <c r="AP80" s="1232"/>
      <c r="AQ80" s="1232"/>
      <c r="AR80" s="1232"/>
      <c r="AS80" s="1232"/>
      <c r="AT80" s="1232"/>
      <c r="AU80" s="1232"/>
      <c r="AV80" s="1232"/>
      <c r="AW80" s="1232"/>
      <c r="AX80" s="1232"/>
      <c r="AY80" s="1232"/>
      <c r="AZ80" s="1232"/>
      <c r="BA80" s="1232"/>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ht="12.75" x14ac:dyDescent="0.25">
      <c r="B81" s="259"/>
    </row>
    <row r="82" spans="2:109" ht="16.149999999999999" x14ac:dyDescent="0.25">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2.75" x14ac:dyDescent="0.2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2.75" x14ac:dyDescent="0.25">
      <c r="DD84" s="255"/>
      <c r="DE84" s="255"/>
    </row>
    <row r="85" spans="2:109" ht="12.75" x14ac:dyDescent="0.25">
      <c r="DD85" s="255"/>
      <c r="DE85" s="255"/>
    </row>
  </sheetData>
  <sheetProtection algorithmName="SHA-512" hashValue="ngx5qBsZSUTlcnC4Ij74oT0ToHDaJNKNCZENEQPekwK4TDSxX1dwMq5UE3oL/o/3JlqHrMZWVHtG9W3xbz1B5g==" saltValue="OuMzE87nRUdyWuzRsjJFIw==" spinCount="100000" sheet="1" objects="1" scenarios="1" formatCells="0"/>
  <dataConsolidate/>
  <mergeCells count="11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N53:CU54"/>
    <mergeCell ref="I51:J52"/>
    <mergeCell ref="K51:K52"/>
    <mergeCell ref="L51:L52"/>
    <mergeCell ref="M51:M52"/>
    <mergeCell ref="N51:N52"/>
    <mergeCell ref="I57:J58"/>
    <mergeCell ref="AN55:BA58"/>
    <mergeCell ref="BB55:BO56"/>
    <mergeCell ref="BP55:BW56"/>
    <mergeCell ref="CF51:CM52"/>
    <mergeCell ref="AN65:DC69"/>
    <mergeCell ref="BX55:CE56"/>
    <mergeCell ref="CF55:CM56"/>
    <mergeCell ref="CN55:CU56"/>
    <mergeCell ref="CV55:DC56"/>
    <mergeCell ref="CV72:DC72"/>
    <mergeCell ref="BX72:CE72"/>
    <mergeCell ref="CF72:CM72"/>
    <mergeCell ref="CN72:CU72"/>
    <mergeCell ref="CF57:CM58"/>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07AD98-5443-4433-9BA1-6498CE3A286F}">
  <sheetPr>
    <pageSetUpPr fitToPage="1"/>
  </sheetPr>
  <dimension ref="A1:DR125"/>
  <sheetViews>
    <sheetView showGridLines="0" zoomScale="85" zoomScaleNormal="100" zoomScaleSheetLayoutView="70" workbookViewId="0"/>
  </sheetViews>
  <sheetFormatPr defaultColWidth="0" defaultRowHeight="13.5" customHeight="1" zeroHeight="1" x14ac:dyDescent="0.25"/>
  <cols>
    <col min="1" max="34" width="2.46484375" style="254" customWidth="1"/>
    <col min="35" max="122" width="2.46484375" style="253" customWidth="1"/>
    <col min="123" max="16384" width="2.46484375" style="253" hidden="1"/>
  </cols>
  <sheetData>
    <row r="1" spans="1:34" ht="13.5" customHeight="1"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2.75" x14ac:dyDescent="0.25">
      <c r="S2" s="253"/>
      <c r="AH2" s="253"/>
    </row>
    <row r="3" spans="1:34"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2.75" x14ac:dyDescent="0.25"/>
    <row r="5" spans="1:34" ht="12.75" x14ac:dyDescent="0.25"/>
    <row r="6" spans="1:34" ht="12.75" x14ac:dyDescent="0.25"/>
    <row r="7" spans="1:34" ht="12.75" x14ac:dyDescent="0.25"/>
    <row r="8" spans="1:34" ht="12.75" x14ac:dyDescent="0.25"/>
    <row r="9" spans="1:34" ht="12.75" x14ac:dyDescent="0.25">
      <c r="AH9" s="253"/>
    </row>
    <row r="10" spans="1:34" ht="12.75" x14ac:dyDescent="0.25"/>
    <row r="11" spans="1:34" ht="12.75" x14ac:dyDescent="0.25"/>
    <row r="12" spans="1:34" ht="12.75" x14ac:dyDescent="0.25"/>
    <row r="13" spans="1:34" ht="12.75" x14ac:dyDescent="0.25"/>
    <row r="14" spans="1:34" ht="12.75" x14ac:dyDescent="0.25"/>
    <row r="15" spans="1:34" ht="12.75" x14ac:dyDescent="0.25"/>
    <row r="16" spans="1:34" ht="12.75" x14ac:dyDescent="0.25"/>
    <row r="17" spans="12:34" ht="12.75" x14ac:dyDescent="0.25">
      <c r="AH17" s="253"/>
    </row>
    <row r="18" spans="12:34" ht="12.75" x14ac:dyDescent="0.25"/>
    <row r="19" spans="12:34" ht="12.75" x14ac:dyDescent="0.25"/>
    <row r="20" spans="12:34" ht="12.75" x14ac:dyDescent="0.25">
      <c r="AH20" s="253"/>
    </row>
    <row r="21" spans="12:34" ht="12.75" x14ac:dyDescent="0.25">
      <c r="AH21" s="253"/>
    </row>
    <row r="22" spans="12:34" ht="12.75" x14ac:dyDescent="0.25"/>
    <row r="23" spans="12:34" ht="12.75" x14ac:dyDescent="0.25"/>
    <row r="24" spans="12:34" ht="12.75" x14ac:dyDescent="0.25">
      <c r="Q24" s="253"/>
    </row>
    <row r="25" spans="12:34" ht="12.75" x14ac:dyDescent="0.25"/>
    <row r="26" spans="12:34" ht="12.75" x14ac:dyDescent="0.25"/>
    <row r="27" spans="12:34" ht="12.75" x14ac:dyDescent="0.25"/>
    <row r="28" spans="12:34" ht="12.75" x14ac:dyDescent="0.25">
      <c r="O28" s="253"/>
      <c r="T28" s="253"/>
      <c r="AH28" s="253"/>
    </row>
    <row r="29" spans="12:34" ht="12.75" x14ac:dyDescent="0.25"/>
    <row r="30" spans="12:34" ht="12.75" x14ac:dyDescent="0.25"/>
    <row r="31" spans="12:34" ht="12.75" x14ac:dyDescent="0.25">
      <c r="Q31" s="253"/>
    </row>
    <row r="32" spans="12:34" ht="12.75" x14ac:dyDescent="0.25">
      <c r="L32" s="253"/>
    </row>
    <row r="33" spans="2:34" ht="12.75" x14ac:dyDescent="0.25">
      <c r="C33" s="253"/>
      <c r="E33" s="253"/>
      <c r="G33" s="253"/>
      <c r="I33" s="253"/>
      <c r="X33" s="253"/>
    </row>
    <row r="34" spans="2:34" ht="12.75" x14ac:dyDescent="0.25">
      <c r="B34" s="253"/>
      <c r="P34" s="253"/>
      <c r="R34" s="253"/>
      <c r="T34" s="253"/>
    </row>
    <row r="35" spans="2:34" ht="12.75" x14ac:dyDescent="0.25">
      <c r="D35" s="253"/>
      <c r="W35" s="253"/>
      <c r="AC35" s="253"/>
      <c r="AD35" s="253"/>
      <c r="AE35" s="253"/>
      <c r="AF35" s="253"/>
      <c r="AG35" s="253"/>
      <c r="AH35" s="253"/>
    </row>
    <row r="36" spans="2:34" ht="12.75" x14ac:dyDescent="0.25">
      <c r="H36" s="253"/>
      <c r="J36" s="253"/>
      <c r="K36" s="253"/>
      <c r="M36" s="253"/>
      <c r="Y36" s="253"/>
      <c r="Z36" s="253"/>
      <c r="AA36" s="253"/>
      <c r="AB36" s="253"/>
      <c r="AC36" s="253"/>
      <c r="AD36" s="253"/>
      <c r="AE36" s="253"/>
      <c r="AF36" s="253"/>
      <c r="AG36" s="253"/>
      <c r="AH36" s="253"/>
    </row>
    <row r="37" spans="2:34" ht="12.75" x14ac:dyDescent="0.25">
      <c r="AH37" s="253"/>
    </row>
    <row r="38" spans="2:34" ht="12.75" x14ac:dyDescent="0.25">
      <c r="AG38" s="253"/>
      <c r="AH38" s="253"/>
    </row>
    <row r="39" spans="2:34" ht="12.75" x14ac:dyDescent="0.25"/>
    <row r="40" spans="2:34" ht="12.75" x14ac:dyDescent="0.25">
      <c r="X40" s="253"/>
    </row>
    <row r="41" spans="2:34" ht="12.75" x14ac:dyDescent="0.25">
      <c r="R41" s="253"/>
    </row>
    <row r="42" spans="2:34" ht="12.75" x14ac:dyDescent="0.25">
      <c r="W42" s="253"/>
    </row>
    <row r="43" spans="2:34" ht="12.75" x14ac:dyDescent="0.25">
      <c r="Y43" s="253"/>
      <c r="Z43" s="253"/>
      <c r="AA43" s="253"/>
      <c r="AB43" s="253"/>
      <c r="AC43" s="253"/>
      <c r="AD43" s="253"/>
      <c r="AE43" s="253"/>
      <c r="AF43" s="253"/>
      <c r="AG43" s="253"/>
      <c r="AH43" s="253"/>
    </row>
    <row r="44" spans="2:34" ht="12.75" x14ac:dyDescent="0.25">
      <c r="AH44" s="253"/>
    </row>
    <row r="45" spans="2:34" ht="12.75" x14ac:dyDescent="0.25">
      <c r="X45" s="253"/>
    </row>
    <row r="46" spans="2:34" ht="12.75" x14ac:dyDescent="0.25"/>
    <row r="47" spans="2:34" ht="12.75" x14ac:dyDescent="0.25"/>
    <row r="48" spans="2:34" ht="12.75" x14ac:dyDescent="0.25">
      <c r="W48" s="253"/>
      <c r="Y48" s="253"/>
      <c r="Z48" s="253"/>
      <c r="AA48" s="253"/>
      <c r="AB48" s="253"/>
      <c r="AC48" s="253"/>
      <c r="AD48" s="253"/>
      <c r="AE48" s="253"/>
      <c r="AF48" s="253"/>
      <c r="AG48" s="253"/>
      <c r="AH48" s="253"/>
    </row>
    <row r="49" spans="28:34" ht="12.75" x14ac:dyDescent="0.25"/>
    <row r="50" spans="28:34" ht="12.75" x14ac:dyDescent="0.25">
      <c r="AE50" s="253"/>
      <c r="AF50" s="253"/>
      <c r="AG50" s="253"/>
      <c r="AH50" s="253"/>
    </row>
    <row r="51" spans="28:34" ht="12.75" x14ac:dyDescent="0.25">
      <c r="AC51" s="253"/>
      <c r="AD51" s="253"/>
      <c r="AE51" s="253"/>
      <c r="AF51" s="253"/>
      <c r="AG51" s="253"/>
      <c r="AH51" s="253"/>
    </row>
    <row r="52" spans="28:34" ht="12.75" x14ac:dyDescent="0.25"/>
    <row r="53" spans="28:34" ht="12.75" x14ac:dyDescent="0.25">
      <c r="AF53" s="253"/>
      <c r="AG53" s="253"/>
      <c r="AH53" s="253"/>
    </row>
    <row r="54" spans="28:34" ht="12.75" x14ac:dyDescent="0.25">
      <c r="AH54" s="253"/>
    </row>
    <row r="55" spans="28:34" ht="12.75" x14ac:dyDescent="0.25"/>
    <row r="56" spans="28:34" ht="12.75" x14ac:dyDescent="0.25">
      <c r="AB56" s="253"/>
      <c r="AC56" s="253"/>
      <c r="AD56" s="253"/>
      <c r="AE56" s="253"/>
      <c r="AF56" s="253"/>
      <c r="AG56" s="253"/>
      <c r="AH56" s="253"/>
    </row>
    <row r="57" spans="28:34" ht="12.75" x14ac:dyDescent="0.25">
      <c r="AH57" s="253"/>
    </row>
    <row r="58" spans="28:34" ht="12.75" x14ac:dyDescent="0.25">
      <c r="AH58" s="253"/>
    </row>
    <row r="59" spans="28:34" ht="12.75" x14ac:dyDescent="0.25"/>
    <row r="60" spans="28:34" ht="12.75" x14ac:dyDescent="0.25"/>
    <row r="61" spans="28:34" ht="12.75" x14ac:dyDescent="0.25"/>
    <row r="62" spans="28:34" ht="12.75" x14ac:dyDescent="0.25"/>
    <row r="63" spans="28:34" ht="12.75" x14ac:dyDescent="0.25">
      <c r="AH63" s="253"/>
    </row>
    <row r="64" spans="28:34" ht="12.75" x14ac:dyDescent="0.25">
      <c r="AG64" s="253"/>
      <c r="AH64" s="253"/>
    </row>
    <row r="65" spans="28:34" ht="12.75" x14ac:dyDescent="0.25"/>
    <row r="66" spans="28:34" ht="12.75" x14ac:dyDescent="0.25"/>
    <row r="67" spans="28:34" ht="12.75" x14ac:dyDescent="0.25"/>
    <row r="68" spans="28:34" ht="12.75" x14ac:dyDescent="0.25">
      <c r="AB68" s="253"/>
      <c r="AC68" s="253"/>
      <c r="AD68" s="253"/>
      <c r="AE68" s="253"/>
      <c r="AF68" s="253"/>
      <c r="AG68" s="253"/>
      <c r="AH68" s="253"/>
    </row>
    <row r="69" spans="28:34" ht="12.75" x14ac:dyDescent="0.25">
      <c r="AF69" s="253"/>
      <c r="AG69" s="253"/>
      <c r="AH69" s="253"/>
    </row>
    <row r="70" spans="28:34" ht="12.75" x14ac:dyDescent="0.25"/>
    <row r="71" spans="28:34" ht="12.75" x14ac:dyDescent="0.25"/>
    <row r="72" spans="28:34" ht="12.75" x14ac:dyDescent="0.25"/>
    <row r="73" spans="28:34" ht="12.75" x14ac:dyDescent="0.25"/>
    <row r="74" spans="28:34" ht="12.75" x14ac:dyDescent="0.25"/>
    <row r="75" spans="28:34" ht="12.75" x14ac:dyDescent="0.25">
      <c r="AH75" s="253"/>
    </row>
    <row r="76" spans="28:34" ht="12.75" x14ac:dyDescent="0.25">
      <c r="AF76" s="253"/>
      <c r="AG76" s="253"/>
      <c r="AH76" s="253"/>
    </row>
    <row r="77" spans="28:34" ht="12.75" x14ac:dyDescent="0.25">
      <c r="AG77" s="253"/>
      <c r="AH77" s="253"/>
    </row>
    <row r="78" spans="28:34" ht="12.75" x14ac:dyDescent="0.25"/>
    <row r="79" spans="28:34" ht="12.75" x14ac:dyDescent="0.25"/>
    <row r="80" spans="28:34" ht="12.75" x14ac:dyDescent="0.25"/>
    <row r="81" spans="25:34" ht="12.75" x14ac:dyDescent="0.25"/>
    <row r="82" spans="25:34" ht="12.75" x14ac:dyDescent="0.25">
      <c r="Y82" s="253"/>
    </row>
    <row r="83" spans="25:34" ht="12.75" x14ac:dyDescent="0.25">
      <c r="Y83" s="253"/>
      <c r="Z83" s="253"/>
      <c r="AA83" s="253"/>
      <c r="AB83" s="253"/>
      <c r="AC83" s="253"/>
      <c r="AD83" s="253"/>
      <c r="AE83" s="253"/>
      <c r="AF83" s="253"/>
      <c r="AG83" s="253"/>
      <c r="AH83" s="253"/>
    </row>
    <row r="84" spans="25:34" ht="12.75" x14ac:dyDescent="0.25"/>
    <row r="85" spans="25:34" ht="12.75" x14ac:dyDescent="0.25"/>
    <row r="86" spans="25:34" ht="12.75" x14ac:dyDescent="0.25"/>
    <row r="87" spans="25:34" ht="12.75" x14ac:dyDescent="0.25"/>
    <row r="88" spans="25:34" ht="12.75" x14ac:dyDescent="0.25">
      <c r="AH88" s="253"/>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3"/>
      <c r="AG94" s="253"/>
      <c r="AH94" s="253"/>
    </row>
    <row r="95" spans="25:34" ht="13.5" customHeight="1" x14ac:dyDescent="0.25">
      <c r="AH95" s="253"/>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3"/>
    </row>
    <row r="102" spans="33:34" ht="13.5" customHeight="1" x14ac:dyDescent="0.25"/>
    <row r="103" spans="33:34" ht="13.5" customHeight="1" x14ac:dyDescent="0.25"/>
    <row r="104" spans="33:34" ht="13.5" customHeight="1" x14ac:dyDescent="0.25">
      <c r="AG104" s="253"/>
      <c r="AH104" s="253"/>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3"/>
    </row>
    <row r="117" spans="34:122" ht="13.5" customHeight="1" x14ac:dyDescent="0.25"/>
    <row r="118" spans="34:122" ht="13.5" customHeight="1" x14ac:dyDescent="0.25"/>
    <row r="119" spans="34:122" ht="13.5" customHeight="1" x14ac:dyDescent="0.25"/>
    <row r="120" spans="34:122" ht="13.5" customHeight="1" x14ac:dyDescent="0.25">
      <c r="AH120" s="253"/>
    </row>
    <row r="121" spans="34:122" ht="13.5" customHeight="1" x14ac:dyDescent="0.25">
      <c r="AH121" s="253"/>
    </row>
    <row r="122" spans="34:122" ht="13.5" customHeight="1" x14ac:dyDescent="0.25"/>
    <row r="123" spans="34:122" ht="13.5" customHeight="1" x14ac:dyDescent="0.25"/>
    <row r="124" spans="34:122" ht="13.5" customHeight="1" x14ac:dyDescent="0.25"/>
    <row r="125" spans="34:122" ht="13.5" customHeight="1" x14ac:dyDescent="0.25">
      <c r="DR125" s="253" t="s">
        <v>478</v>
      </c>
    </row>
  </sheetData>
  <sheetProtection algorithmName="SHA-512" hashValue="8DbNH/6VXFtZUc8wuA7U4z1c6UXMd9MLPpuVIr9AeZVnrAvPYxq9nUDJHDg2m4Mc0qW5wmWkoQnY/XNP4izGmA==" saltValue="9cMF4Dd2bRsZzQra+MrFY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2497F2-CF45-4F6F-969F-5D623F4BF191}">
  <sheetPr>
    <pageSetUpPr fitToPage="1"/>
  </sheetPr>
  <dimension ref="A1:DR125"/>
  <sheetViews>
    <sheetView showGridLines="0" zoomScaleNormal="100" zoomScaleSheetLayoutView="55" workbookViewId="0"/>
  </sheetViews>
  <sheetFormatPr defaultColWidth="0" defaultRowHeight="13.5" customHeight="1" zeroHeight="1" x14ac:dyDescent="0.25"/>
  <cols>
    <col min="1" max="34" width="2.46484375" style="254" customWidth="1"/>
    <col min="35" max="122" width="2.46484375" style="253" customWidth="1"/>
    <col min="123" max="16384" width="2.46484375" style="253" hidden="1"/>
  </cols>
  <sheetData>
    <row r="1" spans="2:34" ht="13.5" customHeight="1"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2.75" x14ac:dyDescent="0.25">
      <c r="S2" s="253"/>
      <c r="AH2" s="253"/>
    </row>
    <row r="3" spans="2:34"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2.75" x14ac:dyDescent="0.25"/>
    <row r="5" spans="2:34" ht="12.75" x14ac:dyDescent="0.25"/>
    <row r="6" spans="2:34" ht="12.75" x14ac:dyDescent="0.25"/>
    <row r="7" spans="2:34" ht="12.75" x14ac:dyDescent="0.25"/>
    <row r="8" spans="2:34" ht="12.75" x14ac:dyDescent="0.25"/>
    <row r="9" spans="2:34" ht="12.75" x14ac:dyDescent="0.25">
      <c r="AH9" s="253"/>
    </row>
    <row r="10" spans="2:34" ht="12.75" x14ac:dyDescent="0.25"/>
    <row r="11" spans="2:34" ht="12.75" x14ac:dyDescent="0.25"/>
    <row r="12" spans="2:34" ht="12.75" x14ac:dyDescent="0.25"/>
    <row r="13" spans="2:34" ht="12.75" x14ac:dyDescent="0.25"/>
    <row r="14" spans="2:34" ht="12.75" x14ac:dyDescent="0.25"/>
    <row r="15" spans="2:34" ht="12.75" x14ac:dyDescent="0.25"/>
    <row r="16" spans="2:34" ht="12.75" x14ac:dyDescent="0.25"/>
    <row r="17" spans="12:34" ht="12.75" x14ac:dyDescent="0.25">
      <c r="AH17" s="253"/>
    </row>
    <row r="18" spans="12:34" ht="12.75" x14ac:dyDescent="0.25"/>
    <row r="19" spans="12:34" ht="12.75" x14ac:dyDescent="0.25"/>
    <row r="20" spans="12:34" ht="12.75" x14ac:dyDescent="0.25">
      <c r="AH20" s="253"/>
    </row>
    <row r="21" spans="12:34" ht="12.75" x14ac:dyDescent="0.25">
      <c r="AH21" s="253"/>
    </row>
    <row r="22" spans="12:34" ht="12.75" x14ac:dyDescent="0.25"/>
    <row r="23" spans="12:34" ht="12.75" x14ac:dyDescent="0.25"/>
    <row r="24" spans="12:34" ht="12.75" x14ac:dyDescent="0.25">
      <c r="Q24" s="253"/>
    </row>
    <row r="25" spans="12:34" ht="12.75" x14ac:dyDescent="0.25"/>
    <row r="26" spans="12:34" ht="12.75" x14ac:dyDescent="0.25"/>
    <row r="27" spans="12:34" ht="12.75" x14ac:dyDescent="0.25"/>
    <row r="28" spans="12:34" ht="12.75" x14ac:dyDescent="0.25">
      <c r="O28" s="253"/>
      <c r="T28" s="253"/>
      <c r="AH28" s="253"/>
    </row>
    <row r="29" spans="12:34" ht="12.75" x14ac:dyDescent="0.25"/>
    <row r="30" spans="12:34" ht="12.75" x14ac:dyDescent="0.25"/>
    <row r="31" spans="12:34" ht="12.75" x14ac:dyDescent="0.25">
      <c r="Q31" s="253"/>
    </row>
    <row r="32" spans="12:34" ht="12.75" x14ac:dyDescent="0.25">
      <c r="L32" s="253"/>
    </row>
    <row r="33" spans="2:34" ht="12.75" x14ac:dyDescent="0.25">
      <c r="C33" s="253"/>
      <c r="E33" s="253"/>
      <c r="G33" s="253"/>
      <c r="I33" s="253"/>
      <c r="X33" s="253"/>
    </row>
    <row r="34" spans="2:34" ht="12.75" x14ac:dyDescent="0.25">
      <c r="B34" s="253"/>
      <c r="P34" s="253"/>
      <c r="R34" s="253"/>
      <c r="T34" s="253"/>
    </row>
    <row r="35" spans="2:34" ht="12.75" x14ac:dyDescent="0.25">
      <c r="D35" s="253"/>
      <c r="W35" s="253"/>
      <c r="AC35" s="253"/>
      <c r="AD35" s="253"/>
      <c r="AE35" s="253"/>
      <c r="AF35" s="253"/>
      <c r="AG35" s="253"/>
      <c r="AH35" s="253"/>
    </row>
    <row r="36" spans="2:34" ht="12.75" x14ac:dyDescent="0.25">
      <c r="H36" s="253"/>
      <c r="J36" s="253"/>
      <c r="K36" s="253"/>
      <c r="M36" s="253"/>
      <c r="Y36" s="253"/>
      <c r="Z36" s="253"/>
      <c r="AA36" s="253"/>
      <c r="AB36" s="253"/>
      <c r="AC36" s="253"/>
      <c r="AD36" s="253"/>
      <c r="AE36" s="253"/>
      <c r="AF36" s="253"/>
      <c r="AG36" s="253"/>
      <c r="AH36" s="253"/>
    </row>
    <row r="37" spans="2:34" ht="12.75" x14ac:dyDescent="0.25">
      <c r="AH37" s="253"/>
    </row>
    <row r="38" spans="2:34" ht="12.75" x14ac:dyDescent="0.25">
      <c r="AG38" s="253"/>
      <c r="AH38" s="253"/>
    </row>
    <row r="39" spans="2:34" ht="12.75" x14ac:dyDescent="0.25"/>
    <row r="40" spans="2:34" ht="12.75" x14ac:dyDescent="0.25">
      <c r="X40" s="253"/>
    </row>
    <row r="41" spans="2:34" ht="12.75" x14ac:dyDescent="0.25">
      <c r="R41" s="253"/>
    </row>
    <row r="42" spans="2:34" ht="12.75" x14ac:dyDescent="0.25">
      <c r="W42" s="253"/>
    </row>
    <row r="43" spans="2:34" ht="12.75" x14ac:dyDescent="0.25">
      <c r="Y43" s="253"/>
      <c r="Z43" s="253"/>
      <c r="AA43" s="253"/>
      <c r="AB43" s="253"/>
      <c r="AC43" s="253"/>
      <c r="AD43" s="253"/>
      <c r="AE43" s="253"/>
      <c r="AF43" s="253"/>
      <c r="AG43" s="253"/>
      <c r="AH43" s="253"/>
    </row>
    <row r="44" spans="2:34" ht="12.75" x14ac:dyDescent="0.25">
      <c r="AH44" s="253"/>
    </row>
    <row r="45" spans="2:34" ht="12.75" x14ac:dyDescent="0.25">
      <c r="X45" s="253"/>
    </row>
    <row r="46" spans="2:34" ht="12.75" x14ac:dyDescent="0.25"/>
    <row r="47" spans="2:34" ht="12.75" x14ac:dyDescent="0.25"/>
    <row r="48" spans="2:34" ht="12.75" x14ac:dyDescent="0.25">
      <c r="W48" s="253"/>
      <c r="Y48" s="253"/>
      <c r="Z48" s="253"/>
      <c r="AA48" s="253"/>
      <c r="AB48" s="253"/>
      <c r="AC48" s="253"/>
      <c r="AD48" s="253"/>
      <c r="AE48" s="253"/>
      <c r="AF48" s="253"/>
      <c r="AG48" s="253"/>
      <c r="AH48" s="253"/>
    </row>
    <row r="49" spans="28:34" ht="12.75" x14ac:dyDescent="0.25"/>
    <row r="50" spans="28:34" ht="12.75" x14ac:dyDescent="0.25">
      <c r="AE50" s="253"/>
      <c r="AF50" s="253"/>
      <c r="AG50" s="253"/>
      <c r="AH50" s="253"/>
    </row>
    <row r="51" spans="28:34" ht="12.75" x14ac:dyDescent="0.25">
      <c r="AC51" s="253"/>
      <c r="AD51" s="253"/>
      <c r="AE51" s="253"/>
      <c r="AF51" s="253"/>
      <c r="AG51" s="253"/>
      <c r="AH51" s="253"/>
    </row>
    <row r="52" spans="28:34" ht="12.75" x14ac:dyDescent="0.25"/>
    <row r="53" spans="28:34" ht="12.75" x14ac:dyDescent="0.25">
      <c r="AF53" s="253"/>
      <c r="AG53" s="253"/>
      <c r="AH53" s="253"/>
    </row>
    <row r="54" spans="28:34" ht="12.75" x14ac:dyDescent="0.25">
      <c r="AH54" s="253"/>
    </row>
    <row r="55" spans="28:34" ht="12.75" x14ac:dyDescent="0.25"/>
    <row r="56" spans="28:34" ht="12.75" x14ac:dyDescent="0.25">
      <c r="AB56" s="253"/>
      <c r="AC56" s="253"/>
      <c r="AD56" s="253"/>
      <c r="AE56" s="253"/>
      <c r="AF56" s="253"/>
      <c r="AG56" s="253"/>
      <c r="AH56" s="253"/>
    </row>
    <row r="57" spans="28:34" ht="12.75" x14ac:dyDescent="0.25">
      <c r="AH57" s="253"/>
    </row>
    <row r="58" spans="28:34" ht="12.75" x14ac:dyDescent="0.25">
      <c r="AH58" s="253"/>
    </row>
    <row r="59" spans="28:34" ht="12.75" x14ac:dyDescent="0.25">
      <c r="AG59" s="253"/>
      <c r="AH59" s="253"/>
    </row>
    <row r="60" spans="28:34" ht="12.75" x14ac:dyDescent="0.25"/>
    <row r="61" spans="28:34" ht="12.75" x14ac:dyDescent="0.25"/>
    <row r="62" spans="28:34" ht="12.75" x14ac:dyDescent="0.25"/>
    <row r="63" spans="28:34" ht="12.75" x14ac:dyDescent="0.25">
      <c r="AH63" s="253"/>
    </row>
    <row r="64" spans="28:34" ht="12.75" x14ac:dyDescent="0.25">
      <c r="AG64" s="253"/>
      <c r="AH64" s="253"/>
    </row>
    <row r="65" spans="28:34" ht="12.75" x14ac:dyDescent="0.25"/>
    <row r="66" spans="28:34" ht="12.75" x14ac:dyDescent="0.25"/>
    <row r="67" spans="28:34" ht="12.75" x14ac:dyDescent="0.25"/>
    <row r="68" spans="28:34" ht="12.75" x14ac:dyDescent="0.25">
      <c r="AB68" s="253"/>
      <c r="AC68" s="253"/>
      <c r="AD68" s="253"/>
      <c r="AE68" s="253"/>
      <c r="AF68" s="253"/>
      <c r="AG68" s="253"/>
      <c r="AH68" s="253"/>
    </row>
    <row r="69" spans="28:34" ht="12.75" x14ac:dyDescent="0.25">
      <c r="AF69" s="253"/>
      <c r="AG69" s="253"/>
      <c r="AH69" s="253"/>
    </row>
    <row r="70" spans="28:34" ht="12.75" x14ac:dyDescent="0.25"/>
    <row r="71" spans="28:34" ht="12.75" x14ac:dyDescent="0.25"/>
    <row r="72" spans="28:34" ht="12.75" x14ac:dyDescent="0.25"/>
    <row r="73" spans="28:34" ht="12.75" x14ac:dyDescent="0.25"/>
    <row r="74" spans="28:34" ht="12.75" x14ac:dyDescent="0.25"/>
    <row r="75" spans="28:34" ht="12.75" x14ac:dyDescent="0.25">
      <c r="AH75" s="253"/>
    </row>
    <row r="76" spans="28:34" ht="12.75" x14ac:dyDescent="0.25">
      <c r="AF76" s="253"/>
      <c r="AG76" s="253"/>
      <c r="AH76" s="253"/>
    </row>
    <row r="77" spans="28:34" ht="12.75" x14ac:dyDescent="0.25">
      <c r="AG77" s="253"/>
      <c r="AH77" s="253"/>
    </row>
    <row r="78" spans="28:34" ht="12.75" x14ac:dyDescent="0.25"/>
    <row r="79" spans="28:34" ht="12.75" x14ac:dyDescent="0.25"/>
    <row r="80" spans="28:34" ht="12.75" x14ac:dyDescent="0.25"/>
    <row r="81" spans="25:34" ht="12.75" x14ac:dyDescent="0.25"/>
    <row r="82" spans="25:34" ht="12.75" x14ac:dyDescent="0.25">
      <c r="Y82" s="253"/>
    </row>
    <row r="83" spans="25:34" ht="12.75" x14ac:dyDescent="0.25">
      <c r="Y83" s="253"/>
      <c r="Z83" s="253"/>
      <c r="AA83" s="253"/>
      <c r="AB83" s="253"/>
      <c r="AC83" s="253"/>
      <c r="AD83" s="253"/>
      <c r="AE83" s="253"/>
      <c r="AF83" s="253"/>
      <c r="AG83" s="253"/>
      <c r="AH83" s="253"/>
    </row>
    <row r="84" spans="25:34" ht="12.75" x14ac:dyDescent="0.25"/>
    <row r="85" spans="25:34" ht="12.75" x14ac:dyDescent="0.25"/>
    <row r="86" spans="25:34" ht="12.75" x14ac:dyDescent="0.25"/>
    <row r="87" spans="25:34" ht="12.75" x14ac:dyDescent="0.25"/>
    <row r="88" spans="25:34" ht="12.75" x14ac:dyDescent="0.25">
      <c r="AH88" s="253"/>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3"/>
      <c r="AG94" s="253"/>
      <c r="AH94" s="253"/>
    </row>
    <row r="95" spans="25:34" ht="13.5" customHeight="1" x14ac:dyDescent="0.25">
      <c r="AH95" s="253"/>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3"/>
    </row>
    <row r="102" spans="33:34" ht="13.5" customHeight="1" x14ac:dyDescent="0.25"/>
    <row r="103" spans="33:34" ht="13.5" customHeight="1" x14ac:dyDescent="0.25"/>
    <row r="104" spans="33:34" ht="13.5" customHeight="1" x14ac:dyDescent="0.25">
      <c r="AG104" s="253"/>
      <c r="AH104" s="253"/>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3"/>
    </row>
    <row r="117" spans="34:122" ht="13.5" customHeight="1" x14ac:dyDescent="0.25"/>
    <row r="118" spans="34:122" ht="13.5" customHeight="1" x14ac:dyDescent="0.25"/>
    <row r="119" spans="34:122" ht="13.5" customHeight="1" x14ac:dyDescent="0.25"/>
    <row r="120" spans="34:122" ht="13.5" customHeight="1" x14ac:dyDescent="0.25">
      <c r="AH120" s="253"/>
    </row>
    <row r="121" spans="34:122" ht="13.5" customHeight="1" x14ac:dyDescent="0.25">
      <c r="AH121" s="253"/>
    </row>
    <row r="122" spans="34:122" ht="13.5" customHeight="1" x14ac:dyDescent="0.25"/>
    <row r="123" spans="34:122" ht="13.5" customHeight="1" x14ac:dyDescent="0.25"/>
    <row r="124" spans="34:122" ht="13.5" customHeight="1" x14ac:dyDescent="0.25"/>
    <row r="125" spans="34:122" ht="13.5" customHeight="1" x14ac:dyDescent="0.25">
      <c r="DR125" s="253" t="s">
        <v>478</v>
      </c>
    </row>
  </sheetData>
  <sheetProtection algorithmName="SHA-512" hashValue="EqkqJtB+W3gd6pXnzF7O0JvUWVvUboP28dn6geWHqDFA3DUQi6MMQUuNRcsC1IvXg+iP6RPrkM3M0X4JImq7zA==" saltValue="bC1scdie1WBjtFOW5U0ES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42" customWidth="1"/>
    <col min="2" max="8" width="13.3984375" style="142" customWidth="1"/>
    <col min="9" max="16384" width="11.1328125" style="142"/>
  </cols>
  <sheetData>
    <row r="1" spans="1:8" x14ac:dyDescent="0.25">
      <c r="A1" s="136"/>
      <c r="B1" s="137"/>
      <c r="C1" s="138"/>
      <c r="D1" s="139"/>
      <c r="E1" s="140"/>
      <c r="F1" s="140"/>
      <c r="G1" s="140"/>
      <c r="H1" s="141"/>
    </row>
    <row r="2" spans="1:8" x14ac:dyDescent="0.25">
      <c r="A2" s="143"/>
      <c r="B2" s="144"/>
      <c r="C2" s="145"/>
      <c r="D2" s="146" t="s">
        <v>50</v>
      </c>
      <c r="E2" s="147"/>
      <c r="F2" s="148" t="s">
        <v>527</v>
      </c>
      <c r="G2" s="149"/>
      <c r="H2" s="150"/>
    </row>
    <row r="3" spans="1:8" x14ac:dyDescent="0.25">
      <c r="A3" s="146" t="s">
        <v>520</v>
      </c>
      <c r="B3" s="151"/>
      <c r="C3" s="152"/>
      <c r="D3" s="153">
        <v>108058</v>
      </c>
      <c r="E3" s="154"/>
      <c r="F3" s="155">
        <v>126262</v>
      </c>
      <c r="G3" s="156"/>
      <c r="H3" s="157"/>
    </row>
    <row r="4" spans="1:8" x14ac:dyDescent="0.25">
      <c r="A4" s="158"/>
      <c r="B4" s="159"/>
      <c r="C4" s="160"/>
      <c r="D4" s="161">
        <v>48434</v>
      </c>
      <c r="E4" s="162"/>
      <c r="F4" s="163">
        <v>56769</v>
      </c>
      <c r="G4" s="164"/>
      <c r="H4" s="165"/>
    </row>
    <row r="5" spans="1:8" x14ac:dyDescent="0.25">
      <c r="A5" s="146" t="s">
        <v>522</v>
      </c>
      <c r="B5" s="151"/>
      <c r="C5" s="152"/>
      <c r="D5" s="153">
        <v>103599</v>
      </c>
      <c r="E5" s="154"/>
      <c r="F5" s="155">
        <v>126525</v>
      </c>
      <c r="G5" s="156"/>
      <c r="H5" s="157"/>
    </row>
    <row r="6" spans="1:8" x14ac:dyDescent="0.25">
      <c r="A6" s="158"/>
      <c r="B6" s="159"/>
      <c r="C6" s="160"/>
      <c r="D6" s="161">
        <v>44513</v>
      </c>
      <c r="E6" s="162"/>
      <c r="F6" s="163">
        <v>67052</v>
      </c>
      <c r="G6" s="164"/>
      <c r="H6" s="165"/>
    </row>
    <row r="7" spans="1:8" x14ac:dyDescent="0.25">
      <c r="A7" s="146" t="s">
        <v>523</v>
      </c>
      <c r="B7" s="151"/>
      <c r="C7" s="152"/>
      <c r="D7" s="153">
        <v>138614</v>
      </c>
      <c r="E7" s="154"/>
      <c r="F7" s="155">
        <v>122054</v>
      </c>
      <c r="G7" s="156"/>
      <c r="H7" s="157"/>
    </row>
    <row r="8" spans="1:8" x14ac:dyDescent="0.25">
      <c r="A8" s="158"/>
      <c r="B8" s="159"/>
      <c r="C8" s="160"/>
      <c r="D8" s="161">
        <v>59886</v>
      </c>
      <c r="E8" s="162"/>
      <c r="F8" s="163">
        <v>68298</v>
      </c>
      <c r="G8" s="164"/>
      <c r="H8" s="165"/>
    </row>
    <row r="9" spans="1:8" x14ac:dyDescent="0.25">
      <c r="A9" s="146" t="s">
        <v>524</v>
      </c>
      <c r="B9" s="151"/>
      <c r="C9" s="152"/>
      <c r="D9" s="153">
        <v>97631</v>
      </c>
      <c r="E9" s="154"/>
      <c r="F9" s="155">
        <v>111644</v>
      </c>
      <c r="G9" s="156"/>
      <c r="H9" s="157"/>
    </row>
    <row r="10" spans="1:8" x14ac:dyDescent="0.25">
      <c r="A10" s="158"/>
      <c r="B10" s="159"/>
      <c r="C10" s="160"/>
      <c r="D10" s="161">
        <v>55208</v>
      </c>
      <c r="E10" s="162"/>
      <c r="F10" s="163">
        <v>66606</v>
      </c>
      <c r="G10" s="164"/>
      <c r="H10" s="165"/>
    </row>
    <row r="11" spans="1:8" x14ac:dyDescent="0.25">
      <c r="A11" s="146" t="s">
        <v>525</v>
      </c>
      <c r="B11" s="151"/>
      <c r="C11" s="152"/>
      <c r="D11" s="153">
        <v>147123</v>
      </c>
      <c r="E11" s="154"/>
      <c r="F11" s="155">
        <v>127917</v>
      </c>
      <c r="G11" s="156"/>
      <c r="H11" s="157"/>
    </row>
    <row r="12" spans="1:8" x14ac:dyDescent="0.25">
      <c r="A12" s="158"/>
      <c r="B12" s="159"/>
      <c r="C12" s="166"/>
      <c r="D12" s="161">
        <v>111757</v>
      </c>
      <c r="E12" s="162"/>
      <c r="F12" s="163">
        <v>69746</v>
      </c>
      <c r="G12" s="164"/>
      <c r="H12" s="165"/>
    </row>
    <row r="13" spans="1:8" x14ac:dyDescent="0.25">
      <c r="A13" s="146"/>
      <c r="B13" s="151"/>
      <c r="C13" s="152"/>
      <c r="D13" s="153">
        <v>119005</v>
      </c>
      <c r="E13" s="154"/>
      <c r="F13" s="155">
        <v>122880</v>
      </c>
      <c r="G13" s="167"/>
      <c r="H13" s="157"/>
    </row>
    <row r="14" spans="1:8" x14ac:dyDescent="0.25">
      <c r="A14" s="158"/>
      <c r="B14" s="159"/>
      <c r="C14" s="160"/>
      <c r="D14" s="161">
        <v>63960</v>
      </c>
      <c r="E14" s="162"/>
      <c r="F14" s="163">
        <v>65694</v>
      </c>
      <c r="G14" s="164"/>
      <c r="H14" s="165"/>
    </row>
    <row r="17" spans="1:11" x14ac:dyDescent="0.25">
      <c r="A17" s="142" t="s">
        <v>51</v>
      </c>
    </row>
    <row r="18" spans="1:11" x14ac:dyDescent="0.2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5">
      <c r="A19" s="168" t="s">
        <v>52</v>
      </c>
      <c r="B19" s="168">
        <f>ROUND(VALUE(SUBSTITUTE(実質収支比率等に係る経年分析!F$48,"▲","-")),2)</f>
        <v>4.42</v>
      </c>
      <c r="C19" s="168">
        <f>ROUND(VALUE(SUBSTITUTE(実質収支比率等に係る経年分析!G$48,"▲","-")),2)</f>
        <v>5.15</v>
      </c>
      <c r="D19" s="168">
        <f>ROUND(VALUE(SUBSTITUTE(実質収支比率等に係る経年分析!H$48,"▲","-")),2)</f>
        <v>5.49</v>
      </c>
      <c r="E19" s="168">
        <f>ROUND(VALUE(SUBSTITUTE(実質収支比率等に係る経年分析!I$48,"▲","-")),2)</f>
        <v>5.57</v>
      </c>
      <c r="F19" s="168">
        <f>ROUND(VALUE(SUBSTITUTE(実質収支比率等に係る経年分析!J$48,"▲","-")),2)</f>
        <v>5.86</v>
      </c>
    </row>
    <row r="20" spans="1:11" x14ac:dyDescent="0.25">
      <c r="A20" s="168" t="s">
        <v>53</v>
      </c>
      <c r="B20" s="168">
        <f>ROUND(VALUE(SUBSTITUTE(実質収支比率等に係る経年分析!F$47,"▲","-")),2)</f>
        <v>21.25</v>
      </c>
      <c r="C20" s="168">
        <f>ROUND(VALUE(SUBSTITUTE(実質収支比率等に係る経年分析!G$47,"▲","-")),2)</f>
        <v>20.53</v>
      </c>
      <c r="D20" s="168">
        <f>ROUND(VALUE(SUBSTITUTE(実質収支比率等に係る経年分析!H$47,"▲","-")),2)</f>
        <v>18.399999999999999</v>
      </c>
      <c r="E20" s="168">
        <f>ROUND(VALUE(SUBSTITUTE(実質収支比率等に係る経年分析!I$47,"▲","-")),2)</f>
        <v>19.399999999999999</v>
      </c>
      <c r="F20" s="168">
        <f>ROUND(VALUE(SUBSTITUTE(実質収支比率等に係る経年分析!J$47,"▲","-")),2)</f>
        <v>19.45</v>
      </c>
    </row>
    <row r="21" spans="1:11" x14ac:dyDescent="0.25">
      <c r="A21" s="168" t="s">
        <v>54</v>
      </c>
      <c r="B21" s="168">
        <f>IF(ISNUMBER(VALUE(SUBSTITUTE(実質収支比率等に係る経年分析!F$49,"▲","-"))),ROUND(VALUE(SUBSTITUTE(実質収支比率等に係る経年分析!F$49,"▲","-")),2),NA())</f>
        <v>-0.02</v>
      </c>
      <c r="C21" s="168">
        <f>IF(ISNUMBER(VALUE(SUBSTITUTE(実質収支比率等に係る経年分析!G$49,"▲","-"))),ROUND(VALUE(SUBSTITUTE(実質収支比率等に係る経年分析!G$49,"▲","-")),2),NA())</f>
        <v>0.89</v>
      </c>
      <c r="D21" s="168">
        <f>IF(ISNUMBER(VALUE(SUBSTITUTE(実質収支比率等に係る経年分析!H$49,"▲","-"))),ROUND(VALUE(SUBSTITUTE(実質収支比率等に係る経年分析!H$49,"▲","-")),2),NA())</f>
        <v>0.88</v>
      </c>
      <c r="E21" s="168">
        <f>IF(ISNUMBER(VALUE(SUBSTITUTE(実質収支比率等に係る経年分析!I$49,"▲","-"))),ROUND(VALUE(SUBSTITUTE(実質収支比率等に係る経年分析!I$49,"▲","-")),2),NA())</f>
        <v>-0.22</v>
      </c>
      <c r="F21" s="168">
        <f>IF(ISNUMBER(VALUE(SUBSTITUTE(実質収支比率等に係る経年分析!J$49,"▲","-"))),ROUND(VALUE(SUBSTITUTE(実質収支比率等に係る経年分析!J$49,"▲","-")),2),NA())</f>
        <v>0.31</v>
      </c>
    </row>
    <row r="24" spans="1:11" x14ac:dyDescent="0.25">
      <c r="A24" s="142" t="s">
        <v>55</v>
      </c>
    </row>
    <row r="25" spans="1:11" x14ac:dyDescent="0.2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5">
      <c r="A26" s="169"/>
      <c r="B26" s="169" t="s">
        <v>56</v>
      </c>
      <c r="C26" s="169" t="s">
        <v>57</v>
      </c>
      <c r="D26" s="169" t="s">
        <v>56</v>
      </c>
      <c r="E26" s="169" t="s">
        <v>57</v>
      </c>
      <c r="F26" s="169" t="s">
        <v>56</v>
      </c>
      <c r="G26" s="169" t="s">
        <v>57</v>
      </c>
      <c r="H26" s="169" t="s">
        <v>56</v>
      </c>
      <c r="I26" s="169" t="s">
        <v>57</v>
      </c>
      <c r="J26" s="169" t="s">
        <v>56</v>
      </c>
      <c r="K26" s="169" t="s">
        <v>57</v>
      </c>
    </row>
    <row r="27" spans="1:11" x14ac:dyDescent="0.2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6.51</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2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5">
      <c r="A29" s="169" t="str">
        <f>IF(連結実質赤字比率に係る赤字・黒字の構成分析!C$41="",NA(),連結実質赤字比率に係る赤字・黒字の構成分析!C$41)</f>
        <v>宅地等造成特別会計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0.06</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0.06</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0.05</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0.05</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0.05</v>
      </c>
    </row>
    <row r="30" spans="1:11" x14ac:dyDescent="0.25">
      <c r="A30" s="169" t="str">
        <f>IF(連結実質赤字比率に係る赤字・黒字の構成分析!C$40="",NA(),連結実質赤字比率に係る赤字・黒字の構成分析!C$40)</f>
        <v>村有温泉特別会計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0.03</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0.06</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0.06</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0.04</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7.0000000000000007E-2</v>
      </c>
    </row>
    <row r="31" spans="1:11" x14ac:dyDescent="0.25">
      <c r="A31" s="169" t="str">
        <f>IF(連結実質赤字比率に係る赤字・黒字の構成分析!C$39="",NA(),連結実質赤字比率に係る赤字・黒字の構成分析!C$39)</f>
        <v>国民健康保険事業特別会計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0.73</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0.9</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0.18</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0.22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0.09</v>
      </c>
    </row>
    <row r="32" spans="1:11" x14ac:dyDescent="0.25">
      <c r="A32" s="169" t="str">
        <f>IF(連結実質赤字比率に係る赤字・黒字の構成分析!C$38="",NA(),連結実質赤字比率に係る赤字・黒字の構成分析!C$38)</f>
        <v>国民健康保険関川診療所特別会計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0.3</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0.44</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0.49</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0.44</v>
      </c>
    </row>
    <row r="33" spans="1:16" x14ac:dyDescent="0.25">
      <c r="A33" s="169" t="str">
        <f>IF(連結実質赤字比率に係る赤字・黒字の構成分析!C$37="",NA(),連結実質赤字比率に係る赤字・黒字の構成分析!C$37)</f>
        <v>介護保険事業特別会計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1.36</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1.84</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2.06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2.27</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2.66</v>
      </c>
    </row>
    <row r="34" spans="1:16" x14ac:dyDescent="0.25">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#VALUE!</v>
      </c>
      <c r="C34" s="169" t="e">
        <f>IF(ROUND(VALUE(SUBSTITUTE(連結実質赤字比率に係る赤字・黒字の構成分析!F$36,"▲", "-")), 2) &gt;= 0, ABS(ROUND(VALUE(SUBSTITUTE(連結実質赤字比率に係る赤字・黒字の構成分析!F$36,"▲", "-")), 2)), NA())</f>
        <v>#VALUE!</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1.82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2.52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3.89</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4.62</v>
      </c>
    </row>
    <row r="35" spans="1:16" x14ac:dyDescent="0.25">
      <c r="A35" s="169" t="str">
        <f>IF(連結実質赤字比率に係る赤字・黒字の構成分析!C$35="",NA(),連結実質赤字比率に係る赤字・黒字の構成分析!C$35)</f>
        <v>簡易水道事業会計</v>
      </c>
      <c r="B35" s="169" t="e">
        <f>IF(ROUND(VALUE(SUBSTITUTE(連結実質赤字比率に係る赤字・黒字の構成分析!F$35,"▲", "-")), 2) &lt; 0, ABS(ROUND(VALUE(SUBSTITUTE(連結実質赤字比率に係る赤字・黒字の構成分析!F$35,"▲", "-")), 2)), NA())</f>
        <v>#VALUE!</v>
      </c>
      <c r="C35" s="169" t="e">
        <f>IF(ROUND(VALUE(SUBSTITUTE(連結実質赤字比率に係る赤字・黒字の構成分析!F$35,"▲", "-")), 2) &gt;= 0, ABS(ROUND(VALUE(SUBSTITUTE(連結実質赤字比率に係る赤字・黒字の構成分析!F$35,"▲", "-")), 2)), NA())</f>
        <v>#VALUE!</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4.91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4.1900000000000004</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4.3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4.8099999999999996</v>
      </c>
    </row>
    <row r="36" spans="1:16" x14ac:dyDescent="0.2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4.42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5.14</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5.49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5.56</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5.86</v>
      </c>
    </row>
    <row r="39" spans="1:16" x14ac:dyDescent="0.25">
      <c r="A39" s="142" t="s">
        <v>58</v>
      </c>
    </row>
    <row r="40" spans="1:16" x14ac:dyDescent="0.2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5">
      <c r="A42" s="170" t="s">
        <v>61</v>
      </c>
      <c r="B42" s="170"/>
      <c r="C42" s="170"/>
      <c r="D42" s="170">
        <f>'実質公債費比率（分子）の構造'!K$52</f>
        <v>638</v>
      </c>
      <c r="E42" s="170"/>
      <c r="F42" s="170"/>
      <c r="G42" s="170">
        <f>'実質公債費比率（分子）の構造'!L$52</f>
        <v>643</v>
      </c>
      <c r="H42" s="170"/>
      <c r="I42" s="170"/>
      <c r="J42" s="170">
        <f>'実質公債費比率（分子）の構造'!M$52</f>
        <v>666</v>
      </c>
      <c r="K42" s="170"/>
      <c r="L42" s="170"/>
      <c r="M42" s="170">
        <f>'実質公債費比率（分子）の構造'!N$52</f>
        <v>625</v>
      </c>
      <c r="N42" s="170"/>
      <c r="O42" s="170"/>
      <c r="P42" s="170">
        <f>'実質公債費比率（分子）の構造'!O$52</f>
        <v>631</v>
      </c>
    </row>
    <row r="43" spans="1:16" x14ac:dyDescent="0.2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f>'実質公債費比率（分子）の構造'!O$51</f>
        <v>0</v>
      </c>
      <c r="O43" s="170"/>
      <c r="P43" s="170"/>
    </row>
    <row r="44" spans="1:16" x14ac:dyDescent="0.25">
      <c r="A44" s="170" t="s">
        <v>62</v>
      </c>
      <c r="B44" s="170">
        <f>'実質公債費比率（分子）の構造'!K$50</f>
        <v>0</v>
      </c>
      <c r="C44" s="170"/>
      <c r="D44" s="170"/>
      <c r="E44" s="170">
        <f>'実質公債費比率（分子）の構造'!L$50</f>
        <v>0</v>
      </c>
      <c r="F44" s="170"/>
      <c r="G44" s="170"/>
      <c r="H44" s="170">
        <f>'実質公債費比率（分子）の構造'!M$50</f>
        <v>0</v>
      </c>
      <c r="I44" s="170"/>
      <c r="J44" s="170"/>
      <c r="K44" s="170">
        <f>'実質公債費比率（分子）の構造'!N$50</f>
        <v>0</v>
      </c>
      <c r="L44" s="170"/>
      <c r="M44" s="170"/>
      <c r="N44" s="170">
        <f>'実質公債費比率（分子）の構造'!O$50</f>
        <v>0</v>
      </c>
      <c r="O44" s="170"/>
      <c r="P44" s="170"/>
    </row>
    <row r="45" spans="1:16" x14ac:dyDescent="0.25">
      <c r="A45" s="170" t="s">
        <v>63</v>
      </c>
      <c r="B45" s="170">
        <f>'実質公債費比率（分子）の構造'!K$49</f>
        <v>40</v>
      </c>
      <c r="C45" s="170"/>
      <c r="D45" s="170"/>
      <c r="E45" s="170">
        <f>'実質公債費比率（分子）の構造'!L$49</f>
        <v>40</v>
      </c>
      <c r="F45" s="170"/>
      <c r="G45" s="170"/>
      <c r="H45" s="170">
        <f>'実質公債費比率（分子）の構造'!M$49</f>
        <v>43</v>
      </c>
      <c r="I45" s="170"/>
      <c r="J45" s="170"/>
      <c r="K45" s="170">
        <f>'実質公債費比率（分子）の構造'!N$49</f>
        <v>46</v>
      </c>
      <c r="L45" s="170"/>
      <c r="M45" s="170"/>
      <c r="N45" s="170">
        <f>'実質公債費比率（分子）の構造'!O$49</f>
        <v>44</v>
      </c>
      <c r="O45" s="170"/>
      <c r="P45" s="170"/>
    </row>
    <row r="46" spans="1:16" x14ac:dyDescent="0.25">
      <c r="A46" s="170" t="s">
        <v>64</v>
      </c>
      <c r="B46" s="170">
        <f>'実質公債費比率（分子）の構造'!K$48</f>
        <v>291</v>
      </c>
      <c r="C46" s="170"/>
      <c r="D46" s="170"/>
      <c r="E46" s="170">
        <f>'実質公債費比率（分子）の構造'!L$48</f>
        <v>314</v>
      </c>
      <c r="F46" s="170"/>
      <c r="G46" s="170"/>
      <c r="H46" s="170">
        <f>'実質公債費比率（分子）の構造'!M$48</f>
        <v>326</v>
      </c>
      <c r="I46" s="170"/>
      <c r="J46" s="170"/>
      <c r="K46" s="170">
        <f>'実質公債費比率（分子）の構造'!N$48</f>
        <v>350</v>
      </c>
      <c r="L46" s="170"/>
      <c r="M46" s="170"/>
      <c r="N46" s="170">
        <f>'実質公債費比率（分子）の構造'!O$48</f>
        <v>321</v>
      </c>
      <c r="O46" s="170"/>
      <c r="P46" s="170"/>
    </row>
    <row r="47" spans="1:16" x14ac:dyDescent="0.2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5">
      <c r="A49" s="170" t="s">
        <v>66</v>
      </c>
      <c r="B49" s="170">
        <f>'実質公債費比率（分子）の構造'!K$45</f>
        <v>563</v>
      </c>
      <c r="C49" s="170"/>
      <c r="D49" s="170"/>
      <c r="E49" s="170">
        <f>'実質公債費比率（分子）の構造'!L$45</f>
        <v>591</v>
      </c>
      <c r="F49" s="170"/>
      <c r="G49" s="170"/>
      <c r="H49" s="170">
        <f>'実質公債費比率（分子）の構造'!M$45</f>
        <v>642</v>
      </c>
      <c r="I49" s="170"/>
      <c r="J49" s="170"/>
      <c r="K49" s="170">
        <f>'実質公債費比率（分子）の構造'!N$45</f>
        <v>606</v>
      </c>
      <c r="L49" s="170"/>
      <c r="M49" s="170"/>
      <c r="N49" s="170">
        <f>'実質公債費比率（分子）の構造'!O$45</f>
        <v>621</v>
      </c>
      <c r="O49" s="170"/>
      <c r="P49" s="170"/>
    </row>
    <row r="50" spans="1:16" x14ac:dyDescent="0.25">
      <c r="A50" s="170" t="s">
        <v>67</v>
      </c>
      <c r="B50" s="170" t="e">
        <f>NA()</f>
        <v>#N/A</v>
      </c>
      <c r="C50" s="170">
        <f>IF(ISNUMBER('実質公債費比率（分子）の構造'!K$53),'実質公債費比率（分子）の構造'!K$53,NA())</f>
        <v>256</v>
      </c>
      <c r="D50" s="170" t="e">
        <f>NA()</f>
        <v>#N/A</v>
      </c>
      <c r="E50" s="170" t="e">
        <f>NA()</f>
        <v>#N/A</v>
      </c>
      <c r="F50" s="170">
        <f>IF(ISNUMBER('実質公債費比率（分子）の構造'!L$53),'実質公債費比率（分子）の構造'!L$53,NA())</f>
        <v>302</v>
      </c>
      <c r="G50" s="170" t="e">
        <f>NA()</f>
        <v>#N/A</v>
      </c>
      <c r="H50" s="170" t="e">
        <f>NA()</f>
        <v>#N/A</v>
      </c>
      <c r="I50" s="170">
        <f>IF(ISNUMBER('実質公債費比率（分子）の構造'!M$53),'実質公債費比率（分子）の構造'!M$53,NA())</f>
        <v>345</v>
      </c>
      <c r="J50" s="170" t="e">
        <f>NA()</f>
        <v>#N/A</v>
      </c>
      <c r="K50" s="170" t="e">
        <f>NA()</f>
        <v>#N/A</v>
      </c>
      <c r="L50" s="170">
        <f>IF(ISNUMBER('実質公債費比率（分子）の構造'!N$53),'実質公債費比率（分子）の構造'!N$53,NA())</f>
        <v>377</v>
      </c>
      <c r="M50" s="170" t="e">
        <f>NA()</f>
        <v>#N/A</v>
      </c>
      <c r="N50" s="170" t="e">
        <f>NA()</f>
        <v>#N/A</v>
      </c>
      <c r="O50" s="170">
        <f>IF(ISNUMBER('実質公債費比率（分子）の構造'!O$53),'実質公債費比率（分子）の構造'!O$53,NA())</f>
        <v>355</v>
      </c>
      <c r="P50" s="170" t="e">
        <f>NA()</f>
        <v>#N/A</v>
      </c>
    </row>
    <row r="53" spans="1:16" x14ac:dyDescent="0.25">
      <c r="A53" s="142" t="s">
        <v>68</v>
      </c>
    </row>
    <row r="54" spans="1:16" x14ac:dyDescent="0.2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5">
      <c r="A56" s="169" t="s">
        <v>43</v>
      </c>
      <c r="B56" s="169"/>
      <c r="C56" s="169"/>
      <c r="D56" s="169">
        <f>'将来負担比率（分子）の構造'!I$52</f>
        <v>6212</v>
      </c>
      <c r="E56" s="169"/>
      <c r="F56" s="169"/>
      <c r="G56" s="169">
        <f>'将来負担比率（分子）の構造'!J$52</f>
        <v>6027</v>
      </c>
      <c r="H56" s="169"/>
      <c r="I56" s="169"/>
      <c r="J56" s="169">
        <f>'将来負担比率（分子）の構造'!K$52</f>
        <v>5728</v>
      </c>
      <c r="K56" s="169"/>
      <c r="L56" s="169"/>
      <c r="M56" s="169">
        <f>'将来負担比率（分子）の構造'!L$52</f>
        <v>5669</v>
      </c>
      <c r="N56" s="169"/>
      <c r="O56" s="169"/>
      <c r="P56" s="169">
        <f>'将来負担比率（分子）の構造'!M$52</f>
        <v>5578</v>
      </c>
    </row>
    <row r="57" spans="1:16" x14ac:dyDescent="0.25">
      <c r="A57" s="169" t="s">
        <v>42</v>
      </c>
      <c r="B57" s="169"/>
      <c r="C57" s="169"/>
      <c r="D57" s="169">
        <f>'将来負担比率（分子）の構造'!I$51</f>
        <v>53</v>
      </c>
      <c r="E57" s="169"/>
      <c r="F57" s="169"/>
      <c r="G57" s="169">
        <f>'将来負担比率（分子）の構造'!J$51</f>
        <v>49</v>
      </c>
      <c r="H57" s="169"/>
      <c r="I57" s="169"/>
      <c r="J57" s="169">
        <f>'将来負担比率（分子）の構造'!K$51</f>
        <v>37</v>
      </c>
      <c r="K57" s="169"/>
      <c r="L57" s="169"/>
      <c r="M57" s="169">
        <f>'将来負担比率（分子）の構造'!L$51</f>
        <v>22</v>
      </c>
      <c r="N57" s="169"/>
      <c r="O57" s="169"/>
      <c r="P57" s="169">
        <f>'将来負担比率（分子）の構造'!M$51</f>
        <v>11</v>
      </c>
    </row>
    <row r="58" spans="1:16" x14ac:dyDescent="0.25">
      <c r="A58" s="169" t="s">
        <v>41</v>
      </c>
      <c r="B58" s="169"/>
      <c r="C58" s="169"/>
      <c r="D58" s="169">
        <f>'将来負担比率（分子）の構造'!I$50</f>
        <v>1861</v>
      </c>
      <c r="E58" s="169"/>
      <c r="F58" s="169"/>
      <c r="G58" s="169">
        <f>'将来負担比率（分子）の構造'!J$50</f>
        <v>1918</v>
      </c>
      <c r="H58" s="169"/>
      <c r="I58" s="169"/>
      <c r="J58" s="169">
        <f>'将来負担比率（分子）の構造'!K$50</f>
        <v>2109</v>
      </c>
      <c r="K58" s="169"/>
      <c r="L58" s="169"/>
      <c r="M58" s="169">
        <f>'将来負担比率（分子）の構造'!L$50</f>
        <v>2138</v>
      </c>
      <c r="N58" s="169"/>
      <c r="O58" s="169"/>
      <c r="P58" s="169">
        <f>'将来負担比率（分子）の構造'!M$50</f>
        <v>2347</v>
      </c>
    </row>
    <row r="59" spans="1:16" x14ac:dyDescent="0.2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5">
      <c r="A62" s="169" t="s">
        <v>35</v>
      </c>
      <c r="B62" s="169">
        <f>'将来負担比率（分子）の構造'!I$45</f>
        <v>907</v>
      </c>
      <c r="C62" s="169"/>
      <c r="D62" s="169"/>
      <c r="E62" s="169">
        <f>'将来負担比率（分子）の構造'!J$45</f>
        <v>894</v>
      </c>
      <c r="F62" s="169"/>
      <c r="G62" s="169"/>
      <c r="H62" s="169">
        <f>'将来負担比率（分子）の構造'!K$45</f>
        <v>911</v>
      </c>
      <c r="I62" s="169"/>
      <c r="J62" s="169"/>
      <c r="K62" s="169">
        <f>'将来負担比率（分子）の構造'!L$45</f>
        <v>850</v>
      </c>
      <c r="L62" s="169"/>
      <c r="M62" s="169"/>
      <c r="N62" s="169">
        <f>'将来負担比率（分子）の構造'!M$45</f>
        <v>831</v>
      </c>
      <c r="O62" s="169"/>
      <c r="P62" s="169"/>
    </row>
    <row r="63" spans="1:16" x14ac:dyDescent="0.25">
      <c r="A63" s="169" t="s">
        <v>34</v>
      </c>
      <c r="B63" s="169">
        <f>'将来負担比率（分子）の構造'!I$44</f>
        <v>80</v>
      </c>
      <c r="C63" s="169"/>
      <c r="D63" s="169"/>
      <c r="E63" s="169">
        <f>'将来負担比率（分子）の構造'!J$44</f>
        <v>84</v>
      </c>
      <c r="F63" s="169"/>
      <c r="G63" s="169"/>
      <c r="H63" s="169">
        <f>'将来負担比率（分子）の構造'!K$44</f>
        <v>81</v>
      </c>
      <c r="I63" s="169"/>
      <c r="J63" s="169"/>
      <c r="K63" s="169">
        <f>'将来負担比率（分子）の構造'!L$44</f>
        <v>74</v>
      </c>
      <c r="L63" s="169"/>
      <c r="M63" s="169"/>
      <c r="N63" s="169">
        <f>'将来負担比率（分子）の構造'!M$44</f>
        <v>67</v>
      </c>
      <c r="O63" s="169"/>
      <c r="P63" s="169"/>
    </row>
    <row r="64" spans="1:16" x14ac:dyDescent="0.25">
      <c r="A64" s="169" t="s">
        <v>33</v>
      </c>
      <c r="B64" s="169">
        <f>'将来負担比率（分子）の構造'!I$43</f>
        <v>2757</v>
      </c>
      <c r="C64" s="169"/>
      <c r="D64" s="169"/>
      <c r="E64" s="169">
        <f>'将来負担比率（分子）の構造'!J$43</f>
        <v>2710</v>
      </c>
      <c r="F64" s="169"/>
      <c r="G64" s="169"/>
      <c r="H64" s="169">
        <f>'将来負担比率（分子）の構造'!K$43</f>
        <v>2631</v>
      </c>
      <c r="I64" s="169"/>
      <c r="J64" s="169"/>
      <c r="K64" s="169">
        <f>'将来負担比率（分子）の構造'!L$43</f>
        <v>2595</v>
      </c>
      <c r="L64" s="169"/>
      <c r="M64" s="169"/>
      <c r="N64" s="169">
        <f>'将来負担比率（分子）の構造'!M$43</f>
        <v>2426</v>
      </c>
      <c r="O64" s="169"/>
      <c r="P64" s="169"/>
    </row>
    <row r="65" spans="1:16" x14ac:dyDescent="0.25">
      <c r="A65" s="169" t="s">
        <v>32</v>
      </c>
      <c r="B65" s="169">
        <f>'将来負担比率（分子）の構造'!I$42</f>
        <v>204</v>
      </c>
      <c r="C65" s="169"/>
      <c r="D65" s="169"/>
      <c r="E65" s="169">
        <f>'将来負担比率（分子）の構造'!J$42</f>
        <v>95</v>
      </c>
      <c r="F65" s="169"/>
      <c r="G65" s="169"/>
      <c r="H65" s="169">
        <f>'将来負担比率（分子）の構造'!K$42</f>
        <v>71</v>
      </c>
      <c r="I65" s="169"/>
      <c r="J65" s="169"/>
      <c r="K65" s="169">
        <f>'将来負担比率（分子）の構造'!L$42</f>
        <v>53</v>
      </c>
      <c r="L65" s="169"/>
      <c r="M65" s="169"/>
      <c r="N65" s="169">
        <f>'将来負担比率（分子）の構造'!M$42</f>
        <v>53</v>
      </c>
      <c r="O65" s="169"/>
      <c r="P65" s="169"/>
    </row>
    <row r="66" spans="1:16" x14ac:dyDescent="0.25">
      <c r="A66" s="169" t="s">
        <v>31</v>
      </c>
      <c r="B66" s="169">
        <f>'将来負担比率（分子）の構造'!I$41</f>
        <v>5225</v>
      </c>
      <c r="C66" s="169"/>
      <c r="D66" s="169"/>
      <c r="E66" s="169">
        <f>'将来負担比率（分子）の構造'!J$41</f>
        <v>5104</v>
      </c>
      <c r="F66" s="169"/>
      <c r="G66" s="169"/>
      <c r="H66" s="169">
        <f>'将来負担比率（分子）の構造'!K$41</f>
        <v>4887</v>
      </c>
      <c r="I66" s="169"/>
      <c r="J66" s="169"/>
      <c r="K66" s="169">
        <f>'将来負担比率（分子）の構造'!L$41</f>
        <v>4949</v>
      </c>
      <c r="L66" s="169"/>
      <c r="M66" s="169"/>
      <c r="N66" s="169">
        <f>'将来負担比率（分子）の構造'!M$41</f>
        <v>5037</v>
      </c>
      <c r="O66" s="169"/>
      <c r="P66" s="169"/>
    </row>
    <row r="67" spans="1:16" x14ac:dyDescent="0.25">
      <c r="A67" s="169" t="s">
        <v>71</v>
      </c>
      <c r="B67" s="169" t="e">
        <f>NA()</f>
        <v>#N/A</v>
      </c>
      <c r="C67" s="169">
        <f>IF(ISNUMBER('将来負担比率（分子）の構造'!I$53), IF('将来負担比率（分子）の構造'!I$53 &lt; 0, 0, '将来負担比率（分子）の構造'!I$53), NA())</f>
        <v>1047</v>
      </c>
      <c r="D67" s="169" t="e">
        <f>NA()</f>
        <v>#N/A</v>
      </c>
      <c r="E67" s="169" t="e">
        <f>NA()</f>
        <v>#N/A</v>
      </c>
      <c r="F67" s="169">
        <f>IF(ISNUMBER('将来負担比率（分子）の構造'!J$53), IF('将来負担比率（分子）の構造'!J$53 &lt; 0, 0, '将来負担比率（分子）の構造'!J$53), NA())</f>
        <v>893</v>
      </c>
      <c r="G67" s="169" t="e">
        <f>NA()</f>
        <v>#N/A</v>
      </c>
      <c r="H67" s="169" t="e">
        <f>NA()</f>
        <v>#N/A</v>
      </c>
      <c r="I67" s="169">
        <f>IF(ISNUMBER('将来負担比率（分子）の構造'!K$53), IF('将来負担比率（分子）の構造'!K$53 &lt; 0, 0, '将来負担比率（分子）の構造'!K$53), NA())</f>
        <v>707</v>
      </c>
      <c r="J67" s="169" t="e">
        <f>NA()</f>
        <v>#N/A</v>
      </c>
      <c r="K67" s="169" t="e">
        <f>NA()</f>
        <v>#N/A</v>
      </c>
      <c r="L67" s="169">
        <f>IF(ISNUMBER('将来負担比率（分子）の構造'!L$53), IF('将来負担比率（分子）の構造'!L$53 &lt; 0, 0, '将来負担比率（分子）の構造'!L$53), NA())</f>
        <v>692</v>
      </c>
      <c r="M67" s="169" t="e">
        <f>NA()</f>
        <v>#N/A</v>
      </c>
      <c r="N67" s="169" t="e">
        <f>NA()</f>
        <v>#N/A</v>
      </c>
      <c r="O67" s="169">
        <f>IF(ISNUMBER('将来負担比率（分子）の構造'!M$53), IF('将来負担比率（分子）の構造'!M$53 &lt; 0, 0, '将来負担比率（分子）の構造'!M$53), NA())</f>
        <v>477</v>
      </c>
      <c r="P67" s="169" t="e">
        <f>NA()</f>
        <v>#N/A</v>
      </c>
    </row>
    <row r="70" spans="1:16" x14ac:dyDescent="0.25">
      <c r="A70" s="171" t="s">
        <v>72</v>
      </c>
      <c r="B70" s="171"/>
      <c r="C70" s="171"/>
      <c r="D70" s="171"/>
      <c r="E70" s="171"/>
      <c r="F70" s="171"/>
    </row>
    <row r="71" spans="1:16" x14ac:dyDescent="0.25">
      <c r="A71" s="172"/>
      <c r="B71" s="172" t="str">
        <f>基金残高に係る経年分析!F54</f>
        <v>R03</v>
      </c>
      <c r="C71" s="172" t="str">
        <f>基金残高に係る経年分析!G54</f>
        <v>R04</v>
      </c>
      <c r="D71" s="172" t="str">
        <f>基金残高に係る経年分析!H54</f>
        <v>R05</v>
      </c>
    </row>
    <row r="72" spans="1:16" x14ac:dyDescent="0.25">
      <c r="A72" s="172" t="s">
        <v>73</v>
      </c>
      <c r="B72" s="173">
        <f>基金残高に係る経年分析!F55</f>
        <v>670</v>
      </c>
      <c r="C72" s="173">
        <f>基金残高に係る経年分析!G55</f>
        <v>670</v>
      </c>
      <c r="D72" s="173">
        <f>基金残高に係る経年分析!H55</f>
        <v>671</v>
      </c>
    </row>
    <row r="73" spans="1:16" x14ac:dyDescent="0.25">
      <c r="A73" s="172" t="s">
        <v>74</v>
      </c>
      <c r="B73" s="173">
        <f>基金残高に係る経年分析!F56</f>
        <v>16</v>
      </c>
      <c r="C73" s="173">
        <f>基金残高に係る経年分析!G56</f>
        <v>16</v>
      </c>
      <c r="D73" s="173">
        <f>基金残高に係る経年分析!H56</f>
        <v>104</v>
      </c>
    </row>
    <row r="74" spans="1:16" x14ac:dyDescent="0.25">
      <c r="A74" s="172" t="s">
        <v>75</v>
      </c>
      <c r="B74" s="173">
        <f>基金残高に係る経年分析!F57</f>
        <v>982</v>
      </c>
      <c r="C74" s="173">
        <f>基金残高に係る経年分析!G57</f>
        <v>972</v>
      </c>
      <c r="D74" s="173">
        <f>基金残高に係る経年分析!H57</f>
        <v>1088</v>
      </c>
    </row>
  </sheetData>
  <sheetProtection algorithmName="SHA-512" hashValue="E/Ou0A/zyEbMMRBN1o9dWo/mDv1Lgi0dWKYRaOqsd6iy3lsIquv19LkVvJl6civoiF1srBki/knbYYFV3S+Acg==" saltValue="x3gwiGWIOkVINrShAkmvM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5"/>
  <cols>
    <col min="1" max="1" width="1.59765625" style="208" customWidth="1"/>
    <col min="2" max="2" width="2.3984375" style="208" customWidth="1"/>
    <col min="3" max="16" width="2.59765625" style="208" customWidth="1"/>
    <col min="17" max="17" width="2.3984375" style="208" customWidth="1"/>
    <col min="18" max="95" width="1.59765625" style="208" customWidth="1"/>
    <col min="96" max="133" width="1.59765625" style="220" customWidth="1"/>
    <col min="134" max="143" width="1.59765625" style="208" customWidth="1"/>
    <col min="144" max="16384" width="0" style="208" hidden="1"/>
  </cols>
  <sheetData>
    <row r="1" spans="2:143" ht="22.5" customHeight="1" thickBot="1" x14ac:dyDescent="0.3">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5">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5">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5">
      <c r="B5" s="692" t="s">
        <v>215</v>
      </c>
      <c r="C5" s="693"/>
      <c r="D5" s="693"/>
      <c r="E5" s="693"/>
      <c r="F5" s="693"/>
      <c r="G5" s="693"/>
      <c r="H5" s="693"/>
      <c r="I5" s="693"/>
      <c r="J5" s="693"/>
      <c r="K5" s="693"/>
      <c r="L5" s="693"/>
      <c r="M5" s="693"/>
      <c r="N5" s="693"/>
      <c r="O5" s="693"/>
      <c r="P5" s="693"/>
      <c r="Q5" s="694"/>
      <c r="R5" s="689">
        <v>647205</v>
      </c>
      <c r="S5" s="690"/>
      <c r="T5" s="690"/>
      <c r="U5" s="690"/>
      <c r="V5" s="690"/>
      <c r="W5" s="690"/>
      <c r="X5" s="690"/>
      <c r="Y5" s="715"/>
      <c r="Z5" s="728">
        <v>8.8000000000000007</v>
      </c>
      <c r="AA5" s="728"/>
      <c r="AB5" s="728"/>
      <c r="AC5" s="728"/>
      <c r="AD5" s="729">
        <v>647205</v>
      </c>
      <c r="AE5" s="729"/>
      <c r="AF5" s="729"/>
      <c r="AG5" s="729"/>
      <c r="AH5" s="729"/>
      <c r="AI5" s="729"/>
      <c r="AJ5" s="729"/>
      <c r="AK5" s="729"/>
      <c r="AL5" s="716">
        <v>18.7</v>
      </c>
      <c r="AM5" s="698"/>
      <c r="AN5" s="698"/>
      <c r="AO5" s="717"/>
      <c r="AP5" s="692" t="s">
        <v>216</v>
      </c>
      <c r="AQ5" s="693"/>
      <c r="AR5" s="693"/>
      <c r="AS5" s="693"/>
      <c r="AT5" s="693"/>
      <c r="AU5" s="693"/>
      <c r="AV5" s="693"/>
      <c r="AW5" s="693"/>
      <c r="AX5" s="693"/>
      <c r="AY5" s="693"/>
      <c r="AZ5" s="693"/>
      <c r="BA5" s="693"/>
      <c r="BB5" s="693"/>
      <c r="BC5" s="693"/>
      <c r="BD5" s="693"/>
      <c r="BE5" s="693"/>
      <c r="BF5" s="694"/>
      <c r="BG5" s="634">
        <v>635119</v>
      </c>
      <c r="BH5" s="635"/>
      <c r="BI5" s="635"/>
      <c r="BJ5" s="635"/>
      <c r="BK5" s="635"/>
      <c r="BL5" s="635"/>
      <c r="BM5" s="635"/>
      <c r="BN5" s="636"/>
      <c r="BO5" s="672">
        <v>98.1</v>
      </c>
      <c r="BP5" s="672"/>
      <c r="BQ5" s="672"/>
      <c r="BR5" s="672"/>
      <c r="BS5" s="673">
        <v>5911</v>
      </c>
      <c r="BT5" s="673"/>
      <c r="BU5" s="673"/>
      <c r="BV5" s="673"/>
      <c r="BW5" s="673"/>
      <c r="BX5" s="673"/>
      <c r="BY5" s="673"/>
      <c r="BZ5" s="673"/>
      <c r="CA5" s="673"/>
      <c r="CB5" s="711"/>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5">
      <c r="B6" s="631" t="s">
        <v>220</v>
      </c>
      <c r="C6" s="632"/>
      <c r="D6" s="632"/>
      <c r="E6" s="632"/>
      <c r="F6" s="632"/>
      <c r="G6" s="632"/>
      <c r="H6" s="632"/>
      <c r="I6" s="632"/>
      <c r="J6" s="632"/>
      <c r="K6" s="632"/>
      <c r="L6" s="632"/>
      <c r="M6" s="632"/>
      <c r="N6" s="632"/>
      <c r="O6" s="632"/>
      <c r="P6" s="632"/>
      <c r="Q6" s="633"/>
      <c r="R6" s="634">
        <v>87593</v>
      </c>
      <c r="S6" s="635"/>
      <c r="T6" s="635"/>
      <c r="U6" s="635"/>
      <c r="V6" s="635"/>
      <c r="W6" s="635"/>
      <c r="X6" s="635"/>
      <c r="Y6" s="636"/>
      <c r="Z6" s="672">
        <v>1.2</v>
      </c>
      <c r="AA6" s="672"/>
      <c r="AB6" s="672"/>
      <c r="AC6" s="672"/>
      <c r="AD6" s="673">
        <v>87593</v>
      </c>
      <c r="AE6" s="673"/>
      <c r="AF6" s="673"/>
      <c r="AG6" s="673"/>
      <c r="AH6" s="673"/>
      <c r="AI6" s="673"/>
      <c r="AJ6" s="673"/>
      <c r="AK6" s="673"/>
      <c r="AL6" s="637">
        <v>2.5</v>
      </c>
      <c r="AM6" s="638"/>
      <c r="AN6" s="638"/>
      <c r="AO6" s="674"/>
      <c r="AP6" s="631" t="s">
        <v>221</v>
      </c>
      <c r="AQ6" s="632"/>
      <c r="AR6" s="632"/>
      <c r="AS6" s="632"/>
      <c r="AT6" s="632"/>
      <c r="AU6" s="632"/>
      <c r="AV6" s="632"/>
      <c r="AW6" s="632"/>
      <c r="AX6" s="632"/>
      <c r="AY6" s="632"/>
      <c r="AZ6" s="632"/>
      <c r="BA6" s="632"/>
      <c r="BB6" s="632"/>
      <c r="BC6" s="632"/>
      <c r="BD6" s="632"/>
      <c r="BE6" s="632"/>
      <c r="BF6" s="633"/>
      <c r="BG6" s="634">
        <v>635119</v>
      </c>
      <c r="BH6" s="635"/>
      <c r="BI6" s="635"/>
      <c r="BJ6" s="635"/>
      <c r="BK6" s="635"/>
      <c r="BL6" s="635"/>
      <c r="BM6" s="635"/>
      <c r="BN6" s="636"/>
      <c r="BO6" s="672">
        <v>98.1</v>
      </c>
      <c r="BP6" s="672"/>
      <c r="BQ6" s="672"/>
      <c r="BR6" s="672"/>
      <c r="BS6" s="673">
        <v>5911</v>
      </c>
      <c r="BT6" s="673"/>
      <c r="BU6" s="673"/>
      <c r="BV6" s="673"/>
      <c r="BW6" s="673"/>
      <c r="BX6" s="673"/>
      <c r="BY6" s="673"/>
      <c r="BZ6" s="673"/>
      <c r="CA6" s="673"/>
      <c r="CB6" s="711"/>
      <c r="CD6" s="692" t="s">
        <v>222</v>
      </c>
      <c r="CE6" s="693"/>
      <c r="CF6" s="693"/>
      <c r="CG6" s="693"/>
      <c r="CH6" s="693"/>
      <c r="CI6" s="693"/>
      <c r="CJ6" s="693"/>
      <c r="CK6" s="693"/>
      <c r="CL6" s="693"/>
      <c r="CM6" s="693"/>
      <c r="CN6" s="693"/>
      <c r="CO6" s="693"/>
      <c r="CP6" s="693"/>
      <c r="CQ6" s="694"/>
      <c r="CR6" s="634">
        <v>55241</v>
      </c>
      <c r="CS6" s="635"/>
      <c r="CT6" s="635"/>
      <c r="CU6" s="635"/>
      <c r="CV6" s="635"/>
      <c r="CW6" s="635"/>
      <c r="CX6" s="635"/>
      <c r="CY6" s="636"/>
      <c r="CZ6" s="716">
        <v>0.8</v>
      </c>
      <c r="DA6" s="698"/>
      <c r="DB6" s="698"/>
      <c r="DC6" s="718"/>
      <c r="DD6" s="640" t="s">
        <v>122</v>
      </c>
      <c r="DE6" s="635"/>
      <c r="DF6" s="635"/>
      <c r="DG6" s="635"/>
      <c r="DH6" s="635"/>
      <c r="DI6" s="635"/>
      <c r="DJ6" s="635"/>
      <c r="DK6" s="635"/>
      <c r="DL6" s="635"/>
      <c r="DM6" s="635"/>
      <c r="DN6" s="635"/>
      <c r="DO6" s="635"/>
      <c r="DP6" s="636"/>
      <c r="DQ6" s="640">
        <v>55241</v>
      </c>
      <c r="DR6" s="635"/>
      <c r="DS6" s="635"/>
      <c r="DT6" s="635"/>
      <c r="DU6" s="635"/>
      <c r="DV6" s="635"/>
      <c r="DW6" s="635"/>
      <c r="DX6" s="635"/>
      <c r="DY6" s="635"/>
      <c r="DZ6" s="635"/>
      <c r="EA6" s="635"/>
      <c r="EB6" s="635"/>
      <c r="EC6" s="671"/>
    </row>
    <row r="7" spans="2:143" ht="11.25" customHeight="1" x14ac:dyDescent="0.25">
      <c r="B7" s="631" t="s">
        <v>223</v>
      </c>
      <c r="C7" s="632"/>
      <c r="D7" s="632"/>
      <c r="E7" s="632"/>
      <c r="F7" s="632"/>
      <c r="G7" s="632"/>
      <c r="H7" s="632"/>
      <c r="I7" s="632"/>
      <c r="J7" s="632"/>
      <c r="K7" s="632"/>
      <c r="L7" s="632"/>
      <c r="M7" s="632"/>
      <c r="N7" s="632"/>
      <c r="O7" s="632"/>
      <c r="P7" s="632"/>
      <c r="Q7" s="633"/>
      <c r="R7" s="634">
        <v>103</v>
      </c>
      <c r="S7" s="635"/>
      <c r="T7" s="635"/>
      <c r="U7" s="635"/>
      <c r="V7" s="635"/>
      <c r="W7" s="635"/>
      <c r="X7" s="635"/>
      <c r="Y7" s="636"/>
      <c r="Z7" s="672">
        <v>0</v>
      </c>
      <c r="AA7" s="672"/>
      <c r="AB7" s="672"/>
      <c r="AC7" s="672"/>
      <c r="AD7" s="673">
        <v>103</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191651</v>
      </c>
      <c r="BH7" s="635"/>
      <c r="BI7" s="635"/>
      <c r="BJ7" s="635"/>
      <c r="BK7" s="635"/>
      <c r="BL7" s="635"/>
      <c r="BM7" s="635"/>
      <c r="BN7" s="636"/>
      <c r="BO7" s="672">
        <v>29.6</v>
      </c>
      <c r="BP7" s="672"/>
      <c r="BQ7" s="672"/>
      <c r="BR7" s="672"/>
      <c r="BS7" s="673">
        <v>5911</v>
      </c>
      <c r="BT7" s="673"/>
      <c r="BU7" s="673"/>
      <c r="BV7" s="673"/>
      <c r="BW7" s="673"/>
      <c r="BX7" s="673"/>
      <c r="BY7" s="673"/>
      <c r="BZ7" s="673"/>
      <c r="CA7" s="673"/>
      <c r="CB7" s="711"/>
      <c r="CD7" s="631" t="s">
        <v>225</v>
      </c>
      <c r="CE7" s="632"/>
      <c r="CF7" s="632"/>
      <c r="CG7" s="632"/>
      <c r="CH7" s="632"/>
      <c r="CI7" s="632"/>
      <c r="CJ7" s="632"/>
      <c r="CK7" s="632"/>
      <c r="CL7" s="632"/>
      <c r="CM7" s="632"/>
      <c r="CN7" s="632"/>
      <c r="CO7" s="632"/>
      <c r="CP7" s="632"/>
      <c r="CQ7" s="633"/>
      <c r="CR7" s="634">
        <v>959643</v>
      </c>
      <c r="CS7" s="635"/>
      <c r="CT7" s="635"/>
      <c r="CU7" s="635"/>
      <c r="CV7" s="635"/>
      <c r="CW7" s="635"/>
      <c r="CX7" s="635"/>
      <c r="CY7" s="636"/>
      <c r="CZ7" s="672">
        <v>13.8</v>
      </c>
      <c r="DA7" s="672"/>
      <c r="DB7" s="672"/>
      <c r="DC7" s="672"/>
      <c r="DD7" s="640">
        <v>78404</v>
      </c>
      <c r="DE7" s="635"/>
      <c r="DF7" s="635"/>
      <c r="DG7" s="635"/>
      <c r="DH7" s="635"/>
      <c r="DI7" s="635"/>
      <c r="DJ7" s="635"/>
      <c r="DK7" s="635"/>
      <c r="DL7" s="635"/>
      <c r="DM7" s="635"/>
      <c r="DN7" s="635"/>
      <c r="DO7" s="635"/>
      <c r="DP7" s="636"/>
      <c r="DQ7" s="640">
        <v>790921</v>
      </c>
      <c r="DR7" s="635"/>
      <c r="DS7" s="635"/>
      <c r="DT7" s="635"/>
      <c r="DU7" s="635"/>
      <c r="DV7" s="635"/>
      <c r="DW7" s="635"/>
      <c r="DX7" s="635"/>
      <c r="DY7" s="635"/>
      <c r="DZ7" s="635"/>
      <c r="EA7" s="635"/>
      <c r="EB7" s="635"/>
      <c r="EC7" s="671"/>
    </row>
    <row r="8" spans="2:143" ht="11.25" customHeight="1" x14ac:dyDescent="0.25">
      <c r="B8" s="631" t="s">
        <v>226</v>
      </c>
      <c r="C8" s="632"/>
      <c r="D8" s="632"/>
      <c r="E8" s="632"/>
      <c r="F8" s="632"/>
      <c r="G8" s="632"/>
      <c r="H8" s="632"/>
      <c r="I8" s="632"/>
      <c r="J8" s="632"/>
      <c r="K8" s="632"/>
      <c r="L8" s="632"/>
      <c r="M8" s="632"/>
      <c r="N8" s="632"/>
      <c r="O8" s="632"/>
      <c r="P8" s="632"/>
      <c r="Q8" s="633"/>
      <c r="R8" s="634">
        <v>2386</v>
      </c>
      <c r="S8" s="635"/>
      <c r="T8" s="635"/>
      <c r="U8" s="635"/>
      <c r="V8" s="635"/>
      <c r="W8" s="635"/>
      <c r="X8" s="635"/>
      <c r="Y8" s="636"/>
      <c r="Z8" s="672">
        <v>0</v>
      </c>
      <c r="AA8" s="672"/>
      <c r="AB8" s="672"/>
      <c r="AC8" s="672"/>
      <c r="AD8" s="673">
        <v>2386</v>
      </c>
      <c r="AE8" s="673"/>
      <c r="AF8" s="673"/>
      <c r="AG8" s="673"/>
      <c r="AH8" s="673"/>
      <c r="AI8" s="673"/>
      <c r="AJ8" s="673"/>
      <c r="AK8" s="673"/>
      <c r="AL8" s="637">
        <v>0.1</v>
      </c>
      <c r="AM8" s="638"/>
      <c r="AN8" s="638"/>
      <c r="AO8" s="674"/>
      <c r="AP8" s="631" t="s">
        <v>227</v>
      </c>
      <c r="AQ8" s="632"/>
      <c r="AR8" s="632"/>
      <c r="AS8" s="632"/>
      <c r="AT8" s="632"/>
      <c r="AU8" s="632"/>
      <c r="AV8" s="632"/>
      <c r="AW8" s="632"/>
      <c r="AX8" s="632"/>
      <c r="AY8" s="632"/>
      <c r="AZ8" s="632"/>
      <c r="BA8" s="632"/>
      <c r="BB8" s="632"/>
      <c r="BC8" s="632"/>
      <c r="BD8" s="632"/>
      <c r="BE8" s="632"/>
      <c r="BF8" s="633"/>
      <c r="BG8" s="634">
        <v>8571</v>
      </c>
      <c r="BH8" s="635"/>
      <c r="BI8" s="635"/>
      <c r="BJ8" s="635"/>
      <c r="BK8" s="635"/>
      <c r="BL8" s="635"/>
      <c r="BM8" s="635"/>
      <c r="BN8" s="636"/>
      <c r="BO8" s="672">
        <v>1.3</v>
      </c>
      <c r="BP8" s="672"/>
      <c r="BQ8" s="672"/>
      <c r="BR8" s="672"/>
      <c r="BS8" s="673" t="s">
        <v>122</v>
      </c>
      <c r="BT8" s="673"/>
      <c r="BU8" s="673"/>
      <c r="BV8" s="673"/>
      <c r="BW8" s="673"/>
      <c r="BX8" s="673"/>
      <c r="BY8" s="673"/>
      <c r="BZ8" s="673"/>
      <c r="CA8" s="673"/>
      <c r="CB8" s="711"/>
      <c r="CD8" s="631" t="s">
        <v>228</v>
      </c>
      <c r="CE8" s="632"/>
      <c r="CF8" s="632"/>
      <c r="CG8" s="632"/>
      <c r="CH8" s="632"/>
      <c r="CI8" s="632"/>
      <c r="CJ8" s="632"/>
      <c r="CK8" s="632"/>
      <c r="CL8" s="632"/>
      <c r="CM8" s="632"/>
      <c r="CN8" s="632"/>
      <c r="CO8" s="632"/>
      <c r="CP8" s="632"/>
      <c r="CQ8" s="633"/>
      <c r="CR8" s="634">
        <v>1042732</v>
      </c>
      <c r="CS8" s="635"/>
      <c r="CT8" s="635"/>
      <c r="CU8" s="635"/>
      <c r="CV8" s="635"/>
      <c r="CW8" s="635"/>
      <c r="CX8" s="635"/>
      <c r="CY8" s="636"/>
      <c r="CZ8" s="672">
        <v>15</v>
      </c>
      <c r="DA8" s="672"/>
      <c r="DB8" s="672"/>
      <c r="DC8" s="672"/>
      <c r="DD8" s="640">
        <v>89727</v>
      </c>
      <c r="DE8" s="635"/>
      <c r="DF8" s="635"/>
      <c r="DG8" s="635"/>
      <c r="DH8" s="635"/>
      <c r="DI8" s="635"/>
      <c r="DJ8" s="635"/>
      <c r="DK8" s="635"/>
      <c r="DL8" s="635"/>
      <c r="DM8" s="635"/>
      <c r="DN8" s="635"/>
      <c r="DO8" s="635"/>
      <c r="DP8" s="636"/>
      <c r="DQ8" s="640">
        <v>688919</v>
      </c>
      <c r="DR8" s="635"/>
      <c r="DS8" s="635"/>
      <c r="DT8" s="635"/>
      <c r="DU8" s="635"/>
      <c r="DV8" s="635"/>
      <c r="DW8" s="635"/>
      <c r="DX8" s="635"/>
      <c r="DY8" s="635"/>
      <c r="DZ8" s="635"/>
      <c r="EA8" s="635"/>
      <c r="EB8" s="635"/>
      <c r="EC8" s="671"/>
    </row>
    <row r="9" spans="2:143" ht="11.25" customHeight="1" x14ac:dyDescent="0.25">
      <c r="B9" s="631" t="s">
        <v>229</v>
      </c>
      <c r="C9" s="632"/>
      <c r="D9" s="632"/>
      <c r="E9" s="632"/>
      <c r="F9" s="632"/>
      <c r="G9" s="632"/>
      <c r="H9" s="632"/>
      <c r="I9" s="632"/>
      <c r="J9" s="632"/>
      <c r="K9" s="632"/>
      <c r="L9" s="632"/>
      <c r="M9" s="632"/>
      <c r="N9" s="632"/>
      <c r="O9" s="632"/>
      <c r="P9" s="632"/>
      <c r="Q9" s="633"/>
      <c r="R9" s="634">
        <v>2568</v>
      </c>
      <c r="S9" s="635"/>
      <c r="T9" s="635"/>
      <c r="U9" s="635"/>
      <c r="V9" s="635"/>
      <c r="W9" s="635"/>
      <c r="X9" s="635"/>
      <c r="Y9" s="636"/>
      <c r="Z9" s="672">
        <v>0</v>
      </c>
      <c r="AA9" s="672"/>
      <c r="AB9" s="672"/>
      <c r="AC9" s="672"/>
      <c r="AD9" s="673">
        <v>2568</v>
      </c>
      <c r="AE9" s="673"/>
      <c r="AF9" s="673"/>
      <c r="AG9" s="673"/>
      <c r="AH9" s="673"/>
      <c r="AI9" s="673"/>
      <c r="AJ9" s="673"/>
      <c r="AK9" s="673"/>
      <c r="AL9" s="637">
        <v>0.1</v>
      </c>
      <c r="AM9" s="638"/>
      <c r="AN9" s="638"/>
      <c r="AO9" s="674"/>
      <c r="AP9" s="631" t="s">
        <v>230</v>
      </c>
      <c r="AQ9" s="632"/>
      <c r="AR9" s="632"/>
      <c r="AS9" s="632"/>
      <c r="AT9" s="632"/>
      <c r="AU9" s="632"/>
      <c r="AV9" s="632"/>
      <c r="AW9" s="632"/>
      <c r="AX9" s="632"/>
      <c r="AY9" s="632"/>
      <c r="AZ9" s="632"/>
      <c r="BA9" s="632"/>
      <c r="BB9" s="632"/>
      <c r="BC9" s="632"/>
      <c r="BD9" s="632"/>
      <c r="BE9" s="632"/>
      <c r="BF9" s="633"/>
      <c r="BG9" s="634">
        <v>147707</v>
      </c>
      <c r="BH9" s="635"/>
      <c r="BI9" s="635"/>
      <c r="BJ9" s="635"/>
      <c r="BK9" s="635"/>
      <c r="BL9" s="635"/>
      <c r="BM9" s="635"/>
      <c r="BN9" s="636"/>
      <c r="BO9" s="672">
        <v>22.8</v>
      </c>
      <c r="BP9" s="672"/>
      <c r="BQ9" s="672"/>
      <c r="BR9" s="672"/>
      <c r="BS9" s="673" t="s">
        <v>122</v>
      </c>
      <c r="BT9" s="673"/>
      <c r="BU9" s="673"/>
      <c r="BV9" s="673"/>
      <c r="BW9" s="673"/>
      <c r="BX9" s="673"/>
      <c r="BY9" s="673"/>
      <c r="BZ9" s="673"/>
      <c r="CA9" s="673"/>
      <c r="CB9" s="711"/>
      <c r="CD9" s="631" t="s">
        <v>231</v>
      </c>
      <c r="CE9" s="632"/>
      <c r="CF9" s="632"/>
      <c r="CG9" s="632"/>
      <c r="CH9" s="632"/>
      <c r="CI9" s="632"/>
      <c r="CJ9" s="632"/>
      <c r="CK9" s="632"/>
      <c r="CL9" s="632"/>
      <c r="CM9" s="632"/>
      <c r="CN9" s="632"/>
      <c r="CO9" s="632"/>
      <c r="CP9" s="632"/>
      <c r="CQ9" s="633"/>
      <c r="CR9" s="634">
        <v>392220</v>
      </c>
      <c r="CS9" s="635"/>
      <c r="CT9" s="635"/>
      <c r="CU9" s="635"/>
      <c r="CV9" s="635"/>
      <c r="CW9" s="635"/>
      <c r="CX9" s="635"/>
      <c r="CY9" s="636"/>
      <c r="CZ9" s="672">
        <v>5.7</v>
      </c>
      <c r="DA9" s="672"/>
      <c r="DB9" s="672"/>
      <c r="DC9" s="672"/>
      <c r="DD9" s="640" t="s">
        <v>122</v>
      </c>
      <c r="DE9" s="635"/>
      <c r="DF9" s="635"/>
      <c r="DG9" s="635"/>
      <c r="DH9" s="635"/>
      <c r="DI9" s="635"/>
      <c r="DJ9" s="635"/>
      <c r="DK9" s="635"/>
      <c r="DL9" s="635"/>
      <c r="DM9" s="635"/>
      <c r="DN9" s="635"/>
      <c r="DO9" s="635"/>
      <c r="DP9" s="636"/>
      <c r="DQ9" s="640">
        <v>296090</v>
      </c>
      <c r="DR9" s="635"/>
      <c r="DS9" s="635"/>
      <c r="DT9" s="635"/>
      <c r="DU9" s="635"/>
      <c r="DV9" s="635"/>
      <c r="DW9" s="635"/>
      <c r="DX9" s="635"/>
      <c r="DY9" s="635"/>
      <c r="DZ9" s="635"/>
      <c r="EA9" s="635"/>
      <c r="EB9" s="635"/>
      <c r="EC9" s="671"/>
    </row>
    <row r="10" spans="2:143" ht="11.25" customHeight="1" x14ac:dyDescent="0.25">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14686</v>
      </c>
      <c r="BH10" s="635"/>
      <c r="BI10" s="635"/>
      <c r="BJ10" s="635"/>
      <c r="BK10" s="635"/>
      <c r="BL10" s="635"/>
      <c r="BM10" s="635"/>
      <c r="BN10" s="636"/>
      <c r="BO10" s="672">
        <v>2.2999999999999998</v>
      </c>
      <c r="BP10" s="672"/>
      <c r="BQ10" s="672"/>
      <c r="BR10" s="672"/>
      <c r="BS10" s="673" t="s">
        <v>122</v>
      </c>
      <c r="BT10" s="673"/>
      <c r="BU10" s="673"/>
      <c r="BV10" s="673"/>
      <c r="BW10" s="673"/>
      <c r="BX10" s="673"/>
      <c r="BY10" s="673"/>
      <c r="BZ10" s="673"/>
      <c r="CA10" s="673"/>
      <c r="CB10" s="711"/>
      <c r="CD10" s="631" t="s">
        <v>234</v>
      </c>
      <c r="CE10" s="632"/>
      <c r="CF10" s="632"/>
      <c r="CG10" s="632"/>
      <c r="CH10" s="632"/>
      <c r="CI10" s="632"/>
      <c r="CJ10" s="632"/>
      <c r="CK10" s="632"/>
      <c r="CL10" s="632"/>
      <c r="CM10" s="632"/>
      <c r="CN10" s="632"/>
      <c r="CO10" s="632"/>
      <c r="CP10" s="632"/>
      <c r="CQ10" s="633"/>
      <c r="CR10" s="634">
        <v>14569</v>
      </c>
      <c r="CS10" s="635"/>
      <c r="CT10" s="635"/>
      <c r="CU10" s="635"/>
      <c r="CV10" s="635"/>
      <c r="CW10" s="635"/>
      <c r="CX10" s="635"/>
      <c r="CY10" s="636"/>
      <c r="CZ10" s="672">
        <v>0.2</v>
      </c>
      <c r="DA10" s="672"/>
      <c r="DB10" s="672"/>
      <c r="DC10" s="672"/>
      <c r="DD10" s="640" t="s">
        <v>122</v>
      </c>
      <c r="DE10" s="635"/>
      <c r="DF10" s="635"/>
      <c r="DG10" s="635"/>
      <c r="DH10" s="635"/>
      <c r="DI10" s="635"/>
      <c r="DJ10" s="635"/>
      <c r="DK10" s="635"/>
      <c r="DL10" s="635"/>
      <c r="DM10" s="635"/>
      <c r="DN10" s="635"/>
      <c r="DO10" s="635"/>
      <c r="DP10" s="636"/>
      <c r="DQ10" s="640">
        <v>2569</v>
      </c>
      <c r="DR10" s="635"/>
      <c r="DS10" s="635"/>
      <c r="DT10" s="635"/>
      <c r="DU10" s="635"/>
      <c r="DV10" s="635"/>
      <c r="DW10" s="635"/>
      <c r="DX10" s="635"/>
      <c r="DY10" s="635"/>
      <c r="DZ10" s="635"/>
      <c r="EA10" s="635"/>
      <c r="EB10" s="635"/>
      <c r="EC10" s="671"/>
    </row>
    <row r="11" spans="2:143" ht="11.25" customHeight="1" x14ac:dyDescent="0.25">
      <c r="B11" s="631" t="s">
        <v>235</v>
      </c>
      <c r="C11" s="632"/>
      <c r="D11" s="632"/>
      <c r="E11" s="632"/>
      <c r="F11" s="632"/>
      <c r="G11" s="632"/>
      <c r="H11" s="632"/>
      <c r="I11" s="632"/>
      <c r="J11" s="632"/>
      <c r="K11" s="632"/>
      <c r="L11" s="632"/>
      <c r="M11" s="632"/>
      <c r="N11" s="632"/>
      <c r="O11" s="632"/>
      <c r="P11" s="632"/>
      <c r="Q11" s="633"/>
      <c r="R11" s="634">
        <v>125879</v>
      </c>
      <c r="S11" s="635"/>
      <c r="T11" s="635"/>
      <c r="U11" s="635"/>
      <c r="V11" s="635"/>
      <c r="W11" s="635"/>
      <c r="X11" s="635"/>
      <c r="Y11" s="636"/>
      <c r="Z11" s="637">
        <v>1.7</v>
      </c>
      <c r="AA11" s="638"/>
      <c r="AB11" s="638"/>
      <c r="AC11" s="639"/>
      <c r="AD11" s="640">
        <v>125879</v>
      </c>
      <c r="AE11" s="635"/>
      <c r="AF11" s="635"/>
      <c r="AG11" s="635"/>
      <c r="AH11" s="635"/>
      <c r="AI11" s="635"/>
      <c r="AJ11" s="635"/>
      <c r="AK11" s="636"/>
      <c r="AL11" s="637">
        <v>3.6</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20687</v>
      </c>
      <c r="BH11" s="635"/>
      <c r="BI11" s="635"/>
      <c r="BJ11" s="635"/>
      <c r="BK11" s="635"/>
      <c r="BL11" s="635"/>
      <c r="BM11" s="635"/>
      <c r="BN11" s="636"/>
      <c r="BO11" s="672">
        <v>3.2</v>
      </c>
      <c r="BP11" s="672"/>
      <c r="BQ11" s="672"/>
      <c r="BR11" s="672"/>
      <c r="BS11" s="673">
        <v>5911</v>
      </c>
      <c r="BT11" s="673"/>
      <c r="BU11" s="673"/>
      <c r="BV11" s="673"/>
      <c r="BW11" s="673"/>
      <c r="BX11" s="673"/>
      <c r="BY11" s="673"/>
      <c r="BZ11" s="673"/>
      <c r="CA11" s="673"/>
      <c r="CB11" s="711"/>
      <c r="CD11" s="631" t="s">
        <v>237</v>
      </c>
      <c r="CE11" s="632"/>
      <c r="CF11" s="632"/>
      <c r="CG11" s="632"/>
      <c r="CH11" s="632"/>
      <c r="CI11" s="632"/>
      <c r="CJ11" s="632"/>
      <c r="CK11" s="632"/>
      <c r="CL11" s="632"/>
      <c r="CM11" s="632"/>
      <c r="CN11" s="632"/>
      <c r="CO11" s="632"/>
      <c r="CP11" s="632"/>
      <c r="CQ11" s="633"/>
      <c r="CR11" s="634">
        <v>426439</v>
      </c>
      <c r="CS11" s="635"/>
      <c r="CT11" s="635"/>
      <c r="CU11" s="635"/>
      <c r="CV11" s="635"/>
      <c r="CW11" s="635"/>
      <c r="CX11" s="635"/>
      <c r="CY11" s="636"/>
      <c r="CZ11" s="672">
        <v>6.1</v>
      </c>
      <c r="DA11" s="672"/>
      <c r="DB11" s="672"/>
      <c r="DC11" s="672"/>
      <c r="DD11" s="640">
        <v>65089</v>
      </c>
      <c r="DE11" s="635"/>
      <c r="DF11" s="635"/>
      <c r="DG11" s="635"/>
      <c r="DH11" s="635"/>
      <c r="DI11" s="635"/>
      <c r="DJ11" s="635"/>
      <c r="DK11" s="635"/>
      <c r="DL11" s="635"/>
      <c r="DM11" s="635"/>
      <c r="DN11" s="635"/>
      <c r="DO11" s="635"/>
      <c r="DP11" s="636"/>
      <c r="DQ11" s="640">
        <v>262548</v>
      </c>
      <c r="DR11" s="635"/>
      <c r="DS11" s="635"/>
      <c r="DT11" s="635"/>
      <c r="DU11" s="635"/>
      <c r="DV11" s="635"/>
      <c r="DW11" s="635"/>
      <c r="DX11" s="635"/>
      <c r="DY11" s="635"/>
      <c r="DZ11" s="635"/>
      <c r="EA11" s="635"/>
      <c r="EB11" s="635"/>
      <c r="EC11" s="671"/>
    </row>
    <row r="12" spans="2:143" ht="11.25" customHeight="1" x14ac:dyDescent="0.25">
      <c r="B12" s="631" t="s">
        <v>238</v>
      </c>
      <c r="C12" s="632"/>
      <c r="D12" s="632"/>
      <c r="E12" s="632"/>
      <c r="F12" s="632"/>
      <c r="G12" s="632"/>
      <c r="H12" s="632"/>
      <c r="I12" s="632"/>
      <c r="J12" s="632"/>
      <c r="K12" s="632"/>
      <c r="L12" s="632"/>
      <c r="M12" s="632"/>
      <c r="N12" s="632"/>
      <c r="O12" s="632"/>
      <c r="P12" s="632"/>
      <c r="Q12" s="633"/>
      <c r="R12" s="634" t="s">
        <v>122</v>
      </c>
      <c r="S12" s="635"/>
      <c r="T12" s="635"/>
      <c r="U12" s="635"/>
      <c r="V12" s="635"/>
      <c r="W12" s="635"/>
      <c r="X12" s="635"/>
      <c r="Y12" s="636"/>
      <c r="Z12" s="672" t="s">
        <v>122</v>
      </c>
      <c r="AA12" s="672"/>
      <c r="AB12" s="672"/>
      <c r="AC12" s="672"/>
      <c r="AD12" s="673" t="s">
        <v>122</v>
      </c>
      <c r="AE12" s="673"/>
      <c r="AF12" s="673"/>
      <c r="AG12" s="673"/>
      <c r="AH12" s="673"/>
      <c r="AI12" s="673"/>
      <c r="AJ12" s="673"/>
      <c r="AK12" s="673"/>
      <c r="AL12" s="637" t="s">
        <v>122</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383068</v>
      </c>
      <c r="BH12" s="635"/>
      <c r="BI12" s="635"/>
      <c r="BJ12" s="635"/>
      <c r="BK12" s="635"/>
      <c r="BL12" s="635"/>
      <c r="BM12" s="635"/>
      <c r="BN12" s="636"/>
      <c r="BO12" s="672">
        <v>59.2</v>
      </c>
      <c r="BP12" s="672"/>
      <c r="BQ12" s="672"/>
      <c r="BR12" s="672"/>
      <c r="BS12" s="673" t="s">
        <v>122</v>
      </c>
      <c r="BT12" s="673"/>
      <c r="BU12" s="673"/>
      <c r="BV12" s="673"/>
      <c r="BW12" s="673"/>
      <c r="BX12" s="673"/>
      <c r="BY12" s="673"/>
      <c r="BZ12" s="673"/>
      <c r="CA12" s="673"/>
      <c r="CB12" s="711"/>
      <c r="CD12" s="631" t="s">
        <v>240</v>
      </c>
      <c r="CE12" s="632"/>
      <c r="CF12" s="632"/>
      <c r="CG12" s="632"/>
      <c r="CH12" s="632"/>
      <c r="CI12" s="632"/>
      <c r="CJ12" s="632"/>
      <c r="CK12" s="632"/>
      <c r="CL12" s="632"/>
      <c r="CM12" s="632"/>
      <c r="CN12" s="632"/>
      <c r="CO12" s="632"/>
      <c r="CP12" s="632"/>
      <c r="CQ12" s="633"/>
      <c r="CR12" s="634">
        <v>448179</v>
      </c>
      <c r="CS12" s="635"/>
      <c r="CT12" s="635"/>
      <c r="CU12" s="635"/>
      <c r="CV12" s="635"/>
      <c r="CW12" s="635"/>
      <c r="CX12" s="635"/>
      <c r="CY12" s="636"/>
      <c r="CZ12" s="672">
        <v>6.5</v>
      </c>
      <c r="DA12" s="672"/>
      <c r="DB12" s="672"/>
      <c r="DC12" s="672"/>
      <c r="DD12" s="640">
        <v>137569</v>
      </c>
      <c r="DE12" s="635"/>
      <c r="DF12" s="635"/>
      <c r="DG12" s="635"/>
      <c r="DH12" s="635"/>
      <c r="DI12" s="635"/>
      <c r="DJ12" s="635"/>
      <c r="DK12" s="635"/>
      <c r="DL12" s="635"/>
      <c r="DM12" s="635"/>
      <c r="DN12" s="635"/>
      <c r="DO12" s="635"/>
      <c r="DP12" s="636"/>
      <c r="DQ12" s="640">
        <v>168686</v>
      </c>
      <c r="DR12" s="635"/>
      <c r="DS12" s="635"/>
      <c r="DT12" s="635"/>
      <c r="DU12" s="635"/>
      <c r="DV12" s="635"/>
      <c r="DW12" s="635"/>
      <c r="DX12" s="635"/>
      <c r="DY12" s="635"/>
      <c r="DZ12" s="635"/>
      <c r="EA12" s="635"/>
      <c r="EB12" s="635"/>
      <c r="EC12" s="671"/>
    </row>
    <row r="13" spans="2:143" ht="11.25" customHeight="1" x14ac:dyDescent="0.25">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356090</v>
      </c>
      <c r="BH13" s="635"/>
      <c r="BI13" s="635"/>
      <c r="BJ13" s="635"/>
      <c r="BK13" s="635"/>
      <c r="BL13" s="635"/>
      <c r="BM13" s="635"/>
      <c r="BN13" s="636"/>
      <c r="BO13" s="672">
        <v>55</v>
      </c>
      <c r="BP13" s="672"/>
      <c r="BQ13" s="672"/>
      <c r="BR13" s="672"/>
      <c r="BS13" s="673" t="s">
        <v>122</v>
      </c>
      <c r="BT13" s="673"/>
      <c r="BU13" s="673"/>
      <c r="BV13" s="673"/>
      <c r="BW13" s="673"/>
      <c r="BX13" s="673"/>
      <c r="BY13" s="673"/>
      <c r="BZ13" s="673"/>
      <c r="CA13" s="673"/>
      <c r="CB13" s="711"/>
      <c r="CD13" s="631" t="s">
        <v>243</v>
      </c>
      <c r="CE13" s="632"/>
      <c r="CF13" s="632"/>
      <c r="CG13" s="632"/>
      <c r="CH13" s="632"/>
      <c r="CI13" s="632"/>
      <c r="CJ13" s="632"/>
      <c r="CK13" s="632"/>
      <c r="CL13" s="632"/>
      <c r="CM13" s="632"/>
      <c r="CN13" s="632"/>
      <c r="CO13" s="632"/>
      <c r="CP13" s="632"/>
      <c r="CQ13" s="633"/>
      <c r="CR13" s="634">
        <v>769633</v>
      </c>
      <c r="CS13" s="635"/>
      <c r="CT13" s="635"/>
      <c r="CU13" s="635"/>
      <c r="CV13" s="635"/>
      <c r="CW13" s="635"/>
      <c r="CX13" s="635"/>
      <c r="CY13" s="636"/>
      <c r="CZ13" s="672">
        <v>11.1</v>
      </c>
      <c r="DA13" s="672"/>
      <c r="DB13" s="672"/>
      <c r="DC13" s="672"/>
      <c r="DD13" s="640">
        <v>310409</v>
      </c>
      <c r="DE13" s="635"/>
      <c r="DF13" s="635"/>
      <c r="DG13" s="635"/>
      <c r="DH13" s="635"/>
      <c r="DI13" s="635"/>
      <c r="DJ13" s="635"/>
      <c r="DK13" s="635"/>
      <c r="DL13" s="635"/>
      <c r="DM13" s="635"/>
      <c r="DN13" s="635"/>
      <c r="DO13" s="635"/>
      <c r="DP13" s="636"/>
      <c r="DQ13" s="640">
        <v>443254</v>
      </c>
      <c r="DR13" s="635"/>
      <c r="DS13" s="635"/>
      <c r="DT13" s="635"/>
      <c r="DU13" s="635"/>
      <c r="DV13" s="635"/>
      <c r="DW13" s="635"/>
      <c r="DX13" s="635"/>
      <c r="DY13" s="635"/>
      <c r="DZ13" s="635"/>
      <c r="EA13" s="635"/>
      <c r="EB13" s="635"/>
      <c r="EC13" s="671"/>
    </row>
    <row r="14" spans="2:143" ht="11.25" customHeight="1" x14ac:dyDescent="0.25">
      <c r="B14" s="631" t="s">
        <v>244</v>
      </c>
      <c r="C14" s="632"/>
      <c r="D14" s="632"/>
      <c r="E14" s="632"/>
      <c r="F14" s="632"/>
      <c r="G14" s="632"/>
      <c r="H14" s="632"/>
      <c r="I14" s="632"/>
      <c r="J14" s="632"/>
      <c r="K14" s="632"/>
      <c r="L14" s="632"/>
      <c r="M14" s="632"/>
      <c r="N14" s="632"/>
      <c r="O14" s="632"/>
      <c r="P14" s="632"/>
      <c r="Q14" s="633"/>
      <c r="R14" s="634">
        <v>718</v>
      </c>
      <c r="S14" s="635"/>
      <c r="T14" s="635"/>
      <c r="U14" s="635"/>
      <c r="V14" s="635"/>
      <c r="W14" s="635"/>
      <c r="X14" s="635"/>
      <c r="Y14" s="636"/>
      <c r="Z14" s="672">
        <v>0</v>
      </c>
      <c r="AA14" s="672"/>
      <c r="AB14" s="672"/>
      <c r="AC14" s="672"/>
      <c r="AD14" s="673">
        <v>718</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22986</v>
      </c>
      <c r="BH14" s="635"/>
      <c r="BI14" s="635"/>
      <c r="BJ14" s="635"/>
      <c r="BK14" s="635"/>
      <c r="BL14" s="635"/>
      <c r="BM14" s="635"/>
      <c r="BN14" s="636"/>
      <c r="BO14" s="672">
        <v>3.6</v>
      </c>
      <c r="BP14" s="672"/>
      <c r="BQ14" s="672"/>
      <c r="BR14" s="672"/>
      <c r="BS14" s="673" t="s">
        <v>122</v>
      </c>
      <c r="BT14" s="673"/>
      <c r="BU14" s="673"/>
      <c r="BV14" s="673"/>
      <c r="BW14" s="673"/>
      <c r="BX14" s="673"/>
      <c r="BY14" s="673"/>
      <c r="BZ14" s="673"/>
      <c r="CA14" s="673"/>
      <c r="CB14" s="711"/>
      <c r="CD14" s="631" t="s">
        <v>246</v>
      </c>
      <c r="CE14" s="632"/>
      <c r="CF14" s="632"/>
      <c r="CG14" s="632"/>
      <c r="CH14" s="632"/>
      <c r="CI14" s="632"/>
      <c r="CJ14" s="632"/>
      <c r="CK14" s="632"/>
      <c r="CL14" s="632"/>
      <c r="CM14" s="632"/>
      <c r="CN14" s="632"/>
      <c r="CO14" s="632"/>
      <c r="CP14" s="632"/>
      <c r="CQ14" s="633"/>
      <c r="CR14" s="634">
        <v>351437</v>
      </c>
      <c r="CS14" s="635"/>
      <c r="CT14" s="635"/>
      <c r="CU14" s="635"/>
      <c r="CV14" s="635"/>
      <c r="CW14" s="635"/>
      <c r="CX14" s="635"/>
      <c r="CY14" s="636"/>
      <c r="CZ14" s="672">
        <v>5.0999999999999996</v>
      </c>
      <c r="DA14" s="672"/>
      <c r="DB14" s="672"/>
      <c r="DC14" s="672"/>
      <c r="DD14" s="640">
        <v>15404</v>
      </c>
      <c r="DE14" s="635"/>
      <c r="DF14" s="635"/>
      <c r="DG14" s="635"/>
      <c r="DH14" s="635"/>
      <c r="DI14" s="635"/>
      <c r="DJ14" s="635"/>
      <c r="DK14" s="635"/>
      <c r="DL14" s="635"/>
      <c r="DM14" s="635"/>
      <c r="DN14" s="635"/>
      <c r="DO14" s="635"/>
      <c r="DP14" s="636"/>
      <c r="DQ14" s="640">
        <v>338325</v>
      </c>
      <c r="DR14" s="635"/>
      <c r="DS14" s="635"/>
      <c r="DT14" s="635"/>
      <c r="DU14" s="635"/>
      <c r="DV14" s="635"/>
      <c r="DW14" s="635"/>
      <c r="DX14" s="635"/>
      <c r="DY14" s="635"/>
      <c r="DZ14" s="635"/>
      <c r="EA14" s="635"/>
      <c r="EB14" s="635"/>
      <c r="EC14" s="671"/>
    </row>
    <row r="15" spans="2:143" ht="11.25" customHeight="1" x14ac:dyDescent="0.25">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37414</v>
      </c>
      <c r="BH15" s="635"/>
      <c r="BI15" s="635"/>
      <c r="BJ15" s="635"/>
      <c r="BK15" s="635"/>
      <c r="BL15" s="635"/>
      <c r="BM15" s="635"/>
      <c r="BN15" s="636"/>
      <c r="BO15" s="672">
        <v>5.8</v>
      </c>
      <c r="BP15" s="672"/>
      <c r="BQ15" s="672"/>
      <c r="BR15" s="672"/>
      <c r="BS15" s="673" t="s">
        <v>122</v>
      </c>
      <c r="BT15" s="673"/>
      <c r="BU15" s="673"/>
      <c r="BV15" s="673"/>
      <c r="BW15" s="673"/>
      <c r="BX15" s="673"/>
      <c r="BY15" s="673"/>
      <c r="BZ15" s="673"/>
      <c r="CA15" s="673"/>
      <c r="CB15" s="711"/>
      <c r="CD15" s="631" t="s">
        <v>249</v>
      </c>
      <c r="CE15" s="632"/>
      <c r="CF15" s="632"/>
      <c r="CG15" s="632"/>
      <c r="CH15" s="632"/>
      <c r="CI15" s="632"/>
      <c r="CJ15" s="632"/>
      <c r="CK15" s="632"/>
      <c r="CL15" s="632"/>
      <c r="CM15" s="632"/>
      <c r="CN15" s="632"/>
      <c r="CO15" s="632"/>
      <c r="CP15" s="632"/>
      <c r="CQ15" s="633"/>
      <c r="CR15" s="634">
        <v>339399</v>
      </c>
      <c r="CS15" s="635"/>
      <c r="CT15" s="635"/>
      <c r="CU15" s="635"/>
      <c r="CV15" s="635"/>
      <c r="CW15" s="635"/>
      <c r="CX15" s="635"/>
      <c r="CY15" s="636"/>
      <c r="CZ15" s="672">
        <v>4.9000000000000004</v>
      </c>
      <c r="DA15" s="672"/>
      <c r="DB15" s="672"/>
      <c r="DC15" s="672"/>
      <c r="DD15" s="640">
        <v>14739</v>
      </c>
      <c r="DE15" s="635"/>
      <c r="DF15" s="635"/>
      <c r="DG15" s="635"/>
      <c r="DH15" s="635"/>
      <c r="DI15" s="635"/>
      <c r="DJ15" s="635"/>
      <c r="DK15" s="635"/>
      <c r="DL15" s="635"/>
      <c r="DM15" s="635"/>
      <c r="DN15" s="635"/>
      <c r="DO15" s="635"/>
      <c r="DP15" s="636"/>
      <c r="DQ15" s="640">
        <v>321034</v>
      </c>
      <c r="DR15" s="635"/>
      <c r="DS15" s="635"/>
      <c r="DT15" s="635"/>
      <c r="DU15" s="635"/>
      <c r="DV15" s="635"/>
      <c r="DW15" s="635"/>
      <c r="DX15" s="635"/>
      <c r="DY15" s="635"/>
      <c r="DZ15" s="635"/>
      <c r="EA15" s="635"/>
      <c r="EB15" s="635"/>
      <c r="EC15" s="671"/>
    </row>
    <row r="16" spans="2:143" ht="11.25" customHeight="1" x14ac:dyDescent="0.25">
      <c r="B16" s="631" t="s">
        <v>250</v>
      </c>
      <c r="C16" s="632"/>
      <c r="D16" s="632"/>
      <c r="E16" s="632"/>
      <c r="F16" s="632"/>
      <c r="G16" s="632"/>
      <c r="H16" s="632"/>
      <c r="I16" s="632"/>
      <c r="J16" s="632"/>
      <c r="K16" s="632"/>
      <c r="L16" s="632"/>
      <c r="M16" s="632"/>
      <c r="N16" s="632"/>
      <c r="O16" s="632"/>
      <c r="P16" s="632"/>
      <c r="Q16" s="633"/>
      <c r="R16" s="634">
        <v>6406</v>
      </c>
      <c r="S16" s="635"/>
      <c r="T16" s="635"/>
      <c r="U16" s="635"/>
      <c r="V16" s="635"/>
      <c r="W16" s="635"/>
      <c r="X16" s="635"/>
      <c r="Y16" s="636"/>
      <c r="Z16" s="672">
        <v>0.1</v>
      </c>
      <c r="AA16" s="672"/>
      <c r="AB16" s="672"/>
      <c r="AC16" s="672"/>
      <c r="AD16" s="673">
        <v>6406</v>
      </c>
      <c r="AE16" s="673"/>
      <c r="AF16" s="673"/>
      <c r="AG16" s="673"/>
      <c r="AH16" s="673"/>
      <c r="AI16" s="673"/>
      <c r="AJ16" s="673"/>
      <c r="AK16" s="673"/>
      <c r="AL16" s="637">
        <v>0.2</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1"/>
      <c r="CD16" s="631" t="s">
        <v>252</v>
      </c>
      <c r="CE16" s="632"/>
      <c r="CF16" s="632"/>
      <c r="CG16" s="632"/>
      <c r="CH16" s="632"/>
      <c r="CI16" s="632"/>
      <c r="CJ16" s="632"/>
      <c r="CK16" s="632"/>
      <c r="CL16" s="632"/>
      <c r="CM16" s="632"/>
      <c r="CN16" s="632"/>
      <c r="CO16" s="632"/>
      <c r="CP16" s="632"/>
      <c r="CQ16" s="633"/>
      <c r="CR16" s="634">
        <v>1515300</v>
      </c>
      <c r="CS16" s="635"/>
      <c r="CT16" s="635"/>
      <c r="CU16" s="635"/>
      <c r="CV16" s="635"/>
      <c r="CW16" s="635"/>
      <c r="CX16" s="635"/>
      <c r="CY16" s="636"/>
      <c r="CZ16" s="672">
        <v>21.8</v>
      </c>
      <c r="DA16" s="672"/>
      <c r="DB16" s="672"/>
      <c r="DC16" s="672"/>
      <c r="DD16" s="640" t="s">
        <v>122</v>
      </c>
      <c r="DE16" s="635"/>
      <c r="DF16" s="635"/>
      <c r="DG16" s="635"/>
      <c r="DH16" s="635"/>
      <c r="DI16" s="635"/>
      <c r="DJ16" s="635"/>
      <c r="DK16" s="635"/>
      <c r="DL16" s="635"/>
      <c r="DM16" s="635"/>
      <c r="DN16" s="635"/>
      <c r="DO16" s="635"/>
      <c r="DP16" s="636"/>
      <c r="DQ16" s="640">
        <v>49922</v>
      </c>
      <c r="DR16" s="635"/>
      <c r="DS16" s="635"/>
      <c r="DT16" s="635"/>
      <c r="DU16" s="635"/>
      <c r="DV16" s="635"/>
      <c r="DW16" s="635"/>
      <c r="DX16" s="635"/>
      <c r="DY16" s="635"/>
      <c r="DZ16" s="635"/>
      <c r="EA16" s="635"/>
      <c r="EB16" s="635"/>
      <c r="EC16" s="671"/>
    </row>
    <row r="17" spans="2:133" ht="11.25" customHeight="1" x14ac:dyDescent="0.25">
      <c r="B17" s="631" t="s">
        <v>253</v>
      </c>
      <c r="C17" s="632"/>
      <c r="D17" s="632"/>
      <c r="E17" s="632"/>
      <c r="F17" s="632"/>
      <c r="G17" s="632"/>
      <c r="H17" s="632"/>
      <c r="I17" s="632"/>
      <c r="J17" s="632"/>
      <c r="K17" s="632"/>
      <c r="L17" s="632"/>
      <c r="M17" s="632"/>
      <c r="N17" s="632"/>
      <c r="O17" s="632"/>
      <c r="P17" s="632"/>
      <c r="Q17" s="633"/>
      <c r="R17" s="634">
        <v>9654</v>
      </c>
      <c r="S17" s="635"/>
      <c r="T17" s="635"/>
      <c r="U17" s="635"/>
      <c r="V17" s="635"/>
      <c r="W17" s="635"/>
      <c r="X17" s="635"/>
      <c r="Y17" s="636"/>
      <c r="Z17" s="672">
        <v>0.1</v>
      </c>
      <c r="AA17" s="672"/>
      <c r="AB17" s="672"/>
      <c r="AC17" s="672"/>
      <c r="AD17" s="673">
        <v>9654</v>
      </c>
      <c r="AE17" s="673"/>
      <c r="AF17" s="673"/>
      <c r="AG17" s="673"/>
      <c r="AH17" s="673"/>
      <c r="AI17" s="673"/>
      <c r="AJ17" s="673"/>
      <c r="AK17" s="673"/>
      <c r="AL17" s="637">
        <v>0.3</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1"/>
      <c r="CD17" s="631" t="s">
        <v>255</v>
      </c>
      <c r="CE17" s="632"/>
      <c r="CF17" s="632"/>
      <c r="CG17" s="632"/>
      <c r="CH17" s="632"/>
      <c r="CI17" s="632"/>
      <c r="CJ17" s="632"/>
      <c r="CK17" s="632"/>
      <c r="CL17" s="632"/>
      <c r="CM17" s="632"/>
      <c r="CN17" s="632"/>
      <c r="CO17" s="632"/>
      <c r="CP17" s="632"/>
      <c r="CQ17" s="633"/>
      <c r="CR17" s="634">
        <v>622069</v>
      </c>
      <c r="CS17" s="635"/>
      <c r="CT17" s="635"/>
      <c r="CU17" s="635"/>
      <c r="CV17" s="635"/>
      <c r="CW17" s="635"/>
      <c r="CX17" s="635"/>
      <c r="CY17" s="636"/>
      <c r="CZ17" s="672">
        <v>9</v>
      </c>
      <c r="DA17" s="672"/>
      <c r="DB17" s="672"/>
      <c r="DC17" s="672"/>
      <c r="DD17" s="640" t="s">
        <v>122</v>
      </c>
      <c r="DE17" s="635"/>
      <c r="DF17" s="635"/>
      <c r="DG17" s="635"/>
      <c r="DH17" s="635"/>
      <c r="DI17" s="635"/>
      <c r="DJ17" s="635"/>
      <c r="DK17" s="635"/>
      <c r="DL17" s="635"/>
      <c r="DM17" s="635"/>
      <c r="DN17" s="635"/>
      <c r="DO17" s="635"/>
      <c r="DP17" s="636"/>
      <c r="DQ17" s="640">
        <v>594259</v>
      </c>
      <c r="DR17" s="635"/>
      <c r="DS17" s="635"/>
      <c r="DT17" s="635"/>
      <c r="DU17" s="635"/>
      <c r="DV17" s="635"/>
      <c r="DW17" s="635"/>
      <c r="DX17" s="635"/>
      <c r="DY17" s="635"/>
      <c r="DZ17" s="635"/>
      <c r="EA17" s="635"/>
      <c r="EB17" s="635"/>
      <c r="EC17" s="671"/>
    </row>
    <row r="18" spans="2:133" ht="11.25" customHeight="1" x14ac:dyDescent="0.25">
      <c r="B18" s="631" t="s">
        <v>256</v>
      </c>
      <c r="C18" s="632"/>
      <c r="D18" s="632"/>
      <c r="E18" s="632"/>
      <c r="F18" s="632"/>
      <c r="G18" s="632"/>
      <c r="H18" s="632"/>
      <c r="I18" s="632"/>
      <c r="J18" s="632"/>
      <c r="K18" s="632"/>
      <c r="L18" s="632"/>
      <c r="M18" s="632"/>
      <c r="N18" s="632"/>
      <c r="O18" s="632"/>
      <c r="P18" s="632"/>
      <c r="Q18" s="633"/>
      <c r="R18" s="634">
        <v>1707</v>
      </c>
      <c r="S18" s="635"/>
      <c r="T18" s="635"/>
      <c r="U18" s="635"/>
      <c r="V18" s="635"/>
      <c r="W18" s="635"/>
      <c r="X18" s="635"/>
      <c r="Y18" s="636"/>
      <c r="Z18" s="672">
        <v>0</v>
      </c>
      <c r="AA18" s="672"/>
      <c r="AB18" s="672"/>
      <c r="AC18" s="672"/>
      <c r="AD18" s="673">
        <v>1707</v>
      </c>
      <c r="AE18" s="673"/>
      <c r="AF18" s="673"/>
      <c r="AG18" s="673"/>
      <c r="AH18" s="673"/>
      <c r="AI18" s="673"/>
      <c r="AJ18" s="673"/>
      <c r="AK18" s="673"/>
      <c r="AL18" s="637">
        <v>0</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1"/>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5">
      <c r="B19" s="631" t="s">
        <v>259</v>
      </c>
      <c r="C19" s="632"/>
      <c r="D19" s="632"/>
      <c r="E19" s="632"/>
      <c r="F19" s="632"/>
      <c r="G19" s="632"/>
      <c r="H19" s="632"/>
      <c r="I19" s="632"/>
      <c r="J19" s="632"/>
      <c r="K19" s="632"/>
      <c r="L19" s="632"/>
      <c r="M19" s="632"/>
      <c r="N19" s="632"/>
      <c r="O19" s="632"/>
      <c r="P19" s="632"/>
      <c r="Q19" s="633"/>
      <c r="R19" s="634">
        <v>1707</v>
      </c>
      <c r="S19" s="635"/>
      <c r="T19" s="635"/>
      <c r="U19" s="635"/>
      <c r="V19" s="635"/>
      <c r="W19" s="635"/>
      <c r="X19" s="635"/>
      <c r="Y19" s="636"/>
      <c r="Z19" s="672">
        <v>0</v>
      </c>
      <c r="AA19" s="672"/>
      <c r="AB19" s="672"/>
      <c r="AC19" s="672"/>
      <c r="AD19" s="673">
        <v>1707</v>
      </c>
      <c r="AE19" s="673"/>
      <c r="AF19" s="673"/>
      <c r="AG19" s="673"/>
      <c r="AH19" s="673"/>
      <c r="AI19" s="673"/>
      <c r="AJ19" s="673"/>
      <c r="AK19" s="673"/>
      <c r="AL19" s="637">
        <v>0</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12086</v>
      </c>
      <c r="BH19" s="635"/>
      <c r="BI19" s="635"/>
      <c r="BJ19" s="635"/>
      <c r="BK19" s="635"/>
      <c r="BL19" s="635"/>
      <c r="BM19" s="635"/>
      <c r="BN19" s="636"/>
      <c r="BO19" s="672">
        <v>1.9</v>
      </c>
      <c r="BP19" s="672"/>
      <c r="BQ19" s="672"/>
      <c r="BR19" s="672"/>
      <c r="BS19" s="673" t="s">
        <v>122</v>
      </c>
      <c r="BT19" s="673"/>
      <c r="BU19" s="673"/>
      <c r="BV19" s="673"/>
      <c r="BW19" s="673"/>
      <c r="BX19" s="673"/>
      <c r="BY19" s="673"/>
      <c r="BZ19" s="673"/>
      <c r="CA19" s="673"/>
      <c r="CB19" s="711"/>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5">
      <c r="B20" s="701" t="s">
        <v>262</v>
      </c>
      <c r="C20" s="702"/>
      <c r="D20" s="702"/>
      <c r="E20" s="702"/>
      <c r="F20" s="702"/>
      <c r="G20" s="702"/>
      <c r="H20" s="702"/>
      <c r="I20" s="702"/>
      <c r="J20" s="702"/>
      <c r="K20" s="702"/>
      <c r="L20" s="702"/>
      <c r="M20" s="702"/>
      <c r="N20" s="702"/>
      <c r="O20" s="702"/>
      <c r="P20" s="702"/>
      <c r="Q20" s="703"/>
      <c r="R20" s="634" t="s">
        <v>122</v>
      </c>
      <c r="S20" s="635"/>
      <c r="T20" s="635"/>
      <c r="U20" s="635"/>
      <c r="V20" s="635"/>
      <c r="W20" s="635"/>
      <c r="X20" s="635"/>
      <c r="Y20" s="636"/>
      <c r="Z20" s="672" t="s">
        <v>122</v>
      </c>
      <c r="AA20" s="672"/>
      <c r="AB20" s="672"/>
      <c r="AC20" s="672"/>
      <c r="AD20" s="673" t="s">
        <v>122</v>
      </c>
      <c r="AE20" s="673"/>
      <c r="AF20" s="673"/>
      <c r="AG20" s="673"/>
      <c r="AH20" s="673"/>
      <c r="AI20" s="673"/>
      <c r="AJ20" s="673"/>
      <c r="AK20" s="673"/>
      <c r="AL20" s="637" t="s">
        <v>122</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12086</v>
      </c>
      <c r="BH20" s="635"/>
      <c r="BI20" s="635"/>
      <c r="BJ20" s="635"/>
      <c r="BK20" s="635"/>
      <c r="BL20" s="635"/>
      <c r="BM20" s="635"/>
      <c r="BN20" s="636"/>
      <c r="BO20" s="672">
        <v>1.9</v>
      </c>
      <c r="BP20" s="672"/>
      <c r="BQ20" s="672"/>
      <c r="BR20" s="672"/>
      <c r="BS20" s="673" t="s">
        <v>122</v>
      </c>
      <c r="BT20" s="673"/>
      <c r="BU20" s="673"/>
      <c r="BV20" s="673"/>
      <c r="BW20" s="673"/>
      <c r="BX20" s="673"/>
      <c r="BY20" s="673"/>
      <c r="BZ20" s="673"/>
      <c r="CA20" s="673"/>
      <c r="CB20" s="711"/>
      <c r="CD20" s="631" t="s">
        <v>264</v>
      </c>
      <c r="CE20" s="632"/>
      <c r="CF20" s="632"/>
      <c r="CG20" s="632"/>
      <c r="CH20" s="632"/>
      <c r="CI20" s="632"/>
      <c r="CJ20" s="632"/>
      <c r="CK20" s="632"/>
      <c r="CL20" s="632"/>
      <c r="CM20" s="632"/>
      <c r="CN20" s="632"/>
      <c r="CO20" s="632"/>
      <c r="CP20" s="632"/>
      <c r="CQ20" s="633"/>
      <c r="CR20" s="634">
        <v>6936861</v>
      </c>
      <c r="CS20" s="635"/>
      <c r="CT20" s="635"/>
      <c r="CU20" s="635"/>
      <c r="CV20" s="635"/>
      <c r="CW20" s="635"/>
      <c r="CX20" s="635"/>
      <c r="CY20" s="636"/>
      <c r="CZ20" s="672">
        <v>100</v>
      </c>
      <c r="DA20" s="672"/>
      <c r="DB20" s="672"/>
      <c r="DC20" s="672"/>
      <c r="DD20" s="640">
        <v>711341</v>
      </c>
      <c r="DE20" s="635"/>
      <c r="DF20" s="635"/>
      <c r="DG20" s="635"/>
      <c r="DH20" s="635"/>
      <c r="DI20" s="635"/>
      <c r="DJ20" s="635"/>
      <c r="DK20" s="635"/>
      <c r="DL20" s="635"/>
      <c r="DM20" s="635"/>
      <c r="DN20" s="635"/>
      <c r="DO20" s="635"/>
      <c r="DP20" s="636"/>
      <c r="DQ20" s="640">
        <v>4011768</v>
      </c>
      <c r="DR20" s="635"/>
      <c r="DS20" s="635"/>
      <c r="DT20" s="635"/>
      <c r="DU20" s="635"/>
      <c r="DV20" s="635"/>
      <c r="DW20" s="635"/>
      <c r="DX20" s="635"/>
      <c r="DY20" s="635"/>
      <c r="DZ20" s="635"/>
      <c r="EA20" s="635"/>
      <c r="EB20" s="635"/>
      <c r="EC20" s="671"/>
    </row>
    <row r="21" spans="2:133" ht="11.25" customHeight="1" x14ac:dyDescent="0.25">
      <c r="B21" s="631" t="s">
        <v>265</v>
      </c>
      <c r="C21" s="632"/>
      <c r="D21" s="632"/>
      <c r="E21" s="632"/>
      <c r="F21" s="632"/>
      <c r="G21" s="632"/>
      <c r="H21" s="632"/>
      <c r="I21" s="632"/>
      <c r="J21" s="632"/>
      <c r="K21" s="632"/>
      <c r="L21" s="632"/>
      <c r="M21" s="632"/>
      <c r="N21" s="632"/>
      <c r="O21" s="632"/>
      <c r="P21" s="632"/>
      <c r="Q21" s="633"/>
      <c r="R21" s="634">
        <v>2908503</v>
      </c>
      <c r="S21" s="635"/>
      <c r="T21" s="635"/>
      <c r="U21" s="635"/>
      <c r="V21" s="635"/>
      <c r="W21" s="635"/>
      <c r="X21" s="635"/>
      <c r="Y21" s="636"/>
      <c r="Z21" s="672">
        <v>39.5</v>
      </c>
      <c r="AA21" s="672"/>
      <c r="AB21" s="672"/>
      <c r="AC21" s="672"/>
      <c r="AD21" s="673">
        <v>2567442</v>
      </c>
      <c r="AE21" s="673"/>
      <c r="AF21" s="673"/>
      <c r="AG21" s="673"/>
      <c r="AH21" s="673"/>
      <c r="AI21" s="673"/>
      <c r="AJ21" s="673"/>
      <c r="AK21" s="673"/>
      <c r="AL21" s="637">
        <v>74.099999999999994</v>
      </c>
      <c r="AM21" s="638"/>
      <c r="AN21" s="638"/>
      <c r="AO21" s="674"/>
      <c r="AP21" s="631" t="s">
        <v>266</v>
      </c>
      <c r="AQ21" s="712"/>
      <c r="AR21" s="712"/>
      <c r="AS21" s="712"/>
      <c r="AT21" s="712"/>
      <c r="AU21" s="712"/>
      <c r="AV21" s="712"/>
      <c r="AW21" s="712"/>
      <c r="AX21" s="712"/>
      <c r="AY21" s="712"/>
      <c r="AZ21" s="712"/>
      <c r="BA21" s="712"/>
      <c r="BB21" s="712"/>
      <c r="BC21" s="712"/>
      <c r="BD21" s="712"/>
      <c r="BE21" s="712"/>
      <c r="BF21" s="713"/>
      <c r="BG21" s="634">
        <v>12086</v>
      </c>
      <c r="BH21" s="635"/>
      <c r="BI21" s="635"/>
      <c r="BJ21" s="635"/>
      <c r="BK21" s="635"/>
      <c r="BL21" s="635"/>
      <c r="BM21" s="635"/>
      <c r="BN21" s="636"/>
      <c r="BO21" s="672">
        <v>1.9</v>
      </c>
      <c r="BP21" s="672"/>
      <c r="BQ21" s="672"/>
      <c r="BR21" s="672"/>
      <c r="BS21" s="673" t="s">
        <v>122</v>
      </c>
      <c r="BT21" s="673"/>
      <c r="BU21" s="673"/>
      <c r="BV21" s="673"/>
      <c r="BW21" s="673"/>
      <c r="BX21" s="673"/>
      <c r="BY21" s="673"/>
      <c r="BZ21" s="673"/>
      <c r="CA21" s="673"/>
      <c r="CB21" s="711"/>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5">
      <c r="B22" s="631" t="s">
        <v>267</v>
      </c>
      <c r="C22" s="632"/>
      <c r="D22" s="632"/>
      <c r="E22" s="632"/>
      <c r="F22" s="632"/>
      <c r="G22" s="632"/>
      <c r="H22" s="632"/>
      <c r="I22" s="632"/>
      <c r="J22" s="632"/>
      <c r="K22" s="632"/>
      <c r="L22" s="632"/>
      <c r="M22" s="632"/>
      <c r="N22" s="632"/>
      <c r="O22" s="632"/>
      <c r="P22" s="632"/>
      <c r="Q22" s="633"/>
      <c r="R22" s="634">
        <v>2567442</v>
      </c>
      <c r="S22" s="635"/>
      <c r="T22" s="635"/>
      <c r="U22" s="635"/>
      <c r="V22" s="635"/>
      <c r="W22" s="635"/>
      <c r="X22" s="635"/>
      <c r="Y22" s="636"/>
      <c r="Z22" s="672">
        <v>34.9</v>
      </c>
      <c r="AA22" s="672"/>
      <c r="AB22" s="672"/>
      <c r="AC22" s="672"/>
      <c r="AD22" s="673">
        <v>2567442</v>
      </c>
      <c r="AE22" s="673"/>
      <c r="AF22" s="673"/>
      <c r="AG22" s="673"/>
      <c r="AH22" s="673"/>
      <c r="AI22" s="673"/>
      <c r="AJ22" s="673"/>
      <c r="AK22" s="673"/>
      <c r="AL22" s="637">
        <v>74.099999999999994</v>
      </c>
      <c r="AM22" s="638"/>
      <c r="AN22" s="638"/>
      <c r="AO22" s="674"/>
      <c r="AP22" s="631" t="s">
        <v>268</v>
      </c>
      <c r="AQ22" s="712"/>
      <c r="AR22" s="712"/>
      <c r="AS22" s="712"/>
      <c r="AT22" s="712"/>
      <c r="AU22" s="712"/>
      <c r="AV22" s="712"/>
      <c r="AW22" s="712"/>
      <c r="AX22" s="712"/>
      <c r="AY22" s="712"/>
      <c r="AZ22" s="712"/>
      <c r="BA22" s="712"/>
      <c r="BB22" s="712"/>
      <c r="BC22" s="712"/>
      <c r="BD22" s="712"/>
      <c r="BE22" s="712"/>
      <c r="BF22" s="713"/>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1"/>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5">
      <c r="B23" s="631" t="s">
        <v>270</v>
      </c>
      <c r="C23" s="632"/>
      <c r="D23" s="632"/>
      <c r="E23" s="632"/>
      <c r="F23" s="632"/>
      <c r="G23" s="632"/>
      <c r="H23" s="632"/>
      <c r="I23" s="632"/>
      <c r="J23" s="632"/>
      <c r="K23" s="632"/>
      <c r="L23" s="632"/>
      <c r="M23" s="632"/>
      <c r="N23" s="632"/>
      <c r="O23" s="632"/>
      <c r="P23" s="632"/>
      <c r="Q23" s="633"/>
      <c r="R23" s="634">
        <v>341059</v>
      </c>
      <c r="S23" s="635"/>
      <c r="T23" s="635"/>
      <c r="U23" s="635"/>
      <c r="V23" s="635"/>
      <c r="W23" s="635"/>
      <c r="X23" s="635"/>
      <c r="Y23" s="636"/>
      <c r="Z23" s="672">
        <v>4.5999999999999996</v>
      </c>
      <c r="AA23" s="672"/>
      <c r="AB23" s="672"/>
      <c r="AC23" s="672"/>
      <c r="AD23" s="673" t="s">
        <v>122</v>
      </c>
      <c r="AE23" s="673"/>
      <c r="AF23" s="673"/>
      <c r="AG23" s="673"/>
      <c r="AH23" s="673"/>
      <c r="AI23" s="673"/>
      <c r="AJ23" s="673"/>
      <c r="AK23" s="673"/>
      <c r="AL23" s="637" t="s">
        <v>122</v>
      </c>
      <c r="AM23" s="638"/>
      <c r="AN23" s="638"/>
      <c r="AO23" s="674"/>
      <c r="AP23" s="631" t="s">
        <v>271</v>
      </c>
      <c r="AQ23" s="712"/>
      <c r="AR23" s="712"/>
      <c r="AS23" s="712"/>
      <c r="AT23" s="712"/>
      <c r="AU23" s="712"/>
      <c r="AV23" s="712"/>
      <c r="AW23" s="712"/>
      <c r="AX23" s="712"/>
      <c r="AY23" s="712"/>
      <c r="AZ23" s="712"/>
      <c r="BA23" s="712"/>
      <c r="BB23" s="712"/>
      <c r="BC23" s="712"/>
      <c r="BD23" s="712"/>
      <c r="BE23" s="712"/>
      <c r="BF23" s="713"/>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1"/>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5">
      <c r="B24" s="631" t="s">
        <v>277</v>
      </c>
      <c r="C24" s="632"/>
      <c r="D24" s="632"/>
      <c r="E24" s="632"/>
      <c r="F24" s="632"/>
      <c r="G24" s="632"/>
      <c r="H24" s="632"/>
      <c r="I24" s="632"/>
      <c r="J24" s="632"/>
      <c r="K24" s="632"/>
      <c r="L24" s="632"/>
      <c r="M24" s="632"/>
      <c r="N24" s="632"/>
      <c r="O24" s="632"/>
      <c r="P24" s="632"/>
      <c r="Q24" s="633"/>
      <c r="R24" s="634">
        <v>2</v>
      </c>
      <c r="S24" s="635"/>
      <c r="T24" s="635"/>
      <c r="U24" s="635"/>
      <c r="V24" s="635"/>
      <c r="W24" s="635"/>
      <c r="X24" s="635"/>
      <c r="Y24" s="636"/>
      <c r="Z24" s="672">
        <v>0</v>
      </c>
      <c r="AA24" s="672"/>
      <c r="AB24" s="672"/>
      <c r="AC24" s="672"/>
      <c r="AD24" s="673" t="s">
        <v>122</v>
      </c>
      <c r="AE24" s="673"/>
      <c r="AF24" s="673"/>
      <c r="AG24" s="673"/>
      <c r="AH24" s="673"/>
      <c r="AI24" s="673"/>
      <c r="AJ24" s="673"/>
      <c r="AK24" s="673"/>
      <c r="AL24" s="637" t="s">
        <v>122</v>
      </c>
      <c r="AM24" s="638"/>
      <c r="AN24" s="638"/>
      <c r="AO24" s="674"/>
      <c r="AP24" s="631" t="s">
        <v>278</v>
      </c>
      <c r="AQ24" s="712"/>
      <c r="AR24" s="712"/>
      <c r="AS24" s="712"/>
      <c r="AT24" s="712"/>
      <c r="AU24" s="712"/>
      <c r="AV24" s="712"/>
      <c r="AW24" s="712"/>
      <c r="AX24" s="712"/>
      <c r="AY24" s="712"/>
      <c r="AZ24" s="712"/>
      <c r="BA24" s="712"/>
      <c r="BB24" s="712"/>
      <c r="BC24" s="712"/>
      <c r="BD24" s="712"/>
      <c r="BE24" s="712"/>
      <c r="BF24" s="713"/>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1"/>
      <c r="CD24" s="692" t="s">
        <v>279</v>
      </c>
      <c r="CE24" s="693"/>
      <c r="CF24" s="693"/>
      <c r="CG24" s="693"/>
      <c r="CH24" s="693"/>
      <c r="CI24" s="693"/>
      <c r="CJ24" s="693"/>
      <c r="CK24" s="693"/>
      <c r="CL24" s="693"/>
      <c r="CM24" s="693"/>
      <c r="CN24" s="693"/>
      <c r="CO24" s="693"/>
      <c r="CP24" s="693"/>
      <c r="CQ24" s="694"/>
      <c r="CR24" s="689">
        <v>1795249</v>
      </c>
      <c r="CS24" s="690"/>
      <c r="CT24" s="690"/>
      <c r="CU24" s="690"/>
      <c r="CV24" s="690"/>
      <c r="CW24" s="690"/>
      <c r="CX24" s="690"/>
      <c r="CY24" s="715"/>
      <c r="CZ24" s="716">
        <v>25.9</v>
      </c>
      <c r="DA24" s="698"/>
      <c r="DB24" s="698"/>
      <c r="DC24" s="718"/>
      <c r="DD24" s="714">
        <v>1530941</v>
      </c>
      <c r="DE24" s="690"/>
      <c r="DF24" s="690"/>
      <c r="DG24" s="690"/>
      <c r="DH24" s="690"/>
      <c r="DI24" s="690"/>
      <c r="DJ24" s="690"/>
      <c r="DK24" s="715"/>
      <c r="DL24" s="714">
        <v>1519524</v>
      </c>
      <c r="DM24" s="690"/>
      <c r="DN24" s="690"/>
      <c r="DO24" s="690"/>
      <c r="DP24" s="690"/>
      <c r="DQ24" s="690"/>
      <c r="DR24" s="690"/>
      <c r="DS24" s="690"/>
      <c r="DT24" s="690"/>
      <c r="DU24" s="690"/>
      <c r="DV24" s="715"/>
      <c r="DW24" s="716">
        <v>43.7</v>
      </c>
      <c r="DX24" s="698"/>
      <c r="DY24" s="698"/>
      <c r="DZ24" s="698"/>
      <c r="EA24" s="698"/>
      <c r="EB24" s="698"/>
      <c r="EC24" s="717"/>
    </row>
    <row r="25" spans="2:133" ht="11.25" customHeight="1" x14ac:dyDescent="0.25">
      <c r="B25" s="631" t="s">
        <v>280</v>
      </c>
      <c r="C25" s="632"/>
      <c r="D25" s="632"/>
      <c r="E25" s="632"/>
      <c r="F25" s="632"/>
      <c r="G25" s="632"/>
      <c r="H25" s="632"/>
      <c r="I25" s="632"/>
      <c r="J25" s="632"/>
      <c r="K25" s="632"/>
      <c r="L25" s="632"/>
      <c r="M25" s="632"/>
      <c r="N25" s="632"/>
      <c r="O25" s="632"/>
      <c r="P25" s="632"/>
      <c r="Q25" s="633"/>
      <c r="R25" s="634">
        <v>3792722</v>
      </c>
      <c r="S25" s="635"/>
      <c r="T25" s="635"/>
      <c r="U25" s="635"/>
      <c r="V25" s="635"/>
      <c r="W25" s="635"/>
      <c r="X25" s="635"/>
      <c r="Y25" s="636"/>
      <c r="Z25" s="672">
        <v>51.6</v>
      </c>
      <c r="AA25" s="672"/>
      <c r="AB25" s="672"/>
      <c r="AC25" s="672"/>
      <c r="AD25" s="673">
        <v>3451661</v>
      </c>
      <c r="AE25" s="673"/>
      <c r="AF25" s="673"/>
      <c r="AG25" s="673"/>
      <c r="AH25" s="673"/>
      <c r="AI25" s="673"/>
      <c r="AJ25" s="673"/>
      <c r="AK25" s="673"/>
      <c r="AL25" s="637">
        <v>99.6</v>
      </c>
      <c r="AM25" s="638"/>
      <c r="AN25" s="638"/>
      <c r="AO25" s="674"/>
      <c r="AP25" s="631" t="s">
        <v>281</v>
      </c>
      <c r="AQ25" s="712"/>
      <c r="AR25" s="712"/>
      <c r="AS25" s="712"/>
      <c r="AT25" s="712"/>
      <c r="AU25" s="712"/>
      <c r="AV25" s="712"/>
      <c r="AW25" s="712"/>
      <c r="AX25" s="712"/>
      <c r="AY25" s="712"/>
      <c r="AZ25" s="712"/>
      <c r="BA25" s="712"/>
      <c r="BB25" s="712"/>
      <c r="BC25" s="712"/>
      <c r="BD25" s="712"/>
      <c r="BE25" s="712"/>
      <c r="BF25" s="713"/>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1"/>
      <c r="CD25" s="631" t="s">
        <v>282</v>
      </c>
      <c r="CE25" s="632"/>
      <c r="CF25" s="632"/>
      <c r="CG25" s="632"/>
      <c r="CH25" s="632"/>
      <c r="CI25" s="632"/>
      <c r="CJ25" s="632"/>
      <c r="CK25" s="632"/>
      <c r="CL25" s="632"/>
      <c r="CM25" s="632"/>
      <c r="CN25" s="632"/>
      <c r="CO25" s="632"/>
      <c r="CP25" s="632"/>
      <c r="CQ25" s="633"/>
      <c r="CR25" s="634">
        <v>904676</v>
      </c>
      <c r="CS25" s="647"/>
      <c r="CT25" s="647"/>
      <c r="CU25" s="647"/>
      <c r="CV25" s="647"/>
      <c r="CW25" s="647"/>
      <c r="CX25" s="647"/>
      <c r="CY25" s="648"/>
      <c r="CZ25" s="637">
        <v>13</v>
      </c>
      <c r="DA25" s="649"/>
      <c r="DB25" s="649"/>
      <c r="DC25" s="650"/>
      <c r="DD25" s="640">
        <v>849320</v>
      </c>
      <c r="DE25" s="647"/>
      <c r="DF25" s="647"/>
      <c r="DG25" s="647"/>
      <c r="DH25" s="647"/>
      <c r="DI25" s="647"/>
      <c r="DJ25" s="647"/>
      <c r="DK25" s="648"/>
      <c r="DL25" s="640">
        <v>838452</v>
      </c>
      <c r="DM25" s="647"/>
      <c r="DN25" s="647"/>
      <c r="DO25" s="647"/>
      <c r="DP25" s="647"/>
      <c r="DQ25" s="647"/>
      <c r="DR25" s="647"/>
      <c r="DS25" s="647"/>
      <c r="DT25" s="647"/>
      <c r="DU25" s="647"/>
      <c r="DV25" s="648"/>
      <c r="DW25" s="637">
        <v>24.1</v>
      </c>
      <c r="DX25" s="649"/>
      <c r="DY25" s="649"/>
      <c r="DZ25" s="649"/>
      <c r="EA25" s="649"/>
      <c r="EB25" s="649"/>
      <c r="EC25" s="661"/>
    </row>
    <row r="26" spans="2:133" ht="11.25" customHeight="1" x14ac:dyDescent="0.25">
      <c r="B26" s="631" t="s">
        <v>283</v>
      </c>
      <c r="C26" s="632"/>
      <c r="D26" s="632"/>
      <c r="E26" s="632"/>
      <c r="F26" s="632"/>
      <c r="G26" s="632"/>
      <c r="H26" s="632"/>
      <c r="I26" s="632"/>
      <c r="J26" s="632"/>
      <c r="K26" s="632"/>
      <c r="L26" s="632"/>
      <c r="M26" s="632"/>
      <c r="N26" s="632"/>
      <c r="O26" s="632"/>
      <c r="P26" s="632"/>
      <c r="Q26" s="633"/>
      <c r="R26" s="634">
        <v>712</v>
      </c>
      <c r="S26" s="635"/>
      <c r="T26" s="635"/>
      <c r="U26" s="635"/>
      <c r="V26" s="635"/>
      <c r="W26" s="635"/>
      <c r="X26" s="635"/>
      <c r="Y26" s="636"/>
      <c r="Z26" s="672">
        <v>0</v>
      </c>
      <c r="AA26" s="672"/>
      <c r="AB26" s="672"/>
      <c r="AC26" s="672"/>
      <c r="AD26" s="673">
        <v>712</v>
      </c>
      <c r="AE26" s="673"/>
      <c r="AF26" s="673"/>
      <c r="AG26" s="673"/>
      <c r="AH26" s="673"/>
      <c r="AI26" s="673"/>
      <c r="AJ26" s="673"/>
      <c r="AK26" s="673"/>
      <c r="AL26" s="637">
        <v>0</v>
      </c>
      <c r="AM26" s="638"/>
      <c r="AN26" s="638"/>
      <c r="AO26" s="674"/>
      <c r="AP26" s="631" t="s">
        <v>284</v>
      </c>
      <c r="AQ26" s="712"/>
      <c r="AR26" s="712"/>
      <c r="AS26" s="712"/>
      <c r="AT26" s="712"/>
      <c r="AU26" s="712"/>
      <c r="AV26" s="712"/>
      <c r="AW26" s="712"/>
      <c r="AX26" s="712"/>
      <c r="AY26" s="712"/>
      <c r="AZ26" s="712"/>
      <c r="BA26" s="712"/>
      <c r="BB26" s="712"/>
      <c r="BC26" s="712"/>
      <c r="BD26" s="712"/>
      <c r="BE26" s="712"/>
      <c r="BF26" s="713"/>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1"/>
      <c r="CD26" s="631" t="s">
        <v>285</v>
      </c>
      <c r="CE26" s="632"/>
      <c r="CF26" s="632"/>
      <c r="CG26" s="632"/>
      <c r="CH26" s="632"/>
      <c r="CI26" s="632"/>
      <c r="CJ26" s="632"/>
      <c r="CK26" s="632"/>
      <c r="CL26" s="632"/>
      <c r="CM26" s="632"/>
      <c r="CN26" s="632"/>
      <c r="CO26" s="632"/>
      <c r="CP26" s="632"/>
      <c r="CQ26" s="633"/>
      <c r="CR26" s="634">
        <v>514868</v>
      </c>
      <c r="CS26" s="635"/>
      <c r="CT26" s="635"/>
      <c r="CU26" s="635"/>
      <c r="CV26" s="635"/>
      <c r="CW26" s="635"/>
      <c r="CX26" s="635"/>
      <c r="CY26" s="636"/>
      <c r="CZ26" s="637">
        <v>7.4</v>
      </c>
      <c r="DA26" s="649"/>
      <c r="DB26" s="649"/>
      <c r="DC26" s="650"/>
      <c r="DD26" s="640">
        <v>475473</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5">
      <c r="B27" s="631" t="s">
        <v>286</v>
      </c>
      <c r="C27" s="632"/>
      <c r="D27" s="632"/>
      <c r="E27" s="632"/>
      <c r="F27" s="632"/>
      <c r="G27" s="632"/>
      <c r="H27" s="632"/>
      <c r="I27" s="632"/>
      <c r="J27" s="632"/>
      <c r="K27" s="632"/>
      <c r="L27" s="632"/>
      <c r="M27" s="632"/>
      <c r="N27" s="632"/>
      <c r="O27" s="632"/>
      <c r="P27" s="632"/>
      <c r="Q27" s="633"/>
      <c r="R27" s="634">
        <v>11345</v>
      </c>
      <c r="S27" s="635"/>
      <c r="T27" s="635"/>
      <c r="U27" s="635"/>
      <c r="V27" s="635"/>
      <c r="W27" s="635"/>
      <c r="X27" s="635"/>
      <c r="Y27" s="636"/>
      <c r="Z27" s="672">
        <v>0.2</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647205</v>
      </c>
      <c r="BH27" s="635"/>
      <c r="BI27" s="635"/>
      <c r="BJ27" s="635"/>
      <c r="BK27" s="635"/>
      <c r="BL27" s="635"/>
      <c r="BM27" s="635"/>
      <c r="BN27" s="636"/>
      <c r="BO27" s="672">
        <v>100</v>
      </c>
      <c r="BP27" s="672"/>
      <c r="BQ27" s="672"/>
      <c r="BR27" s="672"/>
      <c r="BS27" s="673">
        <v>5911</v>
      </c>
      <c r="BT27" s="673"/>
      <c r="BU27" s="673"/>
      <c r="BV27" s="673"/>
      <c r="BW27" s="673"/>
      <c r="BX27" s="673"/>
      <c r="BY27" s="673"/>
      <c r="BZ27" s="673"/>
      <c r="CA27" s="673"/>
      <c r="CB27" s="711"/>
      <c r="CD27" s="631" t="s">
        <v>288</v>
      </c>
      <c r="CE27" s="632"/>
      <c r="CF27" s="632"/>
      <c r="CG27" s="632"/>
      <c r="CH27" s="632"/>
      <c r="CI27" s="632"/>
      <c r="CJ27" s="632"/>
      <c r="CK27" s="632"/>
      <c r="CL27" s="632"/>
      <c r="CM27" s="632"/>
      <c r="CN27" s="632"/>
      <c r="CO27" s="632"/>
      <c r="CP27" s="632"/>
      <c r="CQ27" s="633"/>
      <c r="CR27" s="634">
        <v>268504</v>
      </c>
      <c r="CS27" s="647"/>
      <c r="CT27" s="647"/>
      <c r="CU27" s="647"/>
      <c r="CV27" s="647"/>
      <c r="CW27" s="647"/>
      <c r="CX27" s="647"/>
      <c r="CY27" s="648"/>
      <c r="CZ27" s="637">
        <v>3.9</v>
      </c>
      <c r="DA27" s="649"/>
      <c r="DB27" s="649"/>
      <c r="DC27" s="650"/>
      <c r="DD27" s="640">
        <v>87362</v>
      </c>
      <c r="DE27" s="647"/>
      <c r="DF27" s="647"/>
      <c r="DG27" s="647"/>
      <c r="DH27" s="647"/>
      <c r="DI27" s="647"/>
      <c r="DJ27" s="647"/>
      <c r="DK27" s="648"/>
      <c r="DL27" s="640">
        <v>86813</v>
      </c>
      <c r="DM27" s="647"/>
      <c r="DN27" s="647"/>
      <c r="DO27" s="647"/>
      <c r="DP27" s="647"/>
      <c r="DQ27" s="647"/>
      <c r="DR27" s="647"/>
      <c r="DS27" s="647"/>
      <c r="DT27" s="647"/>
      <c r="DU27" s="647"/>
      <c r="DV27" s="648"/>
      <c r="DW27" s="637">
        <v>2.5</v>
      </c>
      <c r="DX27" s="649"/>
      <c r="DY27" s="649"/>
      <c r="DZ27" s="649"/>
      <c r="EA27" s="649"/>
      <c r="EB27" s="649"/>
      <c r="EC27" s="661"/>
    </row>
    <row r="28" spans="2:133" ht="11.25" customHeight="1" x14ac:dyDescent="0.25">
      <c r="B28" s="631" t="s">
        <v>289</v>
      </c>
      <c r="C28" s="632"/>
      <c r="D28" s="632"/>
      <c r="E28" s="632"/>
      <c r="F28" s="632"/>
      <c r="G28" s="632"/>
      <c r="H28" s="632"/>
      <c r="I28" s="632"/>
      <c r="J28" s="632"/>
      <c r="K28" s="632"/>
      <c r="L28" s="632"/>
      <c r="M28" s="632"/>
      <c r="N28" s="632"/>
      <c r="O28" s="632"/>
      <c r="P28" s="632"/>
      <c r="Q28" s="633"/>
      <c r="R28" s="634">
        <v>94138</v>
      </c>
      <c r="S28" s="635"/>
      <c r="T28" s="635"/>
      <c r="U28" s="635"/>
      <c r="V28" s="635"/>
      <c r="W28" s="635"/>
      <c r="X28" s="635"/>
      <c r="Y28" s="636"/>
      <c r="Z28" s="672">
        <v>1.3</v>
      </c>
      <c r="AA28" s="672"/>
      <c r="AB28" s="672"/>
      <c r="AC28" s="672"/>
      <c r="AD28" s="673">
        <v>3903</v>
      </c>
      <c r="AE28" s="673"/>
      <c r="AF28" s="673"/>
      <c r="AG28" s="673"/>
      <c r="AH28" s="673"/>
      <c r="AI28" s="673"/>
      <c r="AJ28" s="673"/>
      <c r="AK28" s="673"/>
      <c r="AL28" s="637">
        <v>0.1</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622069</v>
      </c>
      <c r="CS28" s="635"/>
      <c r="CT28" s="635"/>
      <c r="CU28" s="635"/>
      <c r="CV28" s="635"/>
      <c r="CW28" s="635"/>
      <c r="CX28" s="635"/>
      <c r="CY28" s="636"/>
      <c r="CZ28" s="637">
        <v>9</v>
      </c>
      <c r="DA28" s="649"/>
      <c r="DB28" s="649"/>
      <c r="DC28" s="650"/>
      <c r="DD28" s="640">
        <v>594259</v>
      </c>
      <c r="DE28" s="635"/>
      <c r="DF28" s="635"/>
      <c r="DG28" s="635"/>
      <c r="DH28" s="635"/>
      <c r="DI28" s="635"/>
      <c r="DJ28" s="635"/>
      <c r="DK28" s="636"/>
      <c r="DL28" s="640">
        <v>594259</v>
      </c>
      <c r="DM28" s="635"/>
      <c r="DN28" s="635"/>
      <c r="DO28" s="635"/>
      <c r="DP28" s="635"/>
      <c r="DQ28" s="635"/>
      <c r="DR28" s="635"/>
      <c r="DS28" s="635"/>
      <c r="DT28" s="635"/>
      <c r="DU28" s="635"/>
      <c r="DV28" s="636"/>
      <c r="DW28" s="637">
        <v>17.100000000000001</v>
      </c>
      <c r="DX28" s="649"/>
      <c r="DY28" s="649"/>
      <c r="DZ28" s="649"/>
      <c r="EA28" s="649"/>
      <c r="EB28" s="649"/>
      <c r="EC28" s="661"/>
    </row>
    <row r="29" spans="2:133" ht="11.25" customHeight="1" x14ac:dyDescent="0.25">
      <c r="B29" s="631" t="s">
        <v>291</v>
      </c>
      <c r="C29" s="632"/>
      <c r="D29" s="632"/>
      <c r="E29" s="632"/>
      <c r="F29" s="632"/>
      <c r="G29" s="632"/>
      <c r="H29" s="632"/>
      <c r="I29" s="632"/>
      <c r="J29" s="632"/>
      <c r="K29" s="632"/>
      <c r="L29" s="632"/>
      <c r="M29" s="632"/>
      <c r="N29" s="632"/>
      <c r="O29" s="632"/>
      <c r="P29" s="632"/>
      <c r="Q29" s="633"/>
      <c r="R29" s="634">
        <v>8890</v>
      </c>
      <c r="S29" s="635"/>
      <c r="T29" s="635"/>
      <c r="U29" s="635"/>
      <c r="V29" s="635"/>
      <c r="W29" s="635"/>
      <c r="X29" s="635"/>
      <c r="Y29" s="636"/>
      <c r="Z29" s="672">
        <v>0.1</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1"/>
      <c r="CD29" s="653" t="s">
        <v>292</v>
      </c>
      <c r="CE29" s="654"/>
      <c r="CF29" s="631" t="s">
        <v>66</v>
      </c>
      <c r="CG29" s="632"/>
      <c r="CH29" s="632"/>
      <c r="CI29" s="632"/>
      <c r="CJ29" s="632"/>
      <c r="CK29" s="632"/>
      <c r="CL29" s="632"/>
      <c r="CM29" s="632"/>
      <c r="CN29" s="632"/>
      <c r="CO29" s="632"/>
      <c r="CP29" s="632"/>
      <c r="CQ29" s="633"/>
      <c r="CR29" s="634">
        <v>620784</v>
      </c>
      <c r="CS29" s="647"/>
      <c r="CT29" s="647"/>
      <c r="CU29" s="647"/>
      <c r="CV29" s="647"/>
      <c r="CW29" s="647"/>
      <c r="CX29" s="647"/>
      <c r="CY29" s="648"/>
      <c r="CZ29" s="637">
        <v>8.9</v>
      </c>
      <c r="DA29" s="649"/>
      <c r="DB29" s="649"/>
      <c r="DC29" s="650"/>
      <c r="DD29" s="640">
        <v>592974</v>
      </c>
      <c r="DE29" s="647"/>
      <c r="DF29" s="647"/>
      <c r="DG29" s="647"/>
      <c r="DH29" s="647"/>
      <c r="DI29" s="647"/>
      <c r="DJ29" s="647"/>
      <c r="DK29" s="648"/>
      <c r="DL29" s="640">
        <v>592974</v>
      </c>
      <c r="DM29" s="647"/>
      <c r="DN29" s="647"/>
      <c r="DO29" s="647"/>
      <c r="DP29" s="647"/>
      <c r="DQ29" s="647"/>
      <c r="DR29" s="647"/>
      <c r="DS29" s="647"/>
      <c r="DT29" s="647"/>
      <c r="DU29" s="647"/>
      <c r="DV29" s="648"/>
      <c r="DW29" s="637">
        <v>17</v>
      </c>
      <c r="DX29" s="649"/>
      <c r="DY29" s="649"/>
      <c r="DZ29" s="649"/>
      <c r="EA29" s="649"/>
      <c r="EB29" s="649"/>
      <c r="EC29" s="661"/>
    </row>
    <row r="30" spans="2:133" ht="11.25" customHeight="1" x14ac:dyDescent="0.25">
      <c r="B30" s="631" t="s">
        <v>293</v>
      </c>
      <c r="C30" s="632"/>
      <c r="D30" s="632"/>
      <c r="E30" s="632"/>
      <c r="F30" s="632"/>
      <c r="G30" s="632"/>
      <c r="H30" s="632"/>
      <c r="I30" s="632"/>
      <c r="J30" s="632"/>
      <c r="K30" s="632"/>
      <c r="L30" s="632"/>
      <c r="M30" s="632"/>
      <c r="N30" s="632"/>
      <c r="O30" s="632"/>
      <c r="P30" s="632"/>
      <c r="Q30" s="633"/>
      <c r="R30" s="634">
        <v>779592</v>
      </c>
      <c r="S30" s="635"/>
      <c r="T30" s="635"/>
      <c r="U30" s="635"/>
      <c r="V30" s="635"/>
      <c r="W30" s="635"/>
      <c r="X30" s="635"/>
      <c r="Y30" s="636"/>
      <c r="Z30" s="672">
        <v>10.6</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9"/>
      <c r="BI30" s="709"/>
      <c r="BJ30" s="709"/>
      <c r="BK30" s="709"/>
      <c r="BL30" s="709"/>
      <c r="BM30" s="709"/>
      <c r="BN30" s="709"/>
      <c r="BO30" s="709"/>
      <c r="BP30" s="709"/>
      <c r="BQ30" s="710"/>
      <c r="BR30" s="686" t="s">
        <v>295</v>
      </c>
      <c r="BS30" s="709"/>
      <c r="BT30" s="709"/>
      <c r="BU30" s="709"/>
      <c r="BV30" s="709"/>
      <c r="BW30" s="709"/>
      <c r="BX30" s="709"/>
      <c r="BY30" s="709"/>
      <c r="BZ30" s="709"/>
      <c r="CA30" s="709"/>
      <c r="CB30" s="710"/>
      <c r="CD30" s="655"/>
      <c r="CE30" s="656"/>
      <c r="CF30" s="631" t="s">
        <v>296</v>
      </c>
      <c r="CG30" s="632"/>
      <c r="CH30" s="632"/>
      <c r="CI30" s="632"/>
      <c r="CJ30" s="632"/>
      <c r="CK30" s="632"/>
      <c r="CL30" s="632"/>
      <c r="CM30" s="632"/>
      <c r="CN30" s="632"/>
      <c r="CO30" s="632"/>
      <c r="CP30" s="632"/>
      <c r="CQ30" s="633"/>
      <c r="CR30" s="634">
        <v>611269</v>
      </c>
      <c r="CS30" s="635"/>
      <c r="CT30" s="635"/>
      <c r="CU30" s="635"/>
      <c r="CV30" s="635"/>
      <c r="CW30" s="635"/>
      <c r="CX30" s="635"/>
      <c r="CY30" s="636"/>
      <c r="CZ30" s="637">
        <v>8.8000000000000007</v>
      </c>
      <c r="DA30" s="649"/>
      <c r="DB30" s="649"/>
      <c r="DC30" s="650"/>
      <c r="DD30" s="640">
        <v>583459</v>
      </c>
      <c r="DE30" s="635"/>
      <c r="DF30" s="635"/>
      <c r="DG30" s="635"/>
      <c r="DH30" s="635"/>
      <c r="DI30" s="635"/>
      <c r="DJ30" s="635"/>
      <c r="DK30" s="636"/>
      <c r="DL30" s="640">
        <v>583459</v>
      </c>
      <c r="DM30" s="635"/>
      <c r="DN30" s="635"/>
      <c r="DO30" s="635"/>
      <c r="DP30" s="635"/>
      <c r="DQ30" s="635"/>
      <c r="DR30" s="635"/>
      <c r="DS30" s="635"/>
      <c r="DT30" s="635"/>
      <c r="DU30" s="635"/>
      <c r="DV30" s="636"/>
      <c r="DW30" s="637">
        <v>16.8</v>
      </c>
      <c r="DX30" s="649"/>
      <c r="DY30" s="649"/>
      <c r="DZ30" s="649"/>
      <c r="EA30" s="649"/>
      <c r="EB30" s="649"/>
      <c r="EC30" s="661"/>
    </row>
    <row r="31" spans="2:133" ht="11.25" customHeight="1" x14ac:dyDescent="0.25">
      <c r="B31" s="701" t="s">
        <v>297</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4" t="s">
        <v>298</v>
      </c>
      <c r="AQ31" s="705"/>
      <c r="AR31" s="705"/>
      <c r="AS31" s="705"/>
      <c r="AT31" s="706" t="s">
        <v>299</v>
      </c>
      <c r="AU31" s="212"/>
      <c r="AV31" s="212"/>
      <c r="AW31" s="212"/>
      <c r="AX31" s="692" t="s">
        <v>177</v>
      </c>
      <c r="AY31" s="693"/>
      <c r="AZ31" s="693"/>
      <c r="BA31" s="693"/>
      <c r="BB31" s="693"/>
      <c r="BC31" s="693"/>
      <c r="BD31" s="693"/>
      <c r="BE31" s="693"/>
      <c r="BF31" s="694"/>
      <c r="BG31" s="696">
        <v>99.6</v>
      </c>
      <c r="BH31" s="697"/>
      <c r="BI31" s="697"/>
      <c r="BJ31" s="697"/>
      <c r="BK31" s="697"/>
      <c r="BL31" s="697"/>
      <c r="BM31" s="698">
        <v>98.6</v>
      </c>
      <c r="BN31" s="697"/>
      <c r="BO31" s="697"/>
      <c r="BP31" s="697"/>
      <c r="BQ31" s="699"/>
      <c r="BR31" s="696">
        <v>99.6</v>
      </c>
      <c r="BS31" s="697"/>
      <c r="BT31" s="697"/>
      <c r="BU31" s="697"/>
      <c r="BV31" s="697"/>
      <c r="BW31" s="697"/>
      <c r="BX31" s="698">
        <v>98.7</v>
      </c>
      <c r="BY31" s="697"/>
      <c r="BZ31" s="697"/>
      <c r="CA31" s="697"/>
      <c r="CB31" s="699"/>
      <c r="CD31" s="655"/>
      <c r="CE31" s="656"/>
      <c r="CF31" s="631" t="s">
        <v>300</v>
      </c>
      <c r="CG31" s="632"/>
      <c r="CH31" s="632"/>
      <c r="CI31" s="632"/>
      <c r="CJ31" s="632"/>
      <c r="CK31" s="632"/>
      <c r="CL31" s="632"/>
      <c r="CM31" s="632"/>
      <c r="CN31" s="632"/>
      <c r="CO31" s="632"/>
      <c r="CP31" s="632"/>
      <c r="CQ31" s="633"/>
      <c r="CR31" s="634">
        <v>9515</v>
      </c>
      <c r="CS31" s="647"/>
      <c r="CT31" s="647"/>
      <c r="CU31" s="647"/>
      <c r="CV31" s="647"/>
      <c r="CW31" s="647"/>
      <c r="CX31" s="647"/>
      <c r="CY31" s="648"/>
      <c r="CZ31" s="637">
        <v>0.1</v>
      </c>
      <c r="DA31" s="649"/>
      <c r="DB31" s="649"/>
      <c r="DC31" s="650"/>
      <c r="DD31" s="640">
        <v>9515</v>
      </c>
      <c r="DE31" s="647"/>
      <c r="DF31" s="647"/>
      <c r="DG31" s="647"/>
      <c r="DH31" s="647"/>
      <c r="DI31" s="647"/>
      <c r="DJ31" s="647"/>
      <c r="DK31" s="648"/>
      <c r="DL31" s="640">
        <v>9515</v>
      </c>
      <c r="DM31" s="647"/>
      <c r="DN31" s="647"/>
      <c r="DO31" s="647"/>
      <c r="DP31" s="647"/>
      <c r="DQ31" s="647"/>
      <c r="DR31" s="647"/>
      <c r="DS31" s="647"/>
      <c r="DT31" s="647"/>
      <c r="DU31" s="647"/>
      <c r="DV31" s="648"/>
      <c r="DW31" s="637">
        <v>0.3</v>
      </c>
      <c r="DX31" s="649"/>
      <c r="DY31" s="649"/>
      <c r="DZ31" s="649"/>
      <c r="EA31" s="649"/>
      <c r="EB31" s="649"/>
      <c r="EC31" s="661"/>
    </row>
    <row r="32" spans="2:133" ht="11.25" customHeight="1" x14ac:dyDescent="0.25">
      <c r="B32" s="631" t="s">
        <v>301</v>
      </c>
      <c r="C32" s="632"/>
      <c r="D32" s="632"/>
      <c r="E32" s="632"/>
      <c r="F32" s="632"/>
      <c r="G32" s="632"/>
      <c r="H32" s="632"/>
      <c r="I32" s="632"/>
      <c r="J32" s="632"/>
      <c r="K32" s="632"/>
      <c r="L32" s="632"/>
      <c r="M32" s="632"/>
      <c r="N32" s="632"/>
      <c r="O32" s="632"/>
      <c r="P32" s="632"/>
      <c r="Q32" s="633"/>
      <c r="R32" s="634">
        <v>1195321</v>
      </c>
      <c r="S32" s="635"/>
      <c r="T32" s="635"/>
      <c r="U32" s="635"/>
      <c r="V32" s="635"/>
      <c r="W32" s="635"/>
      <c r="X32" s="635"/>
      <c r="Y32" s="636"/>
      <c r="Z32" s="672">
        <v>16.3</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7"/>
      <c r="AU32" s="208" t="s">
        <v>302</v>
      </c>
      <c r="AX32" s="631" t="s">
        <v>303</v>
      </c>
      <c r="AY32" s="632"/>
      <c r="AZ32" s="632"/>
      <c r="BA32" s="632"/>
      <c r="BB32" s="632"/>
      <c r="BC32" s="632"/>
      <c r="BD32" s="632"/>
      <c r="BE32" s="632"/>
      <c r="BF32" s="633"/>
      <c r="BG32" s="700">
        <v>99.7</v>
      </c>
      <c r="BH32" s="647"/>
      <c r="BI32" s="647"/>
      <c r="BJ32" s="647"/>
      <c r="BK32" s="647"/>
      <c r="BL32" s="647"/>
      <c r="BM32" s="638">
        <v>99.3</v>
      </c>
      <c r="BN32" s="647"/>
      <c r="BO32" s="647"/>
      <c r="BP32" s="647"/>
      <c r="BQ32" s="670"/>
      <c r="BR32" s="700">
        <v>99.8</v>
      </c>
      <c r="BS32" s="647"/>
      <c r="BT32" s="647"/>
      <c r="BU32" s="647"/>
      <c r="BV32" s="647"/>
      <c r="BW32" s="647"/>
      <c r="BX32" s="638">
        <v>99.5</v>
      </c>
      <c r="BY32" s="647"/>
      <c r="BZ32" s="647"/>
      <c r="CA32" s="647"/>
      <c r="CB32" s="670"/>
      <c r="CD32" s="657"/>
      <c r="CE32" s="658"/>
      <c r="CF32" s="631" t="s">
        <v>304</v>
      </c>
      <c r="CG32" s="632"/>
      <c r="CH32" s="632"/>
      <c r="CI32" s="632"/>
      <c r="CJ32" s="632"/>
      <c r="CK32" s="632"/>
      <c r="CL32" s="632"/>
      <c r="CM32" s="632"/>
      <c r="CN32" s="632"/>
      <c r="CO32" s="632"/>
      <c r="CP32" s="632"/>
      <c r="CQ32" s="633"/>
      <c r="CR32" s="634">
        <v>1285</v>
      </c>
      <c r="CS32" s="635"/>
      <c r="CT32" s="635"/>
      <c r="CU32" s="635"/>
      <c r="CV32" s="635"/>
      <c r="CW32" s="635"/>
      <c r="CX32" s="635"/>
      <c r="CY32" s="636"/>
      <c r="CZ32" s="637">
        <v>0</v>
      </c>
      <c r="DA32" s="649"/>
      <c r="DB32" s="649"/>
      <c r="DC32" s="650"/>
      <c r="DD32" s="640">
        <v>1285</v>
      </c>
      <c r="DE32" s="635"/>
      <c r="DF32" s="635"/>
      <c r="DG32" s="635"/>
      <c r="DH32" s="635"/>
      <c r="DI32" s="635"/>
      <c r="DJ32" s="635"/>
      <c r="DK32" s="636"/>
      <c r="DL32" s="640">
        <v>1285</v>
      </c>
      <c r="DM32" s="635"/>
      <c r="DN32" s="635"/>
      <c r="DO32" s="635"/>
      <c r="DP32" s="635"/>
      <c r="DQ32" s="635"/>
      <c r="DR32" s="635"/>
      <c r="DS32" s="635"/>
      <c r="DT32" s="635"/>
      <c r="DU32" s="635"/>
      <c r="DV32" s="636"/>
      <c r="DW32" s="637">
        <v>0</v>
      </c>
      <c r="DX32" s="649"/>
      <c r="DY32" s="649"/>
      <c r="DZ32" s="649"/>
      <c r="EA32" s="649"/>
      <c r="EB32" s="649"/>
      <c r="EC32" s="661"/>
    </row>
    <row r="33" spans="2:133" ht="11.25" customHeight="1" x14ac:dyDescent="0.25">
      <c r="B33" s="631" t="s">
        <v>305</v>
      </c>
      <c r="C33" s="632"/>
      <c r="D33" s="632"/>
      <c r="E33" s="632"/>
      <c r="F33" s="632"/>
      <c r="G33" s="632"/>
      <c r="H33" s="632"/>
      <c r="I33" s="632"/>
      <c r="J33" s="632"/>
      <c r="K33" s="632"/>
      <c r="L33" s="632"/>
      <c r="M33" s="632"/>
      <c r="N33" s="632"/>
      <c r="O33" s="632"/>
      <c r="P33" s="632"/>
      <c r="Q33" s="633"/>
      <c r="R33" s="634">
        <v>11050</v>
      </c>
      <c r="S33" s="635"/>
      <c r="T33" s="635"/>
      <c r="U33" s="635"/>
      <c r="V33" s="635"/>
      <c r="W33" s="635"/>
      <c r="X33" s="635"/>
      <c r="Y33" s="636"/>
      <c r="Z33" s="672">
        <v>0.2</v>
      </c>
      <c r="AA33" s="672"/>
      <c r="AB33" s="672"/>
      <c r="AC33" s="672"/>
      <c r="AD33" s="673">
        <v>9319</v>
      </c>
      <c r="AE33" s="673"/>
      <c r="AF33" s="673"/>
      <c r="AG33" s="673"/>
      <c r="AH33" s="673"/>
      <c r="AI33" s="673"/>
      <c r="AJ33" s="673"/>
      <c r="AK33" s="673"/>
      <c r="AL33" s="637">
        <v>0.3</v>
      </c>
      <c r="AM33" s="638"/>
      <c r="AN33" s="638"/>
      <c r="AO33" s="674"/>
      <c r="AP33" s="677"/>
      <c r="AQ33" s="678"/>
      <c r="AR33" s="678"/>
      <c r="AS33" s="678"/>
      <c r="AT33" s="708"/>
      <c r="AU33" s="213"/>
      <c r="AV33" s="213"/>
      <c r="AW33" s="213"/>
      <c r="AX33" s="615" t="s">
        <v>306</v>
      </c>
      <c r="AY33" s="616"/>
      <c r="AZ33" s="616"/>
      <c r="BA33" s="616"/>
      <c r="BB33" s="616"/>
      <c r="BC33" s="616"/>
      <c r="BD33" s="616"/>
      <c r="BE33" s="616"/>
      <c r="BF33" s="617"/>
      <c r="BG33" s="695">
        <v>99.4</v>
      </c>
      <c r="BH33" s="619"/>
      <c r="BI33" s="619"/>
      <c r="BJ33" s="619"/>
      <c r="BK33" s="619"/>
      <c r="BL33" s="619"/>
      <c r="BM33" s="665">
        <v>97.9</v>
      </c>
      <c r="BN33" s="619"/>
      <c r="BO33" s="619"/>
      <c r="BP33" s="619"/>
      <c r="BQ33" s="682"/>
      <c r="BR33" s="695">
        <v>99.4</v>
      </c>
      <c r="BS33" s="619"/>
      <c r="BT33" s="619"/>
      <c r="BU33" s="619"/>
      <c r="BV33" s="619"/>
      <c r="BW33" s="619"/>
      <c r="BX33" s="665">
        <v>98</v>
      </c>
      <c r="BY33" s="619"/>
      <c r="BZ33" s="619"/>
      <c r="CA33" s="619"/>
      <c r="CB33" s="682"/>
      <c r="CD33" s="631" t="s">
        <v>307</v>
      </c>
      <c r="CE33" s="632"/>
      <c r="CF33" s="632"/>
      <c r="CG33" s="632"/>
      <c r="CH33" s="632"/>
      <c r="CI33" s="632"/>
      <c r="CJ33" s="632"/>
      <c r="CK33" s="632"/>
      <c r="CL33" s="632"/>
      <c r="CM33" s="632"/>
      <c r="CN33" s="632"/>
      <c r="CO33" s="632"/>
      <c r="CP33" s="632"/>
      <c r="CQ33" s="633"/>
      <c r="CR33" s="634">
        <v>2914971</v>
      </c>
      <c r="CS33" s="647"/>
      <c r="CT33" s="647"/>
      <c r="CU33" s="647"/>
      <c r="CV33" s="647"/>
      <c r="CW33" s="647"/>
      <c r="CX33" s="647"/>
      <c r="CY33" s="648"/>
      <c r="CZ33" s="637">
        <v>42</v>
      </c>
      <c r="DA33" s="649"/>
      <c r="DB33" s="649"/>
      <c r="DC33" s="650"/>
      <c r="DD33" s="640">
        <v>2300750</v>
      </c>
      <c r="DE33" s="647"/>
      <c r="DF33" s="647"/>
      <c r="DG33" s="647"/>
      <c r="DH33" s="647"/>
      <c r="DI33" s="647"/>
      <c r="DJ33" s="647"/>
      <c r="DK33" s="648"/>
      <c r="DL33" s="640">
        <v>1499226</v>
      </c>
      <c r="DM33" s="647"/>
      <c r="DN33" s="647"/>
      <c r="DO33" s="647"/>
      <c r="DP33" s="647"/>
      <c r="DQ33" s="647"/>
      <c r="DR33" s="647"/>
      <c r="DS33" s="647"/>
      <c r="DT33" s="647"/>
      <c r="DU33" s="647"/>
      <c r="DV33" s="648"/>
      <c r="DW33" s="637">
        <v>43.1</v>
      </c>
      <c r="DX33" s="649"/>
      <c r="DY33" s="649"/>
      <c r="DZ33" s="649"/>
      <c r="EA33" s="649"/>
      <c r="EB33" s="649"/>
      <c r="EC33" s="661"/>
    </row>
    <row r="34" spans="2:133" ht="11.25" customHeight="1" x14ac:dyDescent="0.25">
      <c r="B34" s="631" t="s">
        <v>308</v>
      </c>
      <c r="C34" s="632"/>
      <c r="D34" s="632"/>
      <c r="E34" s="632"/>
      <c r="F34" s="632"/>
      <c r="G34" s="632"/>
      <c r="H34" s="632"/>
      <c r="I34" s="632"/>
      <c r="J34" s="632"/>
      <c r="K34" s="632"/>
      <c r="L34" s="632"/>
      <c r="M34" s="632"/>
      <c r="N34" s="632"/>
      <c r="O34" s="632"/>
      <c r="P34" s="632"/>
      <c r="Q34" s="633"/>
      <c r="R34" s="634">
        <v>50551</v>
      </c>
      <c r="S34" s="635"/>
      <c r="T34" s="635"/>
      <c r="U34" s="635"/>
      <c r="V34" s="635"/>
      <c r="W34" s="635"/>
      <c r="X34" s="635"/>
      <c r="Y34" s="636"/>
      <c r="Z34" s="672">
        <v>0.7</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309</v>
      </c>
      <c r="CE34" s="632"/>
      <c r="CF34" s="632"/>
      <c r="CG34" s="632"/>
      <c r="CH34" s="632"/>
      <c r="CI34" s="632"/>
      <c r="CJ34" s="632"/>
      <c r="CK34" s="632"/>
      <c r="CL34" s="632"/>
      <c r="CM34" s="632"/>
      <c r="CN34" s="632"/>
      <c r="CO34" s="632"/>
      <c r="CP34" s="632"/>
      <c r="CQ34" s="633"/>
      <c r="CR34" s="634">
        <v>1086022</v>
      </c>
      <c r="CS34" s="635"/>
      <c r="CT34" s="635"/>
      <c r="CU34" s="635"/>
      <c r="CV34" s="635"/>
      <c r="CW34" s="635"/>
      <c r="CX34" s="635"/>
      <c r="CY34" s="636"/>
      <c r="CZ34" s="637">
        <v>15.7</v>
      </c>
      <c r="DA34" s="649"/>
      <c r="DB34" s="649"/>
      <c r="DC34" s="650"/>
      <c r="DD34" s="640">
        <v>862790</v>
      </c>
      <c r="DE34" s="635"/>
      <c r="DF34" s="635"/>
      <c r="DG34" s="635"/>
      <c r="DH34" s="635"/>
      <c r="DI34" s="635"/>
      <c r="DJ34" s="635"/>
      <c r="DK34" s="636"/>
      <c r="DL34" s="640">
        <v>705749</v>
      </c>
      <c r="DM34" s="635"/>
      <c r="DN34" s="635"/>
      <c r="DO34" s="635"/>
      <c r="DP34" s="635"/>
      <c r="DQ34" s="635"/>
      <c r="DR34" s="635"/>
      <c r="DS34" s="635"/>
      <c r="DT34" s="635"/>
      <c r="DU34" s="635"/>
      <c r="DV34" s="636"/>
      <c r="DW34" s="637">
        <v>20.3</v>
      </c>
      <c r="DX34" s="649"/>
      <c r="DY34" s="649"/>
      <c r="DZ34" s="649"/>
      <c r="EA34" s="649"/>
      <c r="EB34" s="649"/>
      <c r="EC34" s="661"/>
    </row>
    <row r="35" spans="2:133" ht="11.25" customHeight="1" x14ac:dyDescent="0.25">
      <c r="B35" s="631" t="s">
        <v>310</v>
      </c>
      <c r="C35" s="632"/>
      <c r="D35" s="632"/>
      <c r="E35" s="632"/>
      <c r="F35" s="632"/>
      <c r="G35" s="632"/>
      <c r="H35" s="632"/>
      <c r="I35" s="632"/>
      <c r="J35" s="632"/>
      <c r="K35" s="632"/>
      <c r="L35" s="632"/>
      <c r="M35" s="632"/>
      <c r="N35" s="632"/>
      <c r="O35" s="632"/>
      <c r="P35" s="632"/>
      <c r="Q35" s="633"/>
      <c r="R35" s="634">
        <v>31549</v>
      </c>
      <c r="S35" s="635"/>
      <c r="T35" s="635"/>
      <c r="U35" s="635"/>
      <c r="V35" s="635"/>
      <c r="W35" s="635"/>
      <c r="X35" s="635"/>
      <c r="Y35" s="636"/>
      <c r="Z35" s="672">
        <v>0.4</v>
      </c>
      <c r="AA35" s="672"/>
      <c r="AB35" s="672"/>
      <c r="AC35" s="672"/>
      <c r="AD35" s="673" t="s">
        <v>122</v>
      </c>
      <c r="AE35" s="673"/>
      <c r="AF35" s="673"/>
      <c r="AG35" s="673"/>
      <c r="AH35" s="673"/>
      <c r="AI35" s="673"/>
      <c r="AJ35" s="673"/>
      <c r="AK35" s="673"/>
      <c r="AL35" s="637" t="s">
        <v>122</v>
      </c>
      <c r="AM35" s="638"/>
      <c r="AN35" s="638"/>
      <c r="AO35" s="674"/>
      <c r="AP35" s="216"/>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204416</v>
      </c>
      <c r="CS35" s="647"/>
      <c r="CT35" s="647"/>
      <c r="CU35" s="647"/>
      <c r="CV35" s="647"/>
      <c r="CW35" s="647"/>
      <c r="CX35" s="647"/>
      <c r="CY35" s="648"/>
      <c r="CZ35" s="637">
        <v>2.9</v>
      </c>
      <c r="DA35" s="649"/>
      <c r="DB35" s="649"/>
      <c r="DC35" s="650"/>
      <c r="DD35" s="640">
        <v>159213</v>
      </c>
      <c r="DE35" s="647"/>
      <c r="DF35" s="647"/>
      <c r="DG35" s="647"/>
      <c r="DH35" s="647"/>
      <c r="DI35" s="647"/>
      <c r="DJ35" s="647"/>
      <c r="DK35" s="648"/>
      <c r="DL35" s="640">
        <v>136685</v>
      </c>
      <c r="DM35" s="647"/>
      <c r="DN35" s="647"/>
      <c r="DO35" s="647"/>
      <c r="DP35" s="647"/>
      <c r="DQ35" s="647"/>
      <c r="DR35" s="647"/>
      <c r="DS35" s="647"/>
      <c r="DT35" s="647"/>
      <c r="DU35" s="647"/>
      <c r="DV35" s="648"/>
      <c r="DW35" s="637">
        <v>3.9</v>
      </c>
      <c r="DX35" s="649"/>
      <c r="DY35" s="649"/>
      <c r="DZ35" s="649"/>
      <c r="EA35" s="649"/>
      <c r="EB35" s="649"/>
      <c r="EC35" s="661"/>
    </row>
    <row r="36" spans="2:133" ht="11.25" customHeight="1" x14ac:dyDescent="0.25">
      <c r="B36" s="631" t="s">
        <v>314</v>
      </c>
      <c r="C36" s="632"/>
      <c r="D36" s="632"/>
      <c r="E36" s="632"/>
      <c r="F36" s="632"/>
      <c r="G36" s="632"/>
      <c r="H36" s="632"/>
      <c r="I36" s="632"/>
      <c r="J36" s="632"/>
      <c r="K36" s="632"/>
      <c r="L36" s="632"/>
      <c r="M36" s="632"/>
      <c r="N36" s="632"/>
      <c r="O36" s="632"/>
      <c r="P36" s="632"/>
      <c r="Q36" s="633"/>
      <c r="R36" s="634">
        <v>479683</v>
      </c>
      <c r="S36" s="635"/>
      <c r="T36" s="635"/>
      <c r="U36" s="635"/>
      <c r="V36" s="635"/>
      <c r="W36" s="635"/>
      <c r="X36" s="635"/>
      <c r="Y36" s="636"/>
      <c r="Z36" s="672">
        <v>6.5</v>
      </c>
      <c r="AA36" s="672"/>
      <c r="AB36" s="672"/>
      <c r="AC36" s="672"/>
      <c r="AD36" s="673" t="s">
        <v>122</v>
      </c>
      <c r="AE36" s="673"/>
      <c r="AF36" s="673"/>
      <c r="AG36" s="673"/>
      <c r="AH36" s="673"/>
      <c r="AI36" s="673"/>
      <c r="AJ36" s="673"/>
      <c r="AK36" s="673"/>
      <c r="AL36" s="637" t="s">
        <v>122</v>
      </c>
      <c r="AM36" s="638"/>
      <c r="AN36" s="638"/>
      <c r="AO36" s="674"/>
      <c r="AP36" s="216"/>
      <c r="AQ36" s="683" t="s">
        <v>315</v>
      </c>
      <c r="AR36" s="684"/>
      <c r="AS36" s="684"/>
      <c r="AT36" s="684"/>
      <c r="AU36" s="684"/>
      <c r="AV36" s="684"/>
      <c r="AW36" s="684"/>
      <c r="AX36" s="684"/>
      <c r="AY36" s="685"/>
      <c r="AZ36" s="689">
        <v>704800</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3206</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941702</v>
      </c>
      <c r="CS36" s="635"/>
      <c r="CT36" s="635"/>
      <c r="CU36" s="635"/>
      <c r="CV36" s="635"/>
      <c r="CW36" s="635"/>
      <c r="CX36" s="635"/>
      <c r="CY36" s="636"/>
      <c r="CZ36" s="637">
        <v>13.6</v>
      </c>
      <c r="DA36" s="649"/>
      <c r="DB36" s="649"/>
      <c r="DC36" s="650"/>
      <c r="DD36" s="640">
        <v>790959</v>
      </c>
      <c r="DE36" s="635"/>
      <c r="DF36" s="635"/>
      <c r="DG36" s="635"/>
      <c r="DH36" s="635"/>
      <c r="DI36" s="635"/>
      <c r="DJ36" s="635"/>
      <c r="DK36" s="636"/>
      <c r="DL36" s="640">
        <v>380088</v>
      </c>
      <c r="DM36" s="635"/>
      <c r="DN36" s="635"/>
      <c r="DO36" s="635"/>
      <c r="DP36" s="635"/>
      <c r="DQ36" s="635"/>
      <c r="DR36" s="635"/>
      <c r="DS36" s="635"/>
      <c r="DT36" s="635"/>
      <c r="DU36" s="635"/>
      <c r="DV36" s="636"/>
      <c r="DW36" s="637">
        <v>10.9</v>
      </c>
      <c r="DX36" s="649"/>
      <c r="DY36" s="649"/>
      <c r="DZ36" s="649"/>
      <c r="EA36" s="649"/>
      <c r="EB36" s="649"/>
      <c r="EC36" s="661"/>
    </row>
    <row r="37" spans="2:133" ht="11.25" customHeight="1" x14ac:dyDescent="0.25">
      <c r="B37" s="631" t="s">
        <v>318</v>
      </c>
      <c r="C37" s="632"/>
      <c r="D37" s="632"/>
      <c r="E37" s="632"/>
      <c r="F37" s="632"/>
      <c r="G37" s="632"/>
      <c r="H37" s="632"/>
      <c r="I37" s="632"/>
      <c r="J37" s="632"/>
      <c r="K37" s="632"/>
      <c r="L37" s="632"/>
      <c r="M37" s="632"/>
      <c r="N37" s="632"/>
      <c r="O37" s="632"/>
      <c r="P37" s="632"/>
      <c r="Q37" s="633"/>
      <c r="R37" s="634">
        <v>199821</v>
      </c>
      <c r="S37" s="635"/>
      <c r="T37" s="635"/>
      <c r="U37" s="635"/>
      <c r="V37" s="635"/>
      <c r="W37" s="635"/>
      <c r="X37" s="635"/>
      <c r="Y37" s="636"/>
      <c r="Z37" s="672">
        <v>2.7</v>
      </c>
      <c r="AA37" s="672"/>
      <c r="AB37" s="672"/>
      <c r="AC37" s="672"/>
      <c r="AD37" s="673">
        <v>260</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v>315000</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-3944</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22192</v>
      </c>
      <c r="CS37" s="647"/>
      <c r="CT37" s="647"/>
      <c r="CU37" s="647"/>
      <c r="CV37" s="647"/>
      <c r="CW37" s="647"/>
      <c r="CX37" s="647"/>
      <c r="CY37" s="648"/>
      <c r="CZ37" s="637">
        <v>0.3</v>
      </c>
      <c r="DA37" s="649"/>
      <c r="DB37" s="649"/>
      <c r="DC37" s="650"/>
      <c r="DD37" s="640">
        <v>22192</v>
      </c>
      <c r="DE37" s="647"/>
      <c r="DF37" s="647"/>
      <c r="DG37" s="647"/>
      <c r="DH37" s="647"/>
      <c r="DI37" s="647"/>
      <c r="DJ37" s="647"/>
      <c r="DK37" s="648"/>
      <c r="DL37" s="640">
        <v>18500</v>
      </c>
      <c r="DM37" s="647"/>
      <c r="DN37" s="647"/>
      <c r="DO37" s="647"/>
      <c r="DP37" s="647"/>
      <c r="DQ37" s="647"/>
      <c r="DR37" s="647"/>
      <c r="DS37" s="647"/>
      <c r="DT37" s="647"/>
      <c r="DU37" s="647"/>
      <c r="DV37" s="648"/>
      <c r="DW37" s="637">
        <v>0.5</v>
      </c>
      <c r="DX37" s="649"/>
      <c r="DY37" s="649"/>
      <c r="DZ37" s="649"/>
      <c r="EA37" s="649"/>
      <c r="EB37" s="649"/>
      <c r="EC37" s="661"/>
    </row>
    <row r="38" spans="2:133" ht="11.25" customHeight="1" x14ac:dyDescent="0.25">
      <c r="B38" s="631" t="s">
        <v>322</v>
      </c>
      <c r="C38" s="632"/>
      <c r="D38" s="632"/>
      <c r="E38" s="632"/>
      <c r="F38" s="632"/>
      <c r="G38" s="632"/>
      <c r="H38" s="632"/>
      <c r="I38" s="632"/>
      <c r="J38" s="632"/>
      <c r="K38" s="632"/>
      <c r="L38" s="632"/>
      <c r="M38" s="632"/>
      <c r="N38" s="632"/>
      <c r="O38" s="632"/>
      <c r="P38" s="632"/>
      <c r="Q38" s="633"/>
      <c r="R38" s="634">
        <v>699257</v>
      </c>
      <c r="S38" s="635"/>
      <c r="T38" s="635"/>
      <c r="U38" s="635"/>
      <c r="V38" s="635"/>
      <c r="W38" s="635"/>
      <c r="X38" s="635"/>
      <c r="Y38" s="636"/>
      <c r="Z38" s="672">
        <v>9.5</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57472</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672</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332328</v>
      </c>
      <c r="CS38" s="635"/>
      <c r="CT38" s="635"/>
      <c r="CU38" s="635"/>
      <c r="CV38" s="635"/>
      <c r="CW38" s="635"/>
      <c r="CX38" s="635"/>
      <c r="CY38" s="636"/>
      <c r="CZ38" s="637">
        <v>4.8</v>
      </c>
      <c r="DA38" s="649"/>
      <c r="DB38" s="649"/>
      <c r="DC38" s="650"/>
      <c r="DD38" s="640">
        <v>290687</v>
      </c>
      <c r="DE38" s="635"/>
      <c r="DF38" s="635"/>
      <c r="DG38" s="635"/>
      <c r="DH38" s="635"/>
      <c r="DI38" s="635"/>
      <c r="DJ38" s="635"/>
      <c r="DK38" s="636"/>
      <c r="DL38" s="640">
        <v>276704</v>
      </c>
      <c r="DM38" s="635"/>
      <c r="DN38" s="635"/>
      <c r="DO38" s="635"/>
      <c r="DP38" s="635"/>
      <c r="DQ38" s="635"/>
      <c r="DR38" s="635"/>
      <c r="DS38" s="635"/>
      <c r="DT38" s="635"/>
      <c r="DU38" s="635"/>
      <c r="DV38" s="636"/>
      <c r="DW38" s="637">
        <v>8</v>
      </c>
      <c r="DX38" s="649"/>
      <c r="DY38" s="649"/>
      <c r="DZ38" s="649"/>
      <c r="EA38" s="649"/>
      <c r="EB38" s="649"/>
      <c r="EC38" s="661"/>
    </row>
    <row r="39" spans="2:133" ht="11.25" customHeight="1" x14ac:dyDescent="0.25">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v>4500</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978</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232403</v>
      </c>
      <c r="CS39" s="647"/>
      <c r="CT39" s="647"/>
      <c r="CU39" s="647"/>
      <c r="CV39" s="647"/>
      <c r="CW39" s="647"/>
      <c r="CX39" s="647"/>
      <c r="CY39" s="648"/>
      <c r="CZ39" s="637">
        <v>3.4</v>
      </c>
      <c r="DA39" s="649"/>
      <c r="DB39" s="649"/>
      <c r="DC39" s="650"/>
      <c r="DD39" s="640">
        <v>186001</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5">
      <c r="B40" s="631" t="s">
        <v>330</v>
      </c>
      <c r="C40" s="632"/>
      <c r="D40" s="632"/>
      <c r="E40" s="632"/>
      <c r="F40" s="632"/>
      <c r="G40" s="632"/>
      <c r="H40" s="632"/>
      <c r="I40" s="632"/>
      <c r="J40" s="632"/>
      <c r="K40" s="632"/>
      <c r="L40" s="632"/>
      <c r="M40" s="632"/>
      <c r="N40" s="632"/>
      <c r="O40" s="632"/>
      <c r="P40" s="632"/>
      <c r="Q40" s="633"/>
      <c r="R40" s="634">
        <v>14557</v>
      </c>
      <c r="S40" s="635"/>
      <c r="T40" s="635"/>
      <c r="U40" s="635"/>
      <c r="V40" s="635"/>
      <c r="W40" s="635"/>
      <c r="X40" s="635"/>
      <c r="Y40" s="636"/>
      <c r="Z40" s="672">
        <v>0.2</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t="s">
        <v>122</v>
      </c>
      <c r="BA40" s="635"/>
      <c r="BB40" s="635"/>
      <c r="BC40" s="635"/>
      <c r="BD40" s="647"/>
      <c r="BE40" s="647"/>
      <c r="BF40" s="670"/>
      <c r="BG40" s="675" t="s">
        <v>332</v>
      </c>
      <c r="BH40" s="676"/>
      <c r="BI40" s="676"/>
      <c r="BJ40" s="676"/>
      <c r="BK40" s="676"/>
      <c r="BL40" s="217"/>
      <c r="BM40" s="632" t="s">
        <v>333</v>
      </c>
      <c r="BN40" s="632"/>
      <c r="BO40" s="632"/>
      <c r="BP40" s="632"/>
      <c r="BQ40" s="632"/>
      <c r="BR40" s="632"/>
      <c r="BS40" s="632"/>
      <c r="BT40" s="632"/>
      <c r="BU40" s="633"/>
      <c r="BV40" s="634">
        <v>74</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118100</v>
      </c>
      <c r="CS40" s="635"/>
      <c r="CT40" s="635"/>
      <c r="CU40" s="635"/>
      <c r="CV40" s="635"/>
      <c r="CW40" s="635"/>
      <c r="CX40" s="635"/>
      <c r="CY40" s="636"/>
      <c r="CZ40" s="637">
        <v>1.7</v>
      </c>
      <c r="DA40" s="649"/>
      <c r="DB40" s="649"/>
      <c r="DC40" s="650"/>
      <c r="DD40" s="640">
        <v>11100</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25">
      <c r="B41" s="615" t="s">
        <v>335</v>
      </c>
      <c r="C41" s="616"/>
      <c r="D41" s="616"/>
      <c r="E41" s="616"/>
      <c r="F41" s="616"/>
      <c r="G41" s="616"/>
      <c r="H41" s="616"/>
      <c r="I41" s="616"/>
      <c r="J41" s="616"/>
      <c r="K41" s="616"/>
      <c r="L41" s="616"/>
      <c r="M41" s="616"/>
      <c r="N41" s="616"/>
      <c r="O41" s="616"/>
      <c r="P41" s="616"/>
      <c r="Q41" s="617"/>
      <c r="R41" s="618">
        <v>7354631</v>
      </c>
      <c r="S41" s="659"/>
      <c r="T41" s="659"/>
      <c r="U41" s="659"/>
      <c r="V41" s="659"/>
      <c r="W41" s="659"/>
      <c r="X41" s="659"/>
      <c r="Y41" s="662"/>
      <c r="Z41" s="663">
        <v>100</v>
      </c>
      <c r="AA41" s="663"/>
      <c r="AB41" s="663"/>
      <c r="AC41" s="663"/>
      <c r="AD41" s="664">
        <v>3465855</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53651</v>
      </c>
      <c r="BA41" s="635"/>
      <c r="BB41" s="635"/>
      <c r="BC41" s="635"/>
      <c r="BD41" s="647"/>
      <c r="BE41" s="647"/>
      <c r="BF41" s="670"/>
      <c r="BG41" s="675"/>
      <c r="BH41" s="676"/>
      <c r="BI41" s="676"/>
      <c r="BJ41" s="676"/>
      <c r="BK41" s="676"/>
      <c r="BL41" s="217"/>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5">
      <c r="AQ42" s="679" t="s">
        <v>339</v>
      </c>
      <c r="AR42" s="680"/>
      <c r="AS42" s="680"/>
      <c r="AT42" s="680"/>
      <c r="AU42" s="680"/>
      <c r="AV42" s="680"/>
      <c r="AW42" s="680"/>
      <c r="AX42" s="680"/>
      <c r="AY42" s="681"/>
      <c r="AZ42" s="618">
        <v>274177</v>
      </c>
      <c r="BA42" s="659"/>
      <c r="BB42" s="659"/>
      <c r="BC42" s="659"/>
      <c r="BD42" s="619"/>
      <c r="BE42" s="619"/>
      <c r="BF42" s="682"/>
      <c r="BG42" s="677"/>
      <c r="BH42" s="678"/>
      <c r="BI42" s="678"/>
      <c r="BJ42" s="678"/>
      <c r="BK42" s="678"/>
      <c r="BL42" s="218"/>
      <c r="BM42" s="616" t="s">
        <v>340</v>
      </c>
      <c r="BN42" s="616"/>
      <c r="BO42" s="616"/>
      <c r="BP42" s="616"/>
      <c r="BQ42" s="616"/>
      <c r="BR42" s="616"/>
      <c r="BS42" s="616"/>
      <c r="BT42" s="616"/>
      <c r="BU42" s="617"/>
      <c r="BV42" s="618">
        <v>445</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2226641</v>
      </c>
      <c r="CS42" s="647"/>
      <c r="CT42" s="647"/>
      <c r="CU42" s="647"/>
      <c r="CV42" s="647"/>
      <c r="CW42" s="647"/>
      <c r="CX42" s="647"/>
      <c r="CY42" s="648"/>
      <c r="CZ42" s="637">
        <v>32.1</v>
      </c>
      <c r="DA42" s="649"/>
      <c r="DB42" s="649"/>
      <c r="DC42" s="650"/>
      <c r="DD42" s="640">
        <v>180077</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5">
      <c r="B43" s="208" t="s">
        <v>342</v>
      </c>
      <c r="CD43" s="631" t="s">
        <v>343</v>
      </c>
      <c r="CE43" s="632"/>
      <c r="CF43" s="632"/>
      <c r="CG43" s="632"/>
      <c r="CH43" s="632"/>
      <c r="CI43" s="632"/>
      <c r="CJ43" s="632"/>
      <c r="CK43" s="632"/>
      <c r="CL43" s="632"/>
      <c r="CM43" s="632"/>
      <c r="CN43" s="632"/>
      <c r="CO43" s="632"/>
      <c r="CP43" s="632"/>
      <c r="CQ43" s="633"/>
      <c r="CR43" s="634">
        <v>21165</v>
      </c>
      <c r="CS43" s="647"/>
      <c r="CT43" s="647"/>
      <c r="CU43" s="647"/>
      <c r="CV43" s="647"/>
      <c r="CW43" s="647"/>
      <c r="CX43" s="647"/>
      <c r="CY43" s="648"/>
      <c r="CZ43" s="637">
        <v>0.3</v>
      </c>
      <c r="DA43" s="649"/>
      <c r="DB43" s="649"/>
      <c r="DC43" s="650"/>
      <c r="DD43" s="640">
        <v>21165</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5">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711341</v>
      </c>
      <c r="CS44" s="635"/>
      <c r="CT44" s="635"/>
      <c r="CU44" s="635"/>
      <c r="CV44" s="635"/>
      <c r="CW44" s="635"/>
      <c r="CX44" s="635"/>
      <c r="CY44" s="636"/>
      <c r="CZ44" s="637">
        <v>10.3</v>
      </c>
      <c r="DA44" s="638"/>
      <c r="DB44" s="638"/>
      <c r="DC44" s="639"/>
      <c r="DD44" s="640">
        <v>130155</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5">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124638</v>
      </c>
      <c r="CS45" s="647"/>
      <c r="CT45" s="647"/>
      <c r="CU45" s="647"/>
      <c r="CV45" s="647"/>
      <c r="CW45" s="647"/>
      <c r="CX45" s="647"/>
      <c r="CY45" s="648"/>
      <c r="CZ45" s="637">
        <v>1.8</v>
      </c>
      <c r="DA45" s="649"/>
      <c r="DB45" s="649"/>
      <c r="DC45" s="650"/>
      <c r="DD45" s="640">
        <v>3250</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5">
      <c r="B46" s="219"/>
      <c r="CD46" s="655"/>
      <c r="CE46" s="656"/>
      <c r="CF46" s="631" t="s">
        <v>348</v>
      </c>
      <c r="CG46" s="632"/>
      <c r="CH46" s="632"/>
      <c r="CI46" s="632"/>
      <c r="CJ46" s="632"/>
      <c r="CK46" s="632"/>
      <c r="CL46" s="632"/>
      <c r="CM46" s="632"/>
      <c r="CN46" s="632"/>
      <c r="CO46" s="632"/>
      <c r="CP46" s="632"/>
      <c r="CQ46" s="633"/>
      <c r="CR46" s="634">
        <v>540344</v>
      </c>
      <c r="CS46" s="635"/>
      <c r="CT46" s="635"/>
      <c r="CU46" s="635"/>
      <c r="CV46" s="635"/>
      <c r="CW46" s="635"/>
      <c r="CX46" s="635"/>
      <c r="CY46" s="636"/>
      <c r="CZ46" s="637">
        <v>7.8</v>
      </c>
      <c r="DA46" s="638"/>
      <c r="DB46" s="638"/>
      <c r="DC46" s="639"/>
      <c r="DD46" s="640">
        <v>117646</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5">
      <c r="B47" s="219"/>
      <c r="CD47" s="655"/>
      <c r="CE47" s="656"/>
      <c r="CF47" s="631" t="s">
        <v>349</v>
      </c>
      <c r="CG47" s="632"/>
      <c r="CH47" s="632"/>
      <c r="CI47" s="632"/>
      <c r="CJ47" s="632"/>
      <c r="CK47" s="632"/>
      <c r="CL47" s="632"/>
      <c r="CM47" s="632"/>
      <c r="CN47" s="632"/>
      <c r="CO47" s="632"/>
      <c r="CP47" s="632"/>
      <c r="CQ47" s="633"/>
      <c r="CR47" s="634">
        <v>1515300</v>
      </c>
      <c r="CS47" s="647"/>
      <c r="CT47" s="647"/>
      <c r="CU47" s="647"/>
      <c r="CV47" s="647"/>
      <c r="CW47" s="647"/>
      <c r="CX47" s="647"/>
      <c r="CY47" s="648"/>
      <c r="CZ47" s="637">
        <v>21.8</v>
      </c>
      <c r="DA47" s="649"/>
      <c r="DB47" s="649"/>
      <c r="DC47" s="650"/>
      <c r="DD47" s="640">
        <v>49922</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5" x14ac:dyDescent="0.25">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5">
      <c r="B49" s="219"/>
      <c r="CD49" s="615" t="s">
        <v>351</v>
      </c>
      <c r="CE49" s="616"/>
      <c r="CF49" s="616"/>
      <c r="CG49" s="616"/>
      <c r="CH49" s="616"/>
      <c r="CI49" s="616"/>
      <c r="CJ49" s="616"/>
      <c r="CK49" s="616"/>
      <c r="CL49" s="616"/>
      <c r="CM49" s="616"/>
      <c r="CN49" s="616"/>
      <c r="CO49" s="616"/>
      <c r="CP49" s="616"/>
      <c r="CQ49" s="617"/>
      <c r="CR49" s="618">
        <v>6936861</v>
      </c>
      <c r="CS49" s="619"/>
      <c r="CT49" s="619"/>
      <c r="CU49" s="619"/>
      <c r="CV49" s="619"/>
      <c r="CW49" s="619"/>
      <c r="CX49" s="619"/>
      <c r="CY49" s="620"/>
      <c r="CZ49" s="621">
        <v>100</v>
      </c>
      <c r="DA49" s="622"/>
      <c r="DB49" s="622"/>
      <c r="DC49" s="623"/>
      <c r="DD49" s="624">
        <v>4011768</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GuMlOQ/6wPCWoky6sVIZxob0FK3qTk5mk4ZFW3g8N4r3X5oDX4QLS2oeYSASqA5ca29jGQ+CHkn2qyCPml7/hA==" saltValue="FKk5KrL3HOKwHQRI6ZfBz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2.75" zeroHeight="1" x14ac:dyDescent="0.25"/>
  <cols>
    <col min="1" max="130" width="2.73046875" style="225" customWidth="1"/>
    <col min="131" max="131" width="1.59765625" style="225" customWidth="1"/>
    <col min="132" max="16384" width="9" style="225" hidden="1"/>
  </cols>
  <sheetData>
    <row r="1" spans="1:131" ht="11.25" customHeight="1" thickBot="1" x14ac:dyDescent="0.3">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3">
      <c r="A2" s="1105" t="s">
        <v>352</v>
      </c>
      <c r="B2" s="1105"/>
      <c r="C2" s="1105"/>
      <c r="D2" s="1105"/>
      <c r="E2" s="1105"/>
      <c r="F2" s="1105"/>
      <c r="G2" s="1105"/>
      <c r="H2" s="1105"/>
      <c r="I2" s="1105"/>
      <c r="J2" s="1105"/>
      <c r="K2" s="1105"/>
      <c r="L2" s="1105"/>
      <c r="M2" s="1105"/>
      <c r="N2" s="1105"/>
      <c r="O2" s="1105"/>
      <c r="P2" s="1105"/>
      <c r="Q2" s="1105"/>
      <c r="R2" s="1105"/>
      <c r="S2" s="1105"/>
      <c r="T2" s="1105"/>
      <c r="U2" s="1105"/>
      <c r="V2" s="1105"/>
      <c r="W2" s="1105"/>
      <c r="X2" s="1105"/>
      <c r="Y2" s="1105"/>
      <c r="Z2" s="1105"/>
      <c r="AA2" s="1105"/>
      <c r="AB2" s="1105"/>
      <c r="AC2" s="1105"/>
      <c r="AD2" s="1105"/>
      <c r="AE2" s="1105"/>
      <c r="AF2" s="1105"/>
      <c r="AG2" s="1105"/>
      <c r="AH2" s="1105"/>
      <c r="AI2" s="1105"/>
      <c r="AJ2" s="1105"/>
      <c r="AK2" s="1105"/>
      <c r="AL2" s="1105"/>
      <c r="AM2" s="1105"/>
      <c r="AN2" s="1105"/>
      <c r="AO2" s="1105"/>
      <c r="AP2" s="1105"/>
      <c r="AQ2" s="1105"/>
      <c r="AR2" s="1105"/>
      <c r="AS2" s="1105"/>
      <c r="AT2" s="1105"/>
      <c r="AU2" s="1105"/>
      <c r="AV2" s="1105"/>
      <c r="AW2" s="1105"/>
      <c r="AX2" s="1105"/>
      <c r="AY2" s="1105"/>
      <c r="AZ2" s="1105"/>
      <c r="BA2" s="1105"/>
      <c r="BB2" s="1105"/>
      <c r="BC2" s="1105"/>
      <c r="BD2" s="1105"/>
      <c r="BE2" s="1105"/>
      <c r="BF2" s="1105"/>
      <c r="BG2" s="1105"/>
      <c r="BH2" s="1105"/>
      <c r="BI2" s="1105"/>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6" t="s">
        <v>353</v>
      </c>
      <c r="DK2" s="1107"/>
      <c r="DL2" s="1107"/>
      <c r="DM2" s="1107"/>
      <c r="DN2" s="1107"/>
      <c r="DO2" s="1108"/>
      <c r="DP2" s="222"/>
      <c r="DQ2" s="1106" t="s">
        <v>354</v>
      </c>
      <c r="DR2" s="1107"/>
      <c r="DS2" s="1107"/>
      <c r="DT2" s="1107"/>
      <c r="DU2" s="1107"/>
      <c r="DV2" s="1107"/>
      <c r="DW2" s="1107"/>
      <c r="DX2" s="1107"/>
      <c r="DY2" s="1107"/>
      <c r="DZ2" s="1108"/>
      <c r="EA2" s="224"/>
    </row>
    <row r="3" spans="1:131" ht="11.25" customHeight="1" x14ac:dyDescent="0.2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3">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5">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9"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9" t="s">
        <v>371</v>
      </c>
      <c r="DH5" s="1100"/>
      <c r="DI5" s="1100"/>
      <c r="DJ5" s="1100"/>
      <c r="DK5" s="1101"/>
      <c r="DL5" s="1099" t="s">
        <v>372</v>
      </c>
      <c r="DM5" s="1100"/>
      <c r="DN5" s="1100"/>
      <c r="DO5" s="1100"/>
      <c r="DP5" s="1101"/>
      <c r="DQ5" s="1014" t="s">
        <v>373</v>
      </c>
      <c r="DR5" s="1015"/>
      <c r="DS5" s="1015"/>
      <c r="DT5" s="1015"/>
      <c r="DU5" s="1016"/>
      <c r="DV5" s="1014" t="s">
        <v>364</v>
      </c>
      <c r="DW5" s="1015"/>
      <c r="DX5" s="1015"/>
      <c r="DY5" s="1015"/>
      <c r="DZ5" s="1028"/>
      <c r="EA5" s="228"/>
    </row>
    <row r="6" spans="1:131" s="229" customFormat="1" ht="26.25" customHeight="1" thickBot="1" x14ac:dyDescent="0.3">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10"/>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2"/>
      <c r="DH6" s="1103"/>
      <c r="DI6" s="1103"/>
      <c r="DJ6" s="1103"/>
      <c r="DK6" s="1104"/>
      <c r="DL6" s="1102"/>
      <c r="DM6" s="1103"/>
      <c r="DN6" s="1103"/>
      <c r="DO6" s="1103"/>
      <c r="DP6" s="1104"/>
      <c r="DQ6" s="1017"/>
      <c r="DR6" s="1018"/>
      <c r="DS6" s="1018"/>
      <c r="DT6" s="1018"/>
      <c r="DU6" s="1019"/>
      <c r="DV6" s="1017"/>
      <c r="DW6" s="1018"/>
      <c r="DX6" s="1018"/>
      <c r="DY6" s="1018"/>
      <c r="DZ6" s="1029"/>
      <c r="EA6" s="228"/>
    </row>
    <row r="7" spans="1:131" s="229" customFormat="1" ht="26.25" customHeight="1" thickTop="1" x14ac:dyDescent="0.25">
      <c r="A7" s="230">
        <v>1</v>
      </c>
      <c r="B7" s="1060" t="s">
        <v>374</v>
      </c>
      <c r="C7" s="1061"/>
      <c r="D7" s="1061"/>
      <c r="E7" s="1061"/>
      <c r="F7" s="1061"/>
      <c r="G7" s="1061"/>
      <c r="H7" s="1061"/>
      <c r="I7" s="1061"/>
      <c r="J7" s="1061"/>
      <c r="K7" s="1061"/>
      <c r="L7" s="1061"/>
      <c r="M7" s="1061"/>
      <c r="N7" s="1061"/>
      <c r="O7" s="1061"/>
      <c r="P7" s="1062"/>
      <c r="Q7" s="1117">
        <v>7355</v>
      </c>
      <c r="R7" s="1118"/>
      <c r="S7" s="1118"/>
      <c r="T7" s="1118"/>
      <c r="U7" s="1118"/>
      <c r="V7" s="1118">
        <v>6937</v>
      </c>
      <c r="W7" s="1118"/>
      <c r="X7" s="1118"/>
      <c r="Y7" s="1118"/>
      <c r="Z7" s="1118"/>
      <c r="AA7" s="1118">
        <v>418</v>
      </c>
      <c r="AB7" s="1118"/>
      <c r="AC7" s="1118"/>
      <c r="AD7" s="1118"/>
      <c r="AE7" s="1119"/>
      <c r="AF7" s="1120">
        <v>202</v>
      </c>
      <c r="AG7" s="1121"/>
      <c r="AH7" s="1121"/>
      <c r="AI7" s="1121"/>
      <c r="AJ7" s="1122"/>
      <c r="AK7" s="1123">
        <v>32</v>
      </c>
      <c r="AL7" s="1124"/>
      <c r="AM7" s="1124"/>
      <c r="AN7" s="1124"/>
      <c r="AO7" s="1124"/>
      <c r="AP7" s="1124">
        <v>5037</v>
      </c>
      <c r="AQ7" s="1124"/>
      <c r="AR7" s="1124"/>
      <c r="AS7" s="1124"/>
      <c r="AT7" s="1124"/>
      <c r="AU7" s="1125"/>
      <c r="AV7" s="1125"/>
      <c r="AW7" s="1125"/>
      <c r="AX7" s="1125"/>
      <c r="AY7" s="1126"/>
      <c r="AZ7" s="226"/>
      <c r="BA7" s="226"/>
      <c r="BB7" s="226"/>
      <c r="BC7" s="226"/>
      <c r="BD7" s="226"/>
      <c r="BE7" s="227"/>
      <c r="BF7" s="227"/>
      <c r="BG7" s="227"/>
      <c r="BH7" s="227"/>
      <c r="BI7" s="227"/>
      <c r="BJ7" s="227"/>
      <c r="BK7" s="227"/>
      <c r="BL7" s="227"/>
      <c r="BM7" s="227"/>
      <c r="BN7" s="227"/>
      <c r="BO7" s="227"/>
      <c r="BP7" s="227"/>
      <c r="BQ7" s="230">
        <v>1</v>
      </c>
      <c r="BR7" s="231"/>
      <c r="BS7" s="1114" t="s">
        <v>555</v>
      </c>
      <c r="BT7" s="1115"/>
      <c r="BU7" s="1115"/>
      <c r="BV7" s="1115"/>
      <c r="BW7" s="1115"/>
      <c r="BX7" s="1115"/>
      <c r="BY7" s="1115"/>
      <c r="BZ7" s="1115"/>
      <c r="CA7" s="1115"/>
      <c r="CB7" s="1115"/>
      <c r="CC7" s="1115"/>
      <c r="CD7" s="1115"/>
      <c r="CE7" s="1115"/>
      <c r="CF7" s="1115"/>
      <c r="CG7" s="1127"/>
      <c r="CH7" s="1111" t="s">
        <v>558</v>
      </c>
      <c r="CI7" s="1112"/>
      <c r="CJ7" s="1112"/>
      <c r="CK7" s="1112"/>
      <c r="CL7" s="1113"/>
      <c r="CM7" s="1111">
        <v>31</v>
      </c>
      <c r="CN7" s="1112"/>
      <c r="CO7" s="1112"/>
      <c r="CP7" s="1112"/>
      <c r="CQ7" s="1113"/>
      <c r="CR7" s="1111">
        <v>20</v>
      </c>
      <c r="CS7" s="1112"/>
      <c r="CT7" s="1112"/>
      <c r="CU7" s="1112"/>
      <c r="CV7" s="1113"/>
      <c r="CW7" s="1111" t="s">
        <v>558</v>
      </c>
      <c r="CX7" s="1112"/>
      <c r="CY7" s="1112"/>
      <c r="CZ7" s="1112"/>
      <c r="DA7" s="1113"/>
      <c r="DB7" s="1111" t="s">
        <v>558</v>
      </c>
      <c r="DC7" s="1112"/>
      <c r="DD7" s="1112"/>
      <c r="DE7" s="1112"/>
      <c r="DF7" s="1113"/>
      <c r="DG7" s="1111" t="s">
        <v>558</v>
      </c>
      <c r="DH7" s="1112"/>
      <c r="DI7" s="1112"/>
      <c r="DJ7" s="1112"/>
      <c r="DK7" s="1113"/>
      <c r="DL7" s="1111" t="s">
        <v>558</v>
      </c>
      <c r="DM7" s="1112"/>
      <c r="DN7" s="1112"/>
      <c r="DO7" s="1112"/>
      <c r="DP7" s="1113"/>
      <c r="DQ7" s="1111" t="s">
        <v>558</v>
      </c>
      <c r="DR7" s="1112"/>
      <c r="DS7" s="1112"/>
      <c r="DT7" s="1112"/>
      <c r="DU7" s="1113"/>
      <c r="DV7" s="1114"/>
      <c r="DW7" s="1115"/>
      <c r="DX7" s="1115"/>
      <c r="DY7" s="1115"/>
      <c r="DZ7" s="1116"/>
      <c r="EA7" s="228"/>
    </row>
    <row r="8" spans="1:131" s="229" customFormat="1" ht="26.25" customHeight="1" x14ac:dyDescent="0.25">
      <c r="A8" s="232">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89"/>
      <c r="AL8" s="1090"/>
      <c r="AM8" s="1090"/>
      <c r="AN8" s="1090"/>
      <c r="AO8" s="1090"/>
      <c r="AP8" s="1090"/>
      <c r="AQ8" s="1090"/>
      <c r="AR8" s="1090"/>
      <c r="AS8" s="1090"/>
      <c r="AT8" s="1090"/>
      <c r="AU8" s="1091"/>
      <c r="AV8" s="1091"/>
      <c r="AW8" s="1091"/>
      <c r="AX8" s="1091"/>
      <c r="AY8" s="1092"/>
      <c r="AZ8" s="226"/>
      <c r="BA8" s="226"/>
      <c r="BB8" s="226"/>
      <c r="BC8" s="226"/>
      <c r="BD8" s="226"/>
      <c r="BE8" s="227"/>
      <c r="BF8" s="227"/>
      <c r="BG8" s="227"/>
      <c r="BH8" s="227"/>
      <c r="BI8" s="227"/>
      <c r="BJ8" s="227"/>
      <c r="BK8" s="227"/>
      <c r="BL8" s="227"/>
      <c r="BM8" s="227"/>
      <c r="BN8" s="227"/>
      <c r="BO8" s="227"/>
      <c r="BP8" s="227"/>
      <c r="BQ8" s="232">
        <v>2</v>
      </c>
      <c r="BR8" s="233"/>
      <c r="BS8" s="1005" t="s">
        <v>556</v>
      </c>
      <c r="BT8" s="1006"/>
      <c r="BU8" s="1006"/>
      <c r="BV8" s="1006"/>
      <c r="BW8" s="1006"/>
      <c r="BX8" s="1006"/>
      <c r="BY8" s="1006"/>
      <c r="BZ8" s="1006"/>
      <c r="CA8" s="1006"/>
      <c r="CB8" s="1006"/>
      <c r="CC8" s="1006"/>
      <c r="CD8" s="1006"/>
      <c r="CE8" s="1006"/>
      <c r="CF8" s="1006"/>
      <c r="CG8" s="1027"/>
      <c r="CH8" s="1096" t="s">
        <v>489</v>
      </c>
      <c r="CI8" s="1097"/>
      <c r="CJ8" s="1097"/>
      <c r="CK8" s="1097"/>
      <c r="CL8" s="1098"/>
      <c r="CM8" s="1096" t="s">
        <v>489</v>
      </c>
      <c r="CN8" s="1097"/>
      <c r="CO8" s="1097"/>
      <c r="CP8" s="1097"/>
      <c r="CQ8" s="1098"/>
      <c r="CR8" s="1096">
        <v>6</v>
      </c>
      <c r="CS8" s="1097"/>
      <c r="CT8" s="1097"/>
      <c r="CU8" s="1097"/>
      <c r="CV8" s="1098"/>
      <c r="CW8" s="1096" t="s">
        <v>489</v>
      </c>
      <c r="CX8" s="1097"/>
      <c r="CY8" s="1097"/>
      <c r="CZ8" s="1097"/>
      <c r="DA8" s="1098"/>
      <c r="DB8" s="1096">
        <v>30</v>
      </c>
      <c r="DC8" s="1097"/>
      <c r="DD8" s="1097"/>
      <c r="DE8" s="1097"/>
      <c r="DF8" s="1098"/>
      <c r="DG8" s="1096" t="s">
        <v>489</v>
      </c>
      <c r="DH8" s="1097"/>
      <c r="DI8" s="1097"/>
      <c r="DJ8" s="1097"/>
      <c r="DK8" s="1098"/>
      <c r="DL8" s="1096" t="s">
        <v>489</v>
      </c>
      <c r="DM8" s="1097"/>
      <c r="DN8" s="1097"/>
      <c r="DO8" s="1097"/>
      <c r="DP8" s="1098"/>
      <c r="DQ8" s="1096" t="s">
        <v>489</v>
      </c>
      <c r="DR8" s="1097"/>
      <c r="DS8" s="1097"/>
      <c r="DT8" s="1097"/>
      <c r="DU8" s="1098"/>
      <c r="DV8" s="1093"/>
      <c r="DW8" s="1094"/>
      <c r="DX8" s="1094"/>
      <c r="DY8" s="1094"/>
      <c r="DZ8" s="1095"/>
      <c r="EA8" s="228"/>
    </row>
    <row r="9" spans="1:131" s="229" customFormat="1" ht="26.25" customHeight="1" x14ac:dyDescent="0.25">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89"/>
      <c r="AL9" s="1090"/>
      <c r="AM9" s="1090"/>
      <c r="AN9" s="1090"/>
      <c r="AO9" s="1090"/>
      <c r="AP9" s="1090"/>
      <c r="AQ9" s="1090"/>
      <c r="AR9" s="1090"/>
      <c r="AS9" s="1090"/>
      <c r="AT9" s="1090"/>
      <c r="AU9" s="1091"/>
      <c r="AV9" s="1091"/>
      <c r="AW9" s="1091"/>
      <c r="AX9" s="1091"/>
      <c r="AY9" s="1092"/>
      <c r="AZ9" s="226"/>
      <c r="BA9" s="226"/>
      <c r="BB9" s="226"/>
      <c r="BC9" s="226"/>
      <c r="BD9" s="226"/>
      <c r="BE9" s="227"/>
      <c r="BF9" s="227"/>
      <c r="BG9" s="227"/>
      <c r="BH9" s="227"/>
      <c r="BI9" s="227"/>
      <c r="BJ9" s="227"/>
      <c r="BK9" s="227"/>
      <c r="BL9" s="227"/>
      <c r="BM9" s="227"/>
      <c r="BN9" s="227"/>
      <c r="BO9" s="227"/>
      <c r="BP9" s="227"/>
      <c r="BQ9" s="232">
        <v>3</v>
      </c>
      <c r="BR9" s="233"/>
      <c r="BS9" s="1005" t="s">
        <v>557</v>
      </c>
      <c r="BT9" s="1006"/>
      <c r="BU9" s="1006"/>
      <c r="BV9" s="1006"/>
      <c r="BW9" s="1006"/>
      <c r="BX9" s="1006"/>
      <c r="BY9" s="1006"/>
      <c r="BZ9" s="1006"/>
      <c r="CA9" s="1006"/>
      <c r="CB9" s="1006"/>
      <c r="CC9" s="1006"/>
      <c r="CD9" s="1006"/>
      <c r="CE9" s="1006"/>
      <c r="CF9" s="1006"/>
      <c r="CG9" s="1027"/>
      <c r="CH9" s="1002">
        <v>0</v>
      </c>
      <c r="CI9" s="1003"/>
      <c r="CJ9" s="1003"/>
      <c r="CK9" s="1003"/>
      <c r="CL9" s="1004"/>
      <c r="CM9" s="1002">
        <v>10</v>
      </c>
      <c r="CN9" s="1003"/>
      <c r="CO9" s="1003"/>
      <c r="CP9" s="1003"/>
      <c r="CQ9" s="1004"/>
      <c r="CR9" s="1002">
        <v>5</v>
      </c>
      <c r="CS9" s="1003"/>
      <c r="CT9" s="1003"/>
      <c r="CU9" s="1003"/>
      <c r="CV9" s="1004"/>
      <c r="CW9" s="1002">
        <v>11</v>
      </c>
      <c r="CX9" s="1003"/>
      <c r="CY9" s="1003"/>
      <c r="CZ9" s="1003"/>
      <c r="DA9" s="1004"/>
      <c r="DB9" s="1002">
        <v>6</v>
      </c>
      <c r="DC9" s="1003"/>
      <c r="DD9" s="1003"/>
      <c r="DE9" s="1003"/>
      <c r="DF9" s="1004"/>
      <c r="DG9" s="1002" t="s">
        <v>558</v>
      </c>
      <c r="DH9" s="1003"/>
      <c r="DI9" s="1003"/>
      <c r="DJ9" s="1003"/>
      <c r="DK9" s="1004"/>
      <c r="DL9" s="1002" t="s">
        <v>558</v>
      </c>
      <c r="DM9" s="1003"/>
      <c r="DN9" s="1003"/>
      <c r="DO9" s="1003"/>
      <c r="DP9" s="1004"/>
      <c r="DQ9" s="1002" t="s">
        <v>558</v>
      </c>
      <c r="DR9" s="1003"/>
      <c r="DS9" s="1003"/>
      <c r="DT9" s="1003"/>
      <c r="DU9" s="1004"/>
      <c r="DV9" s="1005"/>
      <c r="DW9" s="1006"/>
      <c r="DX9" s="1006"/>
      <c r="DY9" s="1006"/>
      <c r="DZ9" s="1007"/>
      <c r="EA9" s="228"/>
    </row>
    <row r="10" spans="1:131" s="229" customFormat="1" ht="26.25" customHeight="1" x14ac:dyDescent="0.25">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89"/>
      <c r="AL10" s="1090"/>
      <c r="AM10" s="1090"/>
      <c r="AN10" s="1090"/>
      <c r="AO10" s="1090"/>
      <c r="AP10" s="1090"/>
      <c r="AQ10" s="1090"/>
      <c r="AR10" s="1090"/>
      <c r="AS10" s="1090"/>
      <c r="AT10" s="1090"/>
      <c r="AU10" s="1091"/>
      <c r="AV10" s="1091"/>
      <c r="AW10" s="1091"/>
      <c r="AX10" s="1091"/>
      <c r="AY10" s="1092"/>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25">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89"/>
      <c r="AL11" s="1090"/>
      <c r="AM11" s="1090"/>
      <c r="AN11" s="1090"/>
      <c r="AO11" s="1090"/>
      <c r="AP11" s="1090"/>
      <c r="AQ11" s="1090"/>
      <c r="AR11" s="1090"/>
      <c r="AS11" s="1090"/>
      <c r="AT11" s="1090"/>
      <c r="AU11" s="1091"/>
      <c r="AV11" s="1091"/>
      <c r="AW11" s="1091"/>
      <c r="AX11" s="1091"/>
      <c r="AY11" s="1092"/>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25">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89"/>
      <c r="AL12" s="1090"/>
      <c r="AM12" s="1090"/>
      <c r="AN12" s="1090"/>
      <c r="AO12" s="1090"/>
      <c r="AP12" s="1090"/>
      <c r="AQ12" s="1090"/>
      <c r="AR12" s="1090"/>
      <c r="AS12" s="1090"/>
      <c r="AT12" s="1090"/>
      <c r="AU12" s="1091"/>
      <c r="AV12" s="1091"/>
      <c r="AW12" s="1091"/>
      <c r="AX12" s="1091"/>
      <c r="AY12" s="1092"/>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25">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89"/>
      <c r="AL13" s="1090"/>
      <c r="AM13" s="1090"/>
      <c r="AN13" s="1090"/>
      <c r="AO13" s="1090"/>
      <c r="AP13" s="1090"/>
      <c r="AQ13" s="1090"/>
      <c r="AR13" s="1090"/>
      <c r="AS13" s="1090"/>
      <c r="AT13" s="1090"/>
      <c r="AU13" s="1091"/>
      <c r="AV13" s="1091"/>
      <c r="AW13" s="1091"/>
      <c r="AX13" s="1091"/>
      <c r="AY13" s="1092"/>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25">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89"/>
      <c r="AL14" s="1090"/>
      <c r="AM14" s="1090"/>
      <c r="AN14" s="1090"/>
      <c r="AO14" s="1090"/>
      <c r="AP14" s="1090"/>
      <c r="AQ14" s="1090"/>
      <c r="AR14" s="1090"/>
      <c r="AS14" s="1090"/>
      <c r="AT14" s="1090"/>
      <c r="AU14" s="1091"/>
      <c r="AV14" s="1091"/>
      <c r="AW14" s="1091"/>
      <c r="AX14" s="1091"/>
      <c r="AY14" s="1092"/>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25">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89"/>
      <c r="AL15" s="1090"/>
      <c r="AM15" s="1090"/>
      <c r="AN15" s="1090"/>
      <c r="AO15" s="1090"/>
      <c r="AP15" s="1090"/>
      <c r="AQ15" s="1090"/>
      <c r="AR15" s="1090"/>
      <c r="AS15" s="1090"/>
      <c r="AT15" s="1090"/>
      <c r="AU15" s="1091"/>
      <c r="AV15" s="1091"/>
      <c r="AW15" s="1091"/>
      <c r="AX15" s="1091"/>
      <c r="AY15" s="1092"/>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25">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89"/>
      <c r="AL16" s="1090"/>
      <c r="AM16" s="1090"/>
      <c r="AN16" s="1090"/>
      <c r="AO16" s="1090"/>
      <c r="AP16" s="1090"/>
      <c r="AQ16" s="1090"/>
      <c r="AR16" s="1090"/>
      <c r="AS16" s="1090"/>
      <c r="AT16" s="1090"/>
      <c r="AU16" s="1091"/>
      <c r="AV16" s="1091"/>
      <c r="AW16" s="1091"/>
      <c r="AX16" s="1091"/>
      <c r="AY16" s="1092"/>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25">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89"/>
      <c r="AL17" s="1090"/>
      <c r="AM17" s="1090"/>
      <c r="AN17" s="1090"/>
      <c r="AO17" s="1090"/>
      <c r="AP17" s="1090"/>
      <c r="AQ17" s="1090"/>
      <c r="AR17" s="1090"/>
      <c r="AS17" s="1090"/>
      <c r="AT17" s="1090"/>
      <c r="AU17" s="1091"/>
      <c r="AV17" s="1091"/>
      <c r="AW17" s="1091"/>
      <c r="AX17" s="1091"/>
      <c r="AY17" s="1092"/>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25">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89"/>
      <c r="AL18" s="1090"/>
      <c r="AM18" s="1090"/>
      <c r="AN18" s="1090"/>
      <c r="AO18" s="1090"/>
      <c r="AP18" s="1090"/>
      <c r="AQ18" s="1090"/>
      <c r="AR18" s="1090"/>
      <c r="AS18" s="1090"/>
      <c r="AT18" s="1090"/>
      <c r="AU18" s="1091"/>
      <c r="AV18" s="1091"/>
      <c r="AW18" s="1091"/>
      <c r="AX18" s="1091"/>
      <c r="AY18" s="1092"/>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25">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89"/>
      <c r="AL19" s="1090"/>
      <c r="AM19" s="1090"/>
      <c r="AN19" s="1090"/>
      <c r="AO19" s="1090"/>
      <c r="AP19" s="1090"/>
      <c r="AQ19" s="1090"/>
      <c r="AR19" s="1090"/>
      <c r="AS19" s="1090"/>
      <c r="AT19" s="1090"/>
      <c r="AU19" s="1091"/>
      <c r="AV19" s="1091"/>
      <c r="AW19" s="1091"/>
      <c r="AX19" s="1091"/>
      <c r="AY19" s="1092"/>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25">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89"/>
      <c r="AL20" s="1090"/>
      <c r="AM20" s="1090"/>
      <c r="AN20" s="1090"/>
      <c r="AO20" s="1090"/>
      <c r="AP20" s="1090"/>
      <c r="AQ20" s="1090"/>
      <c r="AR20" s="1090"/>
      <c r="AS20" s="1090"/>
      <c r="AT20" s="1090"/>
      <c r="AU20" s="1091"/>
      <c r="AV20" s="1091"/>
      <c r="AW20" s="1091"/>
      <c r="AX20" s="1091"/>
      <c r="AY20" s="1092"/>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3">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89"/>
      <c r="AL21" s="1090"/>
      <c r="AM21" s="1090"/>
      <c r="AN21" s="1090"/>
      <c r="AO21" s="1090"/>
      <c r="AP21" s="1090"/>
      <c r="AQ21" s="1090"/>
      <c r="AR21" s="1090"/>
      <c r="AS21" s="1090"/>
      <c r="AT21" s="1090"/>
      <c r="AU21" s="1091"/>
      <c r="AV21" s="1091"/>
      <c r="AW21" s="1091"/>
      <c r="AX21" s="1091"/>
      <c r="AY21" s="1092"/>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25">
      <c r="A22" s="232">
        <v>16</v>
      </c>
      <c r="B22" s="1043"/>
      <c r="C22" s="1044"/>
      <c r="D22" s="1044"/>
      <c r="E22" s="1044"/>
      <c r="F22" s="1044"/>
      <c r="G22" s="1044"/>
      <c r="H22" s="1044"/>
      <c r="I22" s="1044"/>
      <c r="J22" s="1044"/>
      <c r="K22" s="1044"/>
      <c r="L22" s="1044"/>
      <c r="M22" s="1044"/>
      <c r="N22" s="1044"/>
      <c r="O22" s="1044"/>
      <c r="P22" s="1045"/>
      <c r="Q22" s="1082"/>
      <c r="R22" s="1083"/>
      <c r="S22" s="1083"/>
      <c r="T22" s="1083"/>
      <c r="U22" s="1083"/>
      <c r="V22" s="1083"/>
      <c r="W22" s="1083"/>
      <c r="X22" s="1083"/>
      <c r="Y22" s="1083"/>
      <c r="Z22" s="1083"/>
      <c r="AA22" s="1083"/>
      <c r="AB22" s="1083"/>
      <c r="AC22" s="1083"/>
      <c r="AD22" s="1083"/>
      <c r="AE22" s="1084"/>
      <c r="AF22" s="1048"/>
      <c r="AG22" s="1049"/>
      <c r="AH22" s="1049"/>
      <c r="AI22" s="1049"/>
      <c r="AJ22" s="1050"/>
      <c r="AK22" s="1085"/>
      <c r="AL22" s="1086"/>
      <c r="AM22" s="1086"/>
      <c r="AN22" s="1086"/>
      <c r="AO22" s="1086"/>
      <c r="AP22" s="1086"/>
      <c r="AQ22" s="1086"/>
      <c r="AR22" s="1086"/>
      <c r="AS22" s="1086"/>
      <c r="AT22" s="1086"/>
      <c r="AU22" s="1087"/>
      <c r="AV22" s="1087"/>
      <c r="AW22" s="1087"/>
      <c r="AX22" s="1087"/>
      <c r="AY22" s="1088"/>
      <c r="AZ22" s="1041" t="s">
        <v>375</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3">
      <c r="A23" s="234" t="s">
        <v>376</v>
      </c>
      <c r="B23" s="961" t="s">
        <v>377</v>
      </c>
      <c r="C23" s="962"/>
      <c r="D23" s="962"/>
      <c r="E23" s="962"/>
      <c r="F23" s="962"/>
      <c r="G23" s="962"/>
      <c r="H23" s="962"/>
      <c r="I23" s="962"/>
      <c r="J23" s="962"/>
      <c r="K23" s="962"/>
      <c r="L23" s="962"/>
      <c r="M23" s="962"/>
      <c r="N23" s="962"/>
      <c r="O23" s="962"/>
      <c r="P23" s="963"/>
      <c r="Q23" s="1074">
        <f>SUM(Q7:U8)</f>
        <v>7355</v>
      </c>
      <c r="R23" s="1074"/>
      <c r="S23" s="1074"/>
      <c r="T23" s="1074"/>
      <c r="U23" s="1074"/>
      <c r="V23" s="1074">
        <f>SUM(V7:Z8)</f>
        <v>6937</v>
      </c>
      <c r="W23" s="1074"/>
      <c r="X23" s="1074"/>
      <c r="Y23" s="1074"/>
      <c r="Z23" s="1074"/>
      <c r="AA23" s="1074">
        <f>SUM(AA7:AE8)</f>
        <v>418</v>
      </c>
      <c r="AB23" s="1074"/>
      <c r="AC23" s="1074"/>
      <c r="AD23" s="1074"/>
      <c r="AE23" s="1074"/>
      <c r="AF23" s="1078">
        <v>202</v>
      </c>
      <c r="AG23" s="1074"/>
      <c r="AH23" s="1074"/>
      <c r="AI23" s="1074"/>
      <c r="AJ23" s="1079"/>
      <c r="AK23" s="1080"/>
      <c r="AL23" s="1081"/>
      <c r="AM23" s="1081"/>
      <c r="AN23" s="1081"/>
      <c r="AO23" s="1081"/>
      <c r="AP23" s="1074">
        <f>SUM(AP7:AT8)</f>
        <v>5037</v>
      </c>
      <c r="AQ23" s="1074"/>
      <c r="AR23" s="1074"/>
      <c r="AS23" s="1074"/>
      <c r="AT23" s="1074"/>
      <c r="AU23" s="1074">
        <f>SUM(AU7:AY8)</f>
        <v>0</v>
      </c>
      <c r="AV23" s="1074"/>
      <c r="AW23" s="1074"/>
      <c r="AX23" s="1074"/>
      <c r="AY23" s="1074"/>
      <c r="AZ23" s="1075" t="s">
        <v>122</v>
      </c>
      <c r="BA23" s="1076"/>
      <c r="BB23" s="1076"/>
      <c r="BC23" s="1076"/>
      <c r="BD23" s="1077"/>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25">
      <c r="A24" s="1073" t="s">
        <v>378</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3">
      <c r="A25" s="1072" t="s">
        <v>379</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5">
      <c r="A26" s="1008" t="s">
        <v>357</v>
      </c>
      <c r="B26" s="1009"/>
      <c r="C26" s="1009"/>
      <c r="D26" s="1009"/>
      <c r="E26" s="1009"/>
      <c r="F26" s="1009"/>
      <c r="G26" s="1009"/>
      <c r="H26" s="1009"/>
      <c r="I26" s="1009"/>
      <c r="J26" s="1009"/>
      <c r="K26" s="1009"/>
      <c r="L26" s="1009"/>
      <c r="M26" s="1009"/>
      <c r="N26" s="1009"/>
      <c r="O26" s="1009"/>
      <c r="P26" s="1010"/>
      <c r="Q26" s="1014" t="s">
        <v>380</v>
      </c>
      <c r="R26" s="1015"/>
      <c r="S26" s="1015"/>
      <c r="T26" s="1015"/>
      <c r="U26" s="1016"/>
      <c r="V26" s="1014" t="s">
        <v>381</v>
      </c>
      <c r="W26" s="1015"/>
      <c r="X26" s="1015"/>
      <c r="Y26" s="1015"/>
      <c r="Z26" s="1016"/>
      <c r="AA26" s="1014" t="s">
        <v>382</v>
      </c>
      <c r="AB26" s="1015"/>
      <c r="AC26" s="1015"/>
      <c r="AD26" s="1015"/>
      <c r="AE26" s="1015"/>
      <c r="AF26" s="1068" t="s">
        <v>383</v>
      </c>
      <c r="AG26" s="1021"/>
      <c r="AH26" s="1021"/>
      <c r="AI26" s="1021"/>
      <c r="AJ26" s="1069"/>
      <c r="AK26" s="1015" t="s">
        <v>384</v>
      </c>
      <c r="AL26" s="1015"/>
      <c r="AM26" s="1015"/>
      <c r="AN26" s="1015"/>
      <c r="AO26" s="1016"/>
      <c r="AP26" s="1014" t="s">
        <v>385</v>
      </c>
      <c r="AQ26" s="1015"/>
      <c r="AR26" s="1015"/>
      <c r="AS26" s="1015"/>
      <c r="AT26" s="1016"/>
      <c r="AU26" s="1014" t="s">
        <v>386</v>
      </c>
      <c r="AV26" s="1015"/>
      <c r="AW26" s="1015"/>
      <c r="AX26" s="1015"/>
      <c r="AY26" s="1016"/>
      <c r="AZ26" s="1014" t="s">
        <v>387</v>
      </c>
      <c r="BA26" s="1015"/>
      <c r="BB26" s="1015"/>
      <c r="BC26" s="1015"/>
      <c r="BD26" s="1016"/>
      <c r="BE26" s="1014" t="s">
        <v>364</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3">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5">
      <c r="A28" s="236">
        <v>1</v>
      </c>
      <c r="B28" s="1060" t="s">
        <v>388</v>
      </c>
      <c r="C28" s="1061"/>
      <c r="D28" s="1061"/>
      <c r="E28" s="1061"/>
      <c r="F28" s="1061"/>
      <c r="G28" s="1061"/>
      <c r="H28" s="1061"/>
      <c r="I28" s="1061"/>
      <c r="J28" s="1061"/>
      <c r="K28" s="1061"/>
      <c r="L28" s="1061"/>
      <c r="M28" s="1061"/>
      <c r="N28" s="1061"/>
      <c r="O28" s="1061"/>
      <c r="P28" s="1062"/>
      <c r="Q28" s="1063">
        <v>584</v>
      </c>
      <c r="R28" s="1064"/>
      <c r="S28" s="1064"/>
      <c r="T28" s="1064"/>
      <c r="U28" s="1064"/>
      <c r="V28" s="1064">
        <v>581</v>
      </c>
      <c r="W28" s="1064"/>
      <c r="X28" s="1064"/>
      <c r="Y28" s="1064"/>
      <c r="Z28" s="1064"/>
      <c r="AA28" s="1064">
        <v>3</v>
      </c>
      <c r="AB28" s="1064"/>
      <c r="AC28" s="1064"/>
      <c r="AD28" s="1064"/>
      <c r="AE28" s="1065"/>
      <c r="AF28" s="1066">
        <v>3</v>
      </c>
      <c r="AG28" s="1064"/>
      <c r="AH28" s="1064"/>
      <c r="AI28" s="1064"/>
      <c r="AJ28" s="1067"/>
      <c r="AK28" s="1055"/>
      <c r="AL28" s="1056"/>
      <c r="AM28" s="1056"/>
      <c r="AN28" s="1056"/>
      <c r="AO28" s="1056"/>
      <c r="AP28" s="1056">
        <v>0</v>
      </c>
      <c r="AQ28" s="1056"/>
      <c r="AR28" s="1056"/>
      <c r="AS28" s="1056"/>
      <c r="AT28" s="1056"/>
      <c r="AU28" s="1056">
        <v>0</v>
      </c>
      <c r="AV28" s="1056"/>
      <c r="AW28" s="1056"/>
      <c r="AX28" s="1056"/>
      <c r="AY28" s="1056"/>
      <c r="AZ28" s="1057">
        <v>0</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5">
      <c r="A29" s="236">
        <v>2</v>
      </c>
      <c r="B29" s="1043" t="s">
        <v>389</v>
      </c>
      <c r="C29" s="1044"/>
      <c r="D29" s="1044"/>
      <c r="E29" s="1044"/>
      <c r="F29" s="1044"/>
      <c r="G29" s="1044"/>
      <c r="H29" s="1044"/>
      <c r="I29" s="1044"/>
      <c r="J29" s="1044"/>
      <c r="K29" s="1044"/>
      <c r="L29" s="1044"/>
      <c r="M29" s="1044"/>
      <c r="N29" s="1044"/>
      <c r="O29" s="1044"/>
      <c r="P29" s="1045"/>
      <c r="Q29" s="1051">
        <v>104</v>
      </c>
      <c r="R29" s="1052"/>
      <c r="S29" s="1052"/>
      <c r="T29" s="1052"/>
      <c r="U29" s="1052"/>
      <c r="V29" s="1052">
        <v>89</v>
      </c>
      <c r="W29" s="1052"/>
      <c r="X29" s="1052"/>
      <c r="Y29" s="1052"/>
      <c r="Z29" s="1052"/>
      <c r="AA29" s="1052">
        <v>15</v>
      </c>
      <c r="AB29" s="1052"/>
      <c r="AC29" s="1052"/>
      <c r="AD29" s="1052"/>
      <c r="AE29" s="1053"/>
      <c r="AF29" s="1048">
        <v>15</v>
      </c>
      <c r="AG29" s="1049"/>
      <c r="AH29" s="1049"/>
      <c r="AI29" s="1049"/>
      <c r="AJ29" s="1050"/>
      <c r="AK29" s="992"/>
      <c r="AL29" s="983"/>
      <c r="AM29" s="983"/>
      <c r="AN29" s="983"/>
      <c r="AO29" s="983"/>
      <c r="AP29" s="983">
        <v>12</v>
      </c>
      <c r="AQ29" s="983"/>
      <c r="AR29" s="983"/>
      <c r="AS29" s="983"/>
      <c r="AT29" s="983"/>
      <c r="AU29" s="983">
        <v>0</v>
      </c>
      <c r="AV29" s="983"/>
      <c r="AW29" s="983"/>
      <c r="AX29" s="983"/>
      <c r="AY29" s="983"/>
      <c r="AZ29" s="1054">
        <v>0</v>
      </c>
      <c r="BA29" s="1054"/>
      <c r="BB29" s="1054"/>
      <c r="BC29" s="1054"/>
      <c r="BD29" s="1054"/>
      <c r="BE29" s="984"/>
      <c r="BF29" s="984"/>
      <c r="BG29" s="984"/>
      <c r="BH29" s="984"/>
      <c r="BI29" s="985"/>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5">
      <c r="A30" s="236">
        <v>3</v>
      </c>
      <c r="B30" s="1043" t="s">
        <v>390</v>
      </c>
      <c r="C30" s="1044"/>
      <c r="D30" s="1044"/>
      <c r="E30" s="1044"/>
      <c r="F30" s="1044"/>
      <c r="G30" s="1044"/>
      <c r="H30" s="1044"/>
      <c r="I30" s="1044"/>
      <c r="J30" s="1044"/>
      <c r="K30" s="1044"/>
      <c r="L30" s="1044"/>
      <c r="M30" s="1044"/>
      <c r="N30" s="1044"/>
      <c r="O30" s="1044"/>
      <c r="P30" s="1045"/>
      <c r="Q30" s="1051">
        <v>993</v>
      </c>
      <c r="R30" s="1052"/>
      <c r="S30" s="1052"/>
      <c r="T30" s="1052"/>
      <c r="U30" s="1052"/>
      <c r="V30" s="1052">
        <v>901</v>
      </c>
      <c r="W30" s="1052"/>
      <c r="X30" s="1052"/>
      <c r="Y30" s="1052"/>
      <c r="Z30" s="1052"/>
      <c r="AA30" s="1052">
        <v>92</v>
      </c>
      <c r="AB30" s="1052"/>
      <c r="AC30" s="1052"/>
      <c r="AD30" s="1052"/>
      <c r="AE30" s="1053"/>
      <c r="AF30" s="1048">
        <v>92</v>
      </c>
      <c r="AG30" s="1049"/>
      <c r="AH30" s="1049"/>
      <c r="AI30" s="1049"/>
      <c r="AJ30" s="1050"/>
      <c r="AK30" s="992"/>
      <c r="AL30" s="983"/>
      <c r="AM30" s="983"/>
      <c r="AN30" s="983"/>
      <c r="AO30" s="983"/>
      <c r="AP30" s="983">
        <v>0</v>
      </c>
      <c r="AQ30" s="983"/>
      <c r="AR30" s="983"/>
      <c r="AS30" s="983"/>
      <c r="AT30" s="983"/>
      <c r="AU30" s="983">
        <v>0</v>
      </c>
      <c r="AV30" s="983"/>
      <c r="AW30" s="983"/>
      <c r="AX30" s="983"/>
      <c r="AY30" s="983"/>
      <c r="AZ30" s="1054">
        <v>0</v>
      </c>
      <c r="BA30" s="1054"/>
      <c r="BB30" s="1054"/>
      <c r="BC30" s="1054"/>
      <c r="BD30" s="1054"/>
      <c r="BE30" s="984"/>
      <c r="BF30" s="984"/>
      <c r="BG30" s="984"/>
      <c r="BH30" s="984"/>
      <c r="BI30" s="985"/>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5">
      <c r="A31" s="236">
        <v>4</v>
      </c>
      <c r="B31" s="1043" t="s">
        <v>391</v>
      </c>
      <c r="C31" s="1044"/>
      <c r="D31" s="1044"/>
      <c r="E31" s="1044"/>
      <c r="F31" s="1044"/>
      <c r="G31" s="1044"/>
      <c r="H31" s="1044"/>
      <c r="I31" s="1044"/>
      <c r="J31" s="1044"/>
      <c r="K31" s="1044"/>
      <c r="L31" s="1044"/>
      <c r="M31" s="1044"/>
      <c r="N31" s="1044"/>
      <c r="O31" s="1044"/>
      <c r="P31" s="1045"/>
      <c r="Q31" s="1051">
        <v>71</v>
      </c>
      <c r="R31" s="1052"/>
      <c r="S31" s="1052"/>
      <c r="T31" s="1052"/>
      <c r="U31" s="1052"/>
      <c r="V31" s="1052">
        <v>71</v>
      </c>
      <c r="W31" s="1052"/>
      <c r="X31" s="1052"/>
      <c r="Y31" s="1052"/>
      <c r="Z31" s="1052"/>
      <c r="AA31" s="1052">
        <v>0</v>
      </c>
      <c r="AB31" s="1052"/>
      <c r="AC31" s="1052"/>
      <c r="AD31" s="1052"/>
      <c r="AE31" s="1053"/>
      <c r="AF31" s="1048">
        <v>0</v>
      </c>
      <c r="AG31" s="1049"/>
      <c r="AH31" s="1049"/>
      <c r="AI31" s="1049"/>
      <c r="AJ31" s="1050"/>
      <c r="AK31" s="992"/>
      <c r="AL31" s="983"/>
      <c r="AM31" s="983"/>
      <c r="AN31" s="983"/>
      <c r="AO31" s="983"/>
      <c r="AP31" s="983">
        <v>0</v>
      </c>
      <c r="AQ31" s="983"/>
      <c r="AR31" s="983"/>
      <c r="AS31" s="983"/>
      <c r="AT31" s="983"/>
      <c r="AU31" s="983">
        <v>0</v>
      </c>
      <c r="AV31" s="983"/>
      <c r="AW31" s="983"/>
      <c r="AX31" s="983"/>
      <c r="AY31" s="983"/>
      <c r="AZ31" s="1054">
        <v>0</v>
      </c>
      <c r="BA31" s="1054"/>
      <c r="BB31" s="1054"/>
      <c r="BC31" s="1054"/>
      <c r="BD31" s="1054"/>
      <c r="BE31" s="984"/>
      <c r="BF31" s="984"/>
      <c r="BG31" s="984"/>
      <c r="BH31" s="984"/>
      <c r="BI31" s="985"/>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5">
      <c r="A32" s="236">
        <v>5</v>
      </c>
      <c r="B32" s="1043" t="s">
        <v>392</v>
      </c>
      <c r="C32" s="1044"/>
      <c r="D32" s="1044"/>
      <c r="E32" s="1044"/>
      <c r="F32" s="1044"/>
      <c r="G32" s="1044"/>
      <c r="H32" s="1044"/>
      <c r="I32" s="1044"/>
      <c r="J32" s="1044"/>
      <c r="K32" s="1044"/>
      <c r="L32" s="1044"/>
      <c r="M32" s="1044"/>
      <c r="N32" s="1044"/>
      <c r="O32" s="1044"/>
      <c r="P32" s="1045"/>
      <c r="Q32" s="1051">
        <v>376</v>
      </c>
      <c r="R32" s="1052"/>
      <c r="S32" s="1052"/>
      <c r="T32" s="1052"/>
      <c r="U32" s="1052"/>
      <c r="V32" s="1052">
        <v>367</v>
      </c>
      <c r="W32" s="1052"/>
      <c r="X32" s="1052"/>
      <c r="Y32" s="1052"/>
      <c r="Z32" s="1052"/>
      <c r="AA32" s="1052">
        <v>9</v>
      </c>
      <c r="AB32" s="1052"/>
      <c r="AC32" s="1052"/>
      <c r="AD32" s="1052"/>
      <c r="AE32" s="1053"/>
      <c r="AF32" s="1048">
        <v>160</v>
      </c>
      <c r="AG32" s="1049"/>
      <c r="AH32" s="1049"/>
      <c r="AI32" s="1049"/>
      <c r="AJ32" s="1050"/>
      <c r="AK32" s="992"/>
      <c r="AL32" s="983"/>
      <c r="AM32" s="983"/>
      <c r="AN32" s="983"/>
      <c r="AO32" s="983"/>
      <c r="AP32" s="983">
        <v>2516</v>
      </c>
      <c r="AQ32" s="983"/>
      <c r="AR32" s="983"/>
      <c r="AS32" s="983"/>
      <c r="AT32" s="983"/>
      <c r="AU32" s="983">
        <v>2076</v>
      </c>
      <c r="AV32" s="983"/>
      <c r="AW32" s="983"/>
      <c r="AX32" s="983"/>
      <c r="AY32" s="983"/>
      <c r="AZ32" s="1054">
        <v>0</v>
      </c>
      <c r="BA32" s="1054"/>
      <c r="BB32" s="1054"/>
      <c r="BC32" s="1054"/>
      <c r="BD32" s="1054"/>
      <c r="BE32" s="984" t="s">
        <v>393</v>
      </c>
      <c r="BF32" s="984"/>
      <c r="BG32" s="984"/>
      <c r="BH32" s="984"/>
      <c r="BI32" s="985"/>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5">
      <c r="A33" s="236">
        <v>6</v>
      </c>
      <c r="B33" s="1043" t="s">
        <v>394</v>
      </c>
      <c r="C33" s="1044"/>
      <c r="D33" s="1044"/>
      <c r="E33" s="1044"/>
      <c r="F33" s="1044"/>
      <c r="G33" s="1044"/>
      <c r="H33" s="1044"/>
      <c r="I33" s="1044"/>
      <c r="J33" s="1044"/>
      <c r="K33" s="1044"/>
      <c r="L33" s="1044"/>
      <c r="M33" s="1044"/>
      <c r="N33" s="1044"/>
      <c r="O33" s="1044"/>
      <c r="P33" s="1045"/>
      <c r="Q33" s="1051">
        <v>207</v>
      </c>
      <c r="R33" s="1052"/>
      <c r="S33" s="1052"/>
      <c r="T33" s="1052"/>
      <c r="U33" s="1052"/>
      <c r="V33" s="1052">
        <v>174</v>
      </c>
      <c r="W33" s="1052"/>
      <c r="X33" s="1052"/>
      <c r="Y33" s="1052"/>
      <c r="Z33" s="1052"/>
      <c r="AA33" s="1052">
        <v>33</v>
      </c>
      <c r="AB33" s="1052"/>
      <c r="AC33" s="1052"/>
      <c r="AD33" s="1052"/>
      <c r="AE33" s="1053"/>
      <c r="AF33" s="1048">
        <v>166</v>
      </c>
      <c r="AG33" s="1049"/>
      <c r="AH33" s="1049"/>
      <c r="AI33" s="1049"/>
      <c r="AJ33" s="1050"/>
      <c r="AK33" s="992"/>
      <c r="AL33" s="983"/>
      <c r="AM33" s="983"/>
      <c r="AN33" s="983"/>
      <c r="AO33" s="983"/>
      <c r="AP33" s="983">
        <v>794</v>
      </c>
      <c r="AQ33" s="983"/>
      <c r="AR33" s="983"/>
      <c r="AS33" s="983"/>
      <c r="AT33" s="983"/>
      <c r="AU33" s="983">
        <v>348</v>
      </c>
      <c r="AV33" s="983"/>
      <c r="AW33" s="983"/>
      <c r="AX33" s="983"/>
      <c r="AY33" s="983"/>
      <c r="AZ33" s="1054">
        <v>0</v>
      </c>
      <c r="BA33" s="1054"/>
      <c r="BB33" s="1054"/>
      <c r="BC33" s="1054"/>
      <c r="BD33" s="1054"/>
      <c r="BE33" s="984" t="s">
        <v>393</v>
      </c>
      <c r="BF33" s="984"/>
      <c r="BG33" s="984"/>
      <c r="BH33" s="984"/>
      <c r="BI33" s="985"/>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5">
      <c r="A34" s="236">
        <v>7</v>
      </c>
      <c r="B34" s="1043" t="s">
        <v>395</v>
      </c>
      <c r="C34" s="1044"/>
      <c r="D34" s="1044"/>
      <c r="E34" s="1044"/>
      <c r="F34" s="1044"/>
      <c r="G34" s="1044"/>
      <c r="H34" s="1044"/>
      <c r="I34" s="1044"/>
      <c r="J34" s="1044"/>
      <c r="K34" s="1044"/>
      <c r="L34" s="1044"/>
      <c r="M34" s="1044"/>
      <c r="N34" s="1044"/>
      <c r="O34" s="1044"/>
      <c r="P34" s="1045"/>
      <c r="Q34" s="1051">
        <v>8</v>
      </c>
      <c r="R34" s="1052"/>
      <c r="S34" s="1052"/>
      <c r="T34" s="1052"/>
      <c r="U34" s="1052"/>
      <c r="V34" s="1052">
        <v>5</v>
      </c>
      <c r="W34" s="1052"/>
      <c r="X34" s="1052"/>
      <c r="Y34" s="1052"/>
      <c r="Z34" s="1052"/>
      <c r="AA34" s="1052">
        <v>3</v>
      </c>
      <c r="AB34" s="1052"/>
      <c r="AC34" s="1052"/>
      <c r="AD34" s="1052"/>
      <c r="AE34" s="1053"/>
      <c r="AF34" s="1048">
        <v>3</v>
      </c>
      <c r="AG34" s="1049"/>
      <c r="AH34" s="1049"/>
      <c r="AI34" s="1049"/>
      <c r="AJ34" s="1050"/>
      <c r="AK34" s="992"/>
      <c r="AL34" s="983"/>
      <c r="AM34" s="983"/>
      <c r="AN34" s="983"/>
      <c r="AO34" s="983"/>
      <c r="AP34" s="983">
        <v>4</v>
      </c>
      <c r="AQ34" s="983"/>
      <c r="AR34" s="983"/>
      <c r="AS34" s="983"/>
      <c r="AT34" s="983"/>
      <c r="AU34" s="983">
        <v>2</v>
      </c>
      <c r="AV34" s="983"/>
      <c r="AW34" s="983"/>
      <c r="AX34" s="983"/>
      <c r="AY34" s="983"/>
      <c r="AZ34" s="1054">
        <v>0</v>
      </c>
      <c r="BA34" s="1054"/>
      <c r="BB34" s="1054"/>
      <c r="BC34" s="1054"/>
      <c r="BD34" s="1054"/>
      <c r="BE34" s="984" t="s">
        <v>396</v>
      </c>
      <c r="BF34" s="984"/>
      <c r="BG34" s="984"/>
      <c r="BH34" s="984"/>
      <c r="BI34" s="985"/>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5">
      <c r="A35" s="236">
        <v>8</v>
      </c>
      <c r="B35" s="1043" t="s">
        <v>397</v>
      </c>
      <c r="C35" s="1044"/>
      <c r="D35" s="1044"/>
      <c r="E35" s="1044"/>
      <c r="F35" s="1044"/>
      <c r="G35" s="1044"/>
      <c r="H35" s="1044"/>
      <c r="I35" s="1044"/>
      <c r="J35" s="1044"/>
      <c r="K35" s="1044"/>
      <c r="L35" s="1044"/>
      <c r="M35" s="1044"/>
      <c r="N35" s="1044"/>
      <c r="O35" s="1044"/>
      <c r="P35" s="1045"/>
      <c r="Q35" s="1051">
        <v>2</v>
      </c>
      <c r="R35" s="1052"/>
      <c r="S35" s="1052"/>
      <c r="T35" s="1052"/>
      <c r="U35" s="1052"/>
      <c r="V35" s="1052">
        <v>0</v>
      </c>
      <c r="W35" s="1052"/>
      <c r="X35" s="1052"/>
      <c r="Y35" s="1052"/>
      <c r="Z35" s="1052"/>
      <c r="AA35" s="1052">
        <v>2</v>
      </c>
      <c r="AB35" s="1052"/>
      <c r="AC35" s="1052"/>
      <c r="AD35" s="1052"/>
      <c r="AE35" s="1053"/>
      <c r="AF35" s="1048">
        <v>2</v>
      </c>
      <c r="AG35" s="1049"/>
      <c r="AH35" s="1049"/>
      <c r="AI35" s="1049"/>
      <c r="AJ35" s="1050"/>
      <c r="AK35" s="992"/>
      <c r="AL35" s="983"/>
      <c r="AM35" s="983"/>
      <c r="AN35" s="983"/>
      <c r="AO35" s="983"/>
      <c r="AP35" s="983">
        <v>0</v>
      </c>
      <c r="AQ35" s="983"/>
      <c r="AR35" s="983"/>
      <c r="AS35" s="983"/>
      <c r="AT35" s="983"/>
      <c r="AU35" s="983">
        <v>0</v>
      </c>
      <c r="AV35" s="983"/>
      <c r="AW35" s="983"/>
      <c r="AX35" s="983"/>
      <c r="AY35" s="983"/>
      <c r="AZ35" s="1054">
        <v>0</v>
      </c>
      <c r="BA35" s="1054"/>
      <c r="BB35" s="1054"/>
      <c r="BC35" s="1054"/>
      <c r="BD35" s="1054"/>
      <c r="BE35" s="984" t="s">
        <v>396</v>
      </c>
      <c r="BF35" s="984"/>
      <c r="BG35" s="984"/>
      <c r="BH35" s="984"/>
      <c r="BI35" s="985"/>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5">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2"/>
      <c r="AL36" s="983"/>
      <c r="AM36" s="983"/>
      <c r="AN36" s="983"/>
      <c r="AO36" s="983"/>
      <c r="AP36" s="983"/>
      <c r="AQ36" s="983"/>
      <c r="AR36" s="983"/>
      <c r="AS36" s="983"/>
      <c r="AT36" s="983"/>
      <c r="AU36" s="983"/>
      <c r="AV36" s="983"/>
      <c r="AW36" s="983"/>
      <c r="AX36" s="983"/>
      <c r="AY36" s="983"/>
      <c r="AZ36" s="1054"/>
      <c r="BA36" s="1054"/>
      <c r="BB36" s="1054"/>
      <c r="BC36" s="1054"/>
      <c r="BD36" s="1054"/>
      <c r="BE36" s="984"/>
      <c r="BF36" s="984"/>
      <c r="BG36" s="984"/>
      <c r="BH36" s="984"/>
      <c r="BI36" s="985"/>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5">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2"/>
      <c r="AL37" s="983"/>
      <c r="AM37" s="983"/>
      <c r="AN37" s="983"/>
      <c r="AO37" s="983"/>
      <c r="AP37" s="983"/>
      <c r="AQ37" s="983"/>
      <c r="AR37" s="983"/>
      <c r="AS37" s="983"/>
      <c r="AT37" s="983"/>
      <c r="AU37" s="983"/>
      <c r="AV37" s="983"/>
      <c r="AW37" s="983"/>
      <c r="AX37" s="983"/>
      <c r="AY37" s="983"/>
      <c r="AZ37" s="1054"/>
      <c r="BA37" s="1054"/>
      <c r="BB37" s="1054"/>
      <c r="BC37" s="1054"/>
      <c r="BD37" s="1054"/>
      <c r="BE37" s="984"/>
      <c r="BF37" s="984"/>
      <c r="BG37" s="984"/>
      <c r="BH37" s="984"/>
      <c r="BI37" s="985"/>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5">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2"/>
      <c r="AL38" s="983"/>
      <c r="AM38" s="983"/>
      <c r="AN38" s="983"/>
      <c r="AO38" s="983"/>
      <c r="AP38" s="983"/>
      <c r="AQ38" s="983"/>
      <c r="AR38" s="983"/>
      <c r="AS38" s="983"/>
      <c r="AT38" s="983"/>
      <c r="AU38" s="983"/>
      <c r="AV38" s="983"/>
      <c r="AW38" s="983"/>
      <c r="AX38" s="983"/>
      <c r="AY38" s="983"/>
      <c r="AZ38" s="1054"/>
      <c r="BA38" s="1054"/>
      <c r="BB38" s="1054"/>
      <c r="BC38" s="1054"/>
      <c r="BD38" s="1054"/>
      <c r="BE38" s="984"/>
      <c r="BF38" s="984"/>
      <c r="BG38" s="984"/>
      <c r="BH38" s="984"/>
      <c r="BI38" s="985"/>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5">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2"/>
      <c r="AL39" s="983"/>
      <c r="AM39" s="983"/>
      <c r="AN39" s="983"/>
      <c r="AO39" s="983"/>
      <c r="AP39" s="983"/>
      <c r="AQ39" s="983"/>
      <c r="AR39" s="983"/>
      <c r="AS39" s="983"/>
      <c r="AT39" s="983"/>
      <c r="AU39" s="983"/>
      <c r="AV39" s="983"/>
      <c r="AW39" s="983"/>
      <c r="AX39" s="983"/>
      <c r="AY39" s="983"/>
      <c r="AZ39" s="1054"/>
      <c r="BA39" s="1054"/>
      <c r="BB39" s="1054"/>
      <c r="BC39" s="1054"/>
      <c r="BD39" s="1054"/>
      <c r="BE39" s="984"/>
      <c r="BF39" s="984"/>
      <c r="BG39" s="984"/>
      <c r="BH39" s="984"/>
      <c r="BI39" s="985"/>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5">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2"/>
      <c r="AL40" s="983"/>
      <c r="AM40" s="983"/>
      <c r="AN40" s="983"/>
      <c r="AO40" s="983"/>
      <c r="AP40" s="983"/>
      <c r="AQ40" s="983"/>
      <c r="AR40" s="983"/>
      <c r="AS40" s="983"/>
      <c r="AT40" s="983"/>
      <c r="AU40" s="983"/>
      <c r="AV40" s="983"/>
      <c r="AW40" s="983"/>
      <c r="AX40" s="983"/>
      <c r="AY40" s="983"/>
      <c r="AZ40" s="1054"/>
      <c r="BA40" s="1054"/>
      <c r="BB40" s="1054"/>
      <c r="BC40" s="1054"/>
      <c r="BD40" s="1054"/>
      <c r="BE40" s="984"/>
      <c r="BF40" s="984"/>
      <c r="BG40" s="984"/>
      <c r="BH40" s="984"/>
      <c r="BI40" s="985"/>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5">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2"/>
      <c r="AL41" s="983"/>
      <c r="AM41" s="983"/>
      <c r="AN41" s="983"/>
      <c r="AO41" s="983"/>
      <c r="AP41" s="983"/>
      <c r="AQ41" s="983"/>
      <c r="AR41" s="983"/>
      <c r="AS41" s="983"/>
      <c r="AT41" s="983"/>
      <c r="AU41" s="983"/>
      <c r="AV41" s="983"/>
      <c r="AW41" s="983"/>
      <c r="AX41" s="983"/>
      <c r="AY41" s="983"/>
      <c r="AZ41" s="1054"/>
      <c r="BA41" s="1054"/>
      <c r="BB41" s="1054"/>
      <c r="BC41" s="1054"/>
      <c r="BD41" s="1054"/>
      <c r="BE41" s="984"/>
      <c r="BF41" s="984"/>
      <c r="BG41" s="984"/>
      <c r="BH41" s="984"/>
      <c r="BI41" s="985"/>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5">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2"/>
      <c r="AL42" s="983"/>
      <c r="AM42" s="983"/>
      <c r="AN42" s="983"/>
      <c r="AO42" s="983"/>
      <c r="AP42" s="983"/>
      <c r="AQ42" s="983"/>
      <c r="AR42" s="983"/>
      <c r="AS42" s="983"/>
      <c r="AT42" s="983"/>
      <c r="AU42" s="983"/>
      <c r="AV42" s="983"/>
      <c r="AW42" s="983"/>
      <c r="AX42" s="983"/>
      <c r="AY42" s="983"/>
      <c r="AZ42" s="1054"/>
      <c r="BA42" s="1054"/>
      <c r="BB42" s="1054"/>
      <c r="BC42" s="1054"/>
      <c r="BD42" s="1054"/>
      <c r="BE42" s="984"/>
      <c r="BF42" s="984"/>
      <c r="BG42" s="984"/>
      <c r="BH42" s="984"/>
      <c r="BI42" s="985"/>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5">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2"/>
      <c r="AL43" s="983"/>
      <c r="AM43" s="983"/>
      <c r="AN43" s="983"/>
      <c r="AO43" s="983"/>
      <c r="AP43" s="983"/>
      <c r="AQ43" s="983"/>
      <c r="AR43" s="983"/>
      <c r="AS43" s="983"/>
      <c r="AT43" s="983"/>
      <c r="AU43" s="983"/>
      <c r="AV43" s="983"/>
      <c r="AW43" s="983"/>
      <c r="AX43" s="983"/>
      <c r="AY43" s="983"/>
      <c r="AZ43" s="1054"/>
      <c r="BA43" s="1054"/>
      <c r="BB43" s="1054"/>
      <c r="BC43" s="1054"/>
      <c r="BD43" s="1054"/>
      <c r="BE43" s="984"/>
      <c r="BF43" s="984"/>
      <c r="BG43" s="984"/>
      <c r="BH43" s="984"/>
      <c r="BI43" s="985"/>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5">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2"/>
      <c r="AL44" s="983"/>
      <c r="AM44" s="983"/>
      <c r="AN44" s="983"/>
      <c r="AO44" s="983"/>
      <c r="AP44" s="983"/>
      <c r="AQ44" s="983"/>
      <c r="AR44" s="983"/>
      <c r="AS44" s="983"/>
      <c r="AT44" s="983"/>
      <c r="AU44" s="983"/>
      <c r="AV44" s="983"/>
      <c r="AW44" s="983"/>
      <c r="AX44" s="983"/>
      <c r="AY44" s="983"/>
      <c r="AZ44" s="1054"/>
      <c r="BA44" s="1054"/>
      <c r="BB44" s="1054"/>
      <c r="BC44" s="1054"/>
      <c r="BD44" s="1054"/>
      <c r="BE44" s="984"/>
      <c r="BF44" s="984"/>
      <c r="BG44" s="984"/>
      <c r="BH44" s="984"/>
      <c r="BI44" s="985"/>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5">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2"/>
      <c r="AL45" s="983"/>
      <c r="AM45" s="983"/>
      <c r="AN45" s="983"/>
      <c r="AO45" s="983"/>
      <c r="AP45" s="983"/>
      <c r="AQ45" s="983"/>
      <c r="AR45" s="983"/>
      <c r="AS45" s="983"/>
      <c r="AT45" s="983"/>
      <c r="AU45" s="983"/>
      <c r="AV45" s="983"/>
      <c r="AW45" s="983"/>
      <c r="AX45" s="983"/>
      <c r="AY45" s="983"/>
      <c r="AZ45" s="1054"/>
      <c r="BA45" s="1054"/>
      <c r="BB45" s="1054"/>
      <c r="BC45" s="1054"/>
      <c r="BD45" s="1054"/>
      <c r="BE45" s="984"/>
      <c r="BF45" s="984"/>
      <c r="BG45" s="984"/>
      <c r="BH45" s="984"/>
      <c r="BI45" s="985"/>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5">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2"/>
      <c r="AL46" s="983"/>
      <c r="AM46" s="983"/>
      <c r="AN46" s="983"/>
      <c r="AO46" s="983"/>
      <c r="AP46" s="983"/>
      <c r="AQ46" s="983"/>
      <c r="AR46" s="983"/>
      <c r="AS46" s="983"/>
      <c r="AT46" s="983"/>
      <c r="AU46" s="983"/>
      <c r="AV46" s="983"/>
      <c r="AW46" s="983"/>
      <c r="AX46" s="983"/>
      <c r="AY46" s="983"/>
      <c r="AZ46" s="1054"/>
      <c r="BA46" s="1054"/>
      <c r="BB46" s="1054"/>
      <c r="BC46" s="1054"/>
      <c r="BD46" s="1054"/>
      <c r="BE46" s="984"/>
      <c r="BF46" s="984"/>
      <c r="BG46" s="984"/>
      <c r="BH46" s="984"/>
      <c r="BI46" s="985"/>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5">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2"/>
      <c r="AL47" s="983"/>
      <c r="AM47" s="983"/>
      <c r="AN47" s="983"/>
      <c r="AO47" s="983"/>
      <c r="AP47" s="983"/>
      <c r="AQ47" s="983"/>
      <c r="AR47" s="983"/>
      <c r="AS47" s="983"/>
      <c r="AT47" s="983"/>
      <c r="AU47" s="983"/>
      <c r="AV47" s="983"/>
      <c r="AW47" s="983"/>
      <c r="AX47" s="983"/>
      <c r="AY47" s="983"/>
      <c r="AZ47" s="1054"/>
      <c r="BA47" s="1054"/>
      <c r="BB47" s="1054"/>
      <c r="BC47" s="1054"/>
      <c r="BD47" s="1054"/>
      <c r="BE47" s="984"/>
      <c r="BF47" s="984"/>
      <c r="BG47" s="984"/>
      <c r="BH47" s="984"/>
      <c r="BI47" s="985"/>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5">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2"/>
      <c r="AL48" s="983"/>
      <c r="AM48" s="983"/>
      <c r="AN48" s="983"/>
      <c r="AO48" s="983"/>
      <c r="AP48" s="983"/>
      <c r="AQ48" s="983"/>
      <c r="AR48" s="983"/>
      <c r="AS48" s="983"/>
      <c r="AT48" s="983"/>
      <c r="AU48" s="983"/>
      <c r="AV48" s="983"/>
      <c r="AW48" s="983"/>
      <c r="AX48" s="983"/>
      <c r="AY48" s="983"/>
      <c r="AZ48" s="1054"/>
      <c r="BA48" s="1054"/>
      <c r="BB48" s="1054"/>
      <c r="BC48" s="1054"/>
      <c r="BD48" s="1054"/>
      <c r="BE48" s="984"/>
      <c r="BF48" s="984"/>
      <c r="BG48" s="984"/>
      <c r="BH48" s="984"/>
      <c r="BI48" s="985"/>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5">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2"/>
      <c r="AL49" s="983"/>
      <c r="AM49" s="983"/>
      <c r="AN49" s="983"/>
      <c r="AO49" s="983"/>
      <c r="AP49" s="983"/>
      <c r="AQ49" s="983"/>
      <c r="AR49" s="983"/>
      <c r="AS49" s="983"/>
      <c r="AT49" s="983"/>
      <c r="AU49" s="983"/>
      <c r="AV49" s="983"/>
      <c r="AW49" s="983"/>
      <c r="AX49" s="983"/>
      <c r="AY49" s="983"/>
      <c r="AZ49" s="1054"/>
      <c r="BA49" s="1054"/>
      <c r="BB49" s="1054"/>
      <c r="BC49" s="1054"/>
      <c r="BD49" s="1054"/>
      <c r="BE49" s="984"/>
      <c r="BF49" s="984"/>
      <c r="BG49" s="984"/>
      <c r="BH49" s="984"/>
      <c r="BI49" s="985"/>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5">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4"/>
      <c r="BF50" s="984"/>
      <c r="BG50" s="984"/>
      <c r="BH50" s="984"/>
      <c r="BI50" s="985"/>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5">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4"/>
      <c r="BF51" s="984"/>
      <c r="BG51" s="984"/>
      <c r="BH51" s="984"/>
      <c r="BI51" s="985"/>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5">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4"/>
      <c r="BF52" s="984"/>
      <c r="BG52" s="984"/>
      <c r="BH52" s="984"/>
      <c r="BI52" s="985"/>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5">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4"/>
      <c r="BF53" s="984"/>
      <c r="BG53" s="984"/>
      <c r="BH53" s="984"/>
      <c r="BI53" s="985"/>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5">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4"/>
      <c r="BF54" s="984"/>
      <c r="BG54" s="984"/>
      <c r="BH54" s="984"/>
      <c r="BI54" s="985"/>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5">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4"/>
      <c r="BF55" s="984"/>
      <c r="BG55" s="984"/>
      <c r="BH55" s="984"/>
      <c r="BI55" s="985"/>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5">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4"/>
      <c r="BF56" s="984"/>
      <c r="BG56" s="984"/>
      <c r="BH56" s="984"/>
      <c r="BI56" s="985"/>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5">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4"/>
      <c r="BF57" s="984"/>
      <c r="BG57" s="984"/>
      <c r="BH57" s="984"/>
      <c r="BI57" s="985"/>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5">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4"/>
      <c r="BF58" s="984"/>
      <c r="BG58" s="984"/>
      <c r="BH58" s="984"/>
      <c r="BI58" s="985"/>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5">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4"/>
      <c r="BF59" s="984"/>
      <c r="BG59" s="984"/>
      <c r="BH59" s="984"/>
      <c r="BI59" s="985"/>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5">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4"/>
      <c r="BF60" s="984"/>
      <c r="BG60" s="984"/>
      <c r="BH60" s="984"/>
      <c r="BI60" s="985"/>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3">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4"/>
      <c r="BF61" s="984"/>
      <c r="BG61" s="984"/>
      <c r="BH61" s="984"/>
      <c r="BI61" s="985"/>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5">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4"/>
      <c r="BF62" s="984"/>
      <c r="BG62" s="984"/>
      <c r="BH62" s="984"/>
      <c r="BI62" s="985"/>
      <c r="BJ62" s="1040" t="s">
        <v>398</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3">
      <c r="A63" s="234" t="s">
        <v>376</v>
      </c>
      <c r="B63" s="961" t="s">
        <v>399</v>
      </c>
      <c r="C63" s="962"/>
      <c r="D63" s="962"/>
      <c r="E63" s="962"/>
      <c r="F63" s="962"/>
      <c r="G63" s="962"/>
      <c r="H63" s="962"/>
      <c r="I63" s="962"/>
      <c r="J63" s="962"/>
      <c r="K63" s="962"/>
      <c r="L63" s="962"/>
      <c r="M63" s="962"/>
      <c r="N63" s="962"/>
      <c r="O63" s="962"/>
      <c r="P63" s="963"/>
      <c r="Q63" s="974"/>
      <c r="R63" s="975"/>
      <c r="S63" s="975"/>
      <c r="T63" s="975"/>
      <c r="U63" s="975"/>
      <c r="V63" s="975"/>
      <c r="W63" s="975"/>
      <c r="X63" s="975"/>
      <c r="Y63" s="975"/>
      <c r="Z63" s="975"/>
      <c r="AA63" s="975"/>
      <c r="AB63" s="975"/>
      <c r="AC63" s="975"/>
      <c r="AD63" s="975"/>
      <c r="AE63" s="1033"/>
      <c r="AF63" s="1034">
        <v>441</v>
      </c>
      <c r="AG63" s="971"/>
      <c r="AH63" s="971"/>
      <c r="AI63" s="971"/>
      <c r="AJ63" s="1035"/>
      <c r="AK63" s="1036"/>
      <c r="AL63" s="975"/>
      <c r="AM63" s="975"/>
      <c r="AN63" s="975"/>
      <c r="AO63" s="975"/>
      <c r="AP63" s="971">
        <f>SUM(AP28:AT35)</f>
        <v>3326</v>
      </c>
      <c r="AQ63" s="971"/>
      <c r="AR63" s="971"/>
      <c r="AS63" s="971"/>
      <c r="AT63" s="971"/>
      <c r="AU63" s="971">
        <f>SUM(AU28:AY35)</f>
        <v>2426</v>
      </c>
      <c r="AV63" s="971"/>
      <c r="AW63" s="971"/>
      <c r="AX63" s="971"/>
      <c r="AY63" s="971"/>
      <c r="AZ63" s="1030"/>
      <c r="BA63" s="1030"/>
      <c r="BB63" s="1030"/>
      <c r="BC63" s="1030"/>
      <c r="BD63" s="1030"/>
      <c r="BE63" s="971" t="s">
        <v>558</v>
      </c>
      <c r="BF63" s="971"/>
      <c r="BG63" s="971"/>
      <c r="BH63" s="971"/>
      <c r="BI63" s="971"/>
      <c r="BJ63" s="1031" t="s">
        <v>122</v>
      </c>
      <c r="BK63" s="951"/>
      <c r="BL63" s="951"/>
      <c r="BM63" s="951"/>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3">
      <c r="A65" s="226" t="s">
        <v>400</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5">
      <c r="A66" s="1008" t="s">
        <v>401</v>
      </c>
      <c r="B66" s="1009"/>
      <c r="C66" s="1009"/>
      <c r="D66" s="1009"/>
      <c r="E66" s="1009"/>
      <c r="F66" s="1009"/>
      <c r="G66" s="1009"/>
      <c r="H66" s="1009"/>
      <c r="I66" s="1009"/>
      <c r="J66" s="1009"/>
      <c r="K66" s="1009"/>
      <c r="L66" s="1009"/>
      <c r="M66" s="1009"/>
      <c r="N66" s="1009"/>
      <c r="O66" s="1009"/>
      <c r="P66" s="1010"/>
      <c r="Q66" s="1014" t="s">
        <v>380</v>
      </c>
      <c r="R66" s="1015"/>
      <c r="S66" s="1015"/>
      <c r="T66" s="1015"/>
      <c r="U66" s="1016"/>
      <c r="V66" s="1014" t="s">
        <v>381</v>
      </c>
      <c r="W66" s="1015"/>
      <c r="X66" s="1015"/>
      <c r="Y66" s="1015"/>
      <c r="Z66" s="1016"/>
      <c r="AA66" s="1014" t="s">
        <v>382</v>
      </c>
      <c r="AB66" s="1015"/>
      <c r="AC66" s="1015"/>
      <c r="AD66" s="1015"/>
      <c r="AE66" s="1016"/>
      <c r="AF66" s="1020" t="s">
        <v>383</v>
      </c>
      <c r="AG66" s="1021"/>
      <c r="AH66" s="1021"/>
      <c r="AI66" s="1021"/>
      <c r="AJ66" s="1022"/>
      <c r="AK66" s="1014" t="s">
        <v>384</v>
      </c>
      <c r="AL66" s="1009"/>
      <c r="AM66" s="1009"/>
      <c r="AN66" s="1009"/>
      <c r="AO66" s="1010"/>
      <c r="AP66" s="1014" t="s">
        <v>385</v>
      </c>
      <c r="AQ66" s="1015"/>
      <c r="AR66" s="1015"/>
      <c r="AS66" s="1015"/>
      <c r="AT66" s="1016"/>
      <c r="AU66" s="1014" t="s">
        <v>402</v>
      </c>
      <c r="AV66" s="1015"/>
      <c r="AW66" s="1015"/>
      <c r="AX66" s="1015"/>
      <c r="AY66" s="1016"/>
      <c r="AZ66" s="1014" t="s">
        <v>364</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7"/>
      <c r="CH66" s="968"/>
      <c r="CI66" s="969"/>
      <c r="CJ66" s="969"/>
      <c r="CK66" s="969"/>
      <c r="CL66" s="970"/>
      <c r="CM66" s="968"/>
      <c r="CN66" s="969"/>
      <c r="CO66" s="969"/>
      <c r="CP66" s="969"/>
      <c r="CQ66" s="970"/>
      <c r="CR66" s="968"/>
      <c r="CS66" s="969"/>
      <c r="CT66" s="969"/>
      <c r="CU66" s="969"/>
      <c r="CV66" s="970"/>
      <c r="CW66" s="968"/>
      <c r="CX66" s="969"/>
      <c r="CY66" s="969"/>
      <c r="CZ66" s="969"/>
      <c r="DA66" s="970"/>
      <c r="DB66" s="968"/>
      <c r="DC66" s="969"/>
      <c r="DD66" s="969"/>
      <c r="DE66" s="969"/>
      <c r="DF66" s="970"/>
      <c r="DG66" s="968"/>
      <c r="DH66" s="969"/>
      <c r="DI66" s="969"/>
      <c r="DJ66" s="969"/>
      <c r="DK66" s="970"/>
      <c r="DL66" s="968"/>
      <c r="DM66" s="969"/>
      <c r="DN66" s="969"/>
      <c r="DO66" s="969"/>
      <c r="DP66" s="970"/>
      <c r="DQ66" s="968"/>
      <c r="DR66" s="969"/>
      <c r="DS66" s="969"/>
      <c r="DT66" s="969"/>
      <c r="DU66" s="970"/>
      <c r="DV66" s="958"/>
      <c r="DW66" s="959"/>
      <c r="DX66" s="959"/>
      <c r="DY66" s="959"/>
      <c r="DZ66" s="960"/>
      <c r="EA66" s="224"/>
    </row>
    <row r="67" spans="1:131" ht="26.25" customHeight="1" thickBot="1" x14ac:dyDescent="0.3">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7"/>
      <c r="CH67" s="968"/>
      <c r="CI67" s="969"/>
      <c r="CJ67" s="969"/>
      <c r="CK67" s="969"/>
      <c r="CL67" s="970"/>
      <c r="CM67" s="968"/>
      <c r="CN67" s="969"/>
      <c r="CO67" s="969"/>
      <c r="CP67" s="969"/>
      <c r="CQ67" s="970"/>
      <c r="CR67" s="968"/>
      <c r="CS67" s="969"/>
      <c r="CT67" s="969"/>
      <c r="CU67" s="969"/>
      <c r="CV67" s="970"/>
      <c r="CW67" s="968"/>
      <c r="CX67" s="969"/>
      <c r="CY67" s="969"/>
      <c r="CZ67" s="969"/>
      <c r="DA67" s="970"/>
      <c r="DB67" s="968"/>
      <c r="DC67" s="969"/>
      <c r="DD67" s="969"/>
      <c r="DE67" s="969"/>
      <c r="DF67" s="970"/>
      <c r="DG67" s="968"/>
      <c r="DH67" s="969"/>
      <c r="DI67" s="969"/>
      <c r="DJ67" s="969"/>
      <c r="DK67" s="970"/>
      <c r="DL67" s="968"/>
      <c r="DM67" s="969"/>
      <c r="DN67" s="969"/>
      <c r="DO67" s="969"/>
      <c r="DP67" s="970"/>
      <c r="DQ67" s="968"/>
      <c r="DR67" s="969"/>
      <c r="DS67" s="969"/>
      <c r="DT67" s="969"/>
      <c r="DU67" s="970"/>
      <c r="DV67" s="958"/>
      <c r="DW67" s="959"/>
      <c r="DX67" s="959"/>
      <c r="DY67" s="959"/>
      <c r="DZ67" s="960"/>
      <c r="EA67" s="224"/>
    </row>
    <row r="68" spans="1:131" ht="26.25" customHeight="1" thickTop="1" x14ac:dyDescent="0.25">
      <c r="A68" s="230">
        <v>1</v>
      </c>
      <c r="B68" s="998" t="s">
        <v>559</v>
      </c>
      <c r="C68" s="999"/>
      <c r="D68" s="999"/>
      <c r="E68" s="999"/>
      <c r="F68" s="999"/>
      <c r="G68" s="999"/>
      <c r="H68" s="999"/>
      <c r="I68" s="999"/>
      <c r="J68" s="999"/>
      <c r="K68" s="999"/>
      <c r="L68" s="999"/>
      <c r="M68" s="999"/>
      <c r="N68" s="999"/>
      <c r="O68" s="999"/>
      <c r="P68" s="1000"/>
      <c r="Q68" s="1001">
        <v>1025</v>
      </c>
      <c r="R68" s="995"/>
      <c r="S68" s="995"/>
      <c r="T68" s="995"/>
      <c r="U68" s="995"/>
      <c r="V68" s="995">
        <v>893</v>
      </c>
      <c r="W68" s="995"/>
      <c r="X68" s="995"/>
      <c r="Y68" s="995"/>
      <c r="Z68" s="995"/>
      <c r="AA68" s="995">
        <v>132</v>
      </c>
      <c r="AB68" s="995"/>
      <c r="AC68" s="995"/>
      <c r="AD68" s="995"/>
      <c r="AE68" s="995"/>
      <c r="AF68" s="995">
        <v>132</v>
      </c>
      <c r="AG68" s="995"/>
      <c r="AH68" s="995"/>
      <c r="AI68" s="995"/>
      <c r="AJ68" s="995"/>
      <c r="AK68" s="995" t="s">
        <v>558</v>
      </c>
      <c r="AL68" s="995"/>
      <c r="AM68" s="995"/>
      <c r="AN68" s="995"/>
      <c r="AO68" s="995"/>
      <c r="AP68" s="995">
        <v>1814</v>
      </c>
      <c r="AQ68" s="995"/>
      <c r="AR68" s="995"/>
      <c r="AS68" s="995"/>
      <c r="AT68" s="995"/>
      <c r="AU68" s="995">
        <v>67</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7"/>
      <c r="CH68" s="968"/>
      <c r="CI68" s="969"/>
      <c r="CJ68" s="969"/>
      <c r="CK68" s="969"/>
      <c r="CL68" s="970"/>
      <c r="CM68" s="968"/>
      <c r="CN68" s="969"/>
      <c r="CO68" s="969"/>
      <c r="CP68" s="969"/>
      <c r="CQ68" s="970"/>
      <c r="CR68" s="968"/>
      <c r="CS68" s="969"/>
      <c r="CT68" s="969"/>
      <c r="CU68" s="969"/>
      <c r="CV68" s="970"/>
      <c r="CW68" s="968"/>
      <c r="CX68" s="969"/>
      <c r="CY68" s="969"/>
      <c r="CZ68" s="969"/>
      <c r="DA68" s="970"/>
      <c r="DB68" s="968"/>
      <c r="DC68" s="969"/>
      <c r="DD68" s="969"/>
      <c r="DE68" s="969"/>
      <c r="DF68" s="970"/>
      <c r="DG68" s="968"/>
      <c r="DH68" s="969"/>
      <c r="DI68" s="969"/>
      <c r="DJ68" s="969"/>
      <c r="DK68" s="970"/>
      <c r="DL68" s="968"/>
      <c r="DM68" s="969"/>
      <c r="DN68" s="969"/>
      <c r="DO68" s="969"/>
      <c r="DP68" s="970"/>
      <c r="DQ68" s="968"/>
      <c r="DR68" s="969"/>
      <c r="DS68" s="969"/>
      <c r="DT68" s="969"/>
      <c r="DU68" s="970"/>
      <c r="DV68" s="958"/>
      <c r="DW68" s="959"/>
      <c r="DX68" s="959"/>
      <c r="DY68" s="959"/>
      <c r="DZ68" s="960"/>
      <c r="EA68" s="224"/>
    </row>
    <row r="69" spans="1:131" ht="26.25" customHeight="1" x14ac:dyDescent="0.25">
      <c r="A69" s="232">
        <v>2</v>
      </c>
      <c r="B69" s="986" t="s">
        <v>560</v>
      </c>
      <c r="C69" s="987"/>
      <c r="D69" s="987"/>
      <c r="E69" s="987"/>
      <c r="F69" s="987"/>
      <c r="G69" s="987"/>
      <c r="H69" s="987"/>
      <c r="I69" s="987"/>
      <c r="J69" s="987"/>
      <c r="K69" s="987"/>
      <c r="L69" s="987"/>
      <c r="M69" s="987"/>
      <c r="N69" s="987"/>
      <c r="O69" s="987"/>
      <c r="P69" s="988"/>
      <c r="Q69" s="989">
        <v>722</v>
      </c>
      <c r="R69" s="983"/>
      <c r="S69" s="983"/>
      <c r="T69" s="983"/>
      <c r="U69" s="983"/>
      <c r="V69" s="983">
        <v>641</v>
      </c>
      <c r="W69" s="983"/>
      <c r="X69" s="983"/>
      <c r="Y69" s="983"/>
      <c r="Z69" s="983"/>
      <c r="AA69" s="983">
        <v>81</v>
      </c>
      <c r="AB69" s="983"/>
      <c r="AC69" s="983"/>
      <c r="AD69" s="983"/>
      <c r="AE69" s="983"/>
      <c r="AF69" s="983">
        <v>81</v>
      </c>
      <c r="AG69" s="983"/>
      <c r="AH69" s="983"/>
      <c r="AI69" s="983"/>
      <c r="AJ69" s="983"/>
      <c r="AK69" s="983">
        <v>128</v>
      </c>
      <c r="AL69" s="983"/>
      <c r="AM69" s="983"/>
      <c r="AN69" s="983"/>
      <c r="AO69" s="983"/>
      <c r="AP69" s="983" t="s">
        <v>558</v>
      </c>
      <c r="AQ69" s="983"/>
      <c r="AR69" s="983"/>
      <c r="AS69" s="983"/>
      <c r="AT69" s="983"/>
      <c r="AU69" s="983" t="s">
        <v>558</v>
      </c>
      <c r="AV69" s="983"/>
      <c r="AW69" s="983"/>
      <c r="AX69" s="983"/>
      <c r="AY69" s="983"/>
      <c r="AZ69" s="984"/>
      <c r="BA69" s="984"/>
      <c r="BB69" s="984"/>
      <c r="BC69" s="984"/>
      <c r="BD69" s="985"/>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7"/>
      <c r="CH69" s="968"/>
      <c r="CI69" s="969"/>
      <c r="CJ69" s="969"/>
      <c r="CK69" s="969"/>
      <c r="CL69" s="970"/>
      <c r="CM69" s="968"/>
      <c r="CN69" s="969"/>
      <c r="CO69" s="969"/>
      <c r="CP69" s="969"/>
      <c r="CQ69" s="970"/>
      <c r="CR69" s="968"/>
      <c r="CS69" s="969"/>
      <c r="CT69" s="969"/>
      <c r="CU69" s="969"/>
      <c r="CV69" s="970"/>
      <c r="CW69" s="968"/>
      <c r="CX69" s="969"/>
      <c r="CY69" s="969"/>
      <c r="CZ69" s="969"/>
      <c r="DA69" s="970"/>
      <c r="DB69" s="968"/>
      <c r="DC69" s="969"/>
      <c r="DD69" s="969"/>
      <c r="DE69" s="969"/>
      <c r="DF69" s="970"/>
      <c r="DG69" s="968"/>
      <c r="DH69" s="969"/>
      <c r="DI69" s="969"/>
      <c r="DJ69" s="969"/>
      <c r="DK69" s="970"/>
      <c r="DL69" s="968"/>
      <c r="DM69" s="969"/>
      <c r="DN69" s="969"/>
      <c r="DO69" s="969"/>
      <c r="DP69" s="970"/>
      <c r="DQ69" s="968"/>
      <c r="DR69" s="969"/>
      <c r="DS69" s="969"/>
      <c r="DT69" s="969"/>
      <c r="DU69" s="970"/>
      <c r="DV69" s="958"/>
      <c r="DW69" s="959"/>
      <c r="DX69" s="959"/>
      <c r="DY69" s="959"/>
      <c r="DZ69" s="960"/>
      <c r="EA69" s="224"/>
    </row>
    <row r="70" spans="1:131" ht="26.25" customHeight="1" x14ac:dyDescent="0.25">
      <c r="A70" s="232">
        <v>3</v>
      </c>
      <c r="B70" s="986" t="s">
        <v>561</v>
      </c>
      <c r="C70" s="987"/>
      <c r="D70" s="987"/>
      <c r="E70" s="987"/>
      <c r="F70" s="987"/>
      <c r="G70" s="987"/>
      <c r="H70" s="987"/>
      <c r="I70" s="987"/>
      <c r="J70" s="987"/>
      <c r="K70" s="987"/>
      <c r="L70" s="987"/>
      <c r="M70" s="987"/>
      <c r="N70" s="987"/>
      <c r="O70" s="987"/>
      <c r="P70" s="988"/>
      <c r="Q70" s="989">
        <v>5892</v>
      </c>
      <c r="R70" s="983"/>
      <c r="S70" s="983"/>
      <c r="T70" s="983"/>
      <c r="U70" s="983"/>
      <c r="V70" s="983">
        <v>5654</v>
      </c>
      <c r="W70" s="983"/>
      <c r="X70" s="983"/>
      <c r="Y70" s="983"/>
      <c r="Z70" s="983"/>
      <c r="AA70" s="983">
        <v>238</v>
      </c>
      <c r="AB70" s="983"/>
      <c r="AC70" s="983"/>
      <c r="AD70" s="983"/>
      <c r="AE70" s="983"/>
      <c r="AF70" s="983">
        <v>238</v>
      </c>
      <c r="AG70" s="983"/>
      <c r="AH70" s="983"/>
      <c r="AI70" s="983"/>
      <c r="AJ70" s="983"/>
      <c r="AK70" s="983" t="s">
        <v>558</v>
      </c>
      <c r="AL70" s="983"/>
      <c r="AM70" s="983"/>
      <c r="AN70" s="983"/>
      <c r="AO70" s="983"/>
      <c r="AP70" s="983" t="s">
        <v>558</v>
      </c>
      <c r="AQ70" s="983"/>
      <c r="AR70" s="983"/>
      <c r="AS70" s="983"/>
      <c r="AT70" s="983"/>
      <c r="AU70" s="983" t="s">
        <v>558</v>
      </c>
      <c r="AV70" s="983"/>
      <c r="AW70" s="983"/>
      <c r="AX70" s="983"/>
      <c r="AY70" s="983"/>
      <c r="AZ70" s="984"/>
      <c r="BA70" s="984"/>
      <c r="BB70" s="984"/>
      <c r="BC70" s="984"/>
      <c r="BD70" s="985"/>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7"/>
      <c r="CH70" s="968"/>
      <c r="CI70" s="969"/>
      <c r="CJ70" s="969"/>
      <c r="CK70" s="969"/>
      <c r="CL70" s="970"/>
      <c r="CM70" s="968"/>
      <c r="CN70" s="969"/>
      <c r="CO70" s="969"/>
      <c r="CP70" s="969"/>
      <c r="CQ70" s="970"/>
      <c r="CR70" s="968"/>
      <c r="CS70" s="969"/>
      <c r="CT70" s="969"/>
      <c r="CU70" s="969"/>
      <c r="CV70" s="970"/>
      <c r="CW70" s="968"/>
      <c r="CX70" s="969"/>
      <c r="CY70" s="969"/>
      <c r="CZ70" s="969"/>
      <c r="DA70" s="970"/>
      <c r="DB70" s="968"/>
      <c r="DC70" s="969"/>
      <c r="DD70" s="969"/>
      <c r="DE70" s="969"/>
      <c r="DF70" s="970"/>
      <c r="DG70" s="968"/>
      <c r="DH70" s="969"/>
      <c r="DI70" s="969"/>
      <c r="DJ70" s="969"/>
      <c r="DK70" s="970"/>
      <c r="DL70" s="968"/>
      <c r="DM70" s="969"/>
      <c r="DN70" s="969"/>
      <c r="DO70" s="969"/>
      <c r="DP70" s="970"/>
      <c r="DQ70" s="968"/>
      <c r="DR70" s="969"/>
      <c r="DS70" s="969"/>
      <c r="DT70" s="969"/>
      <c r="DU70" s="970"/>
      <c r="DV70" s="958"/>
      <c r="DW70" s="959"/>
      <c r="DX70" s="959"/>
      <c r="DY70" s="959"/>
      <c r="DZ70" s="960"/>
      <c r="EA70" s="224"/>
    </row>
    <row r="71" spans="1:131" ht="26.25" customHeight="1" x14ac:dyDescent="0.25">
      <c r="A71" s="232">
        <v>4</v>
      </c>
      <c r="B71" s="986" t="s">
        <v>562</v>
      </c>
      <c r="C71" s="987"/>
      <c r="D71" s="987"/>
      <c r="E71" s="987"/>
      <c r="F71" s="987"/>
      <c r="G71" s="987"/>
      <c r="H71" s="987"/>
      <c r="I71" s="987"/>
      <c r="J71" s="987"/>
      <c r="K71" s="987"/>
      <c r="L71" s="987"/>
      <c r="M71" s="987"/>
      <c r="N71" s="987"/>
      <c r="O71" s="987"/>
      <c r="P71" s="988"/>
      <c r="Q71" s="989">
        <v>1726</v>
      </c>
      <c r="R71" s="983"/>
      <c r="S71" s="983"/>
      <c r="T71" s="983"/>
      <c r="U71" s="983"/>
      <c r="V71" s="983">
        <v>1722</v>
      </c>
      <c r="W71" s="983"/>
      <c r="X71" s="983"/>
      <c r="Y71" s="983"/>
      <c r="Z71" s="983"/>
      <c r="AA71" s="983">
        <v>3</v>
      </c>
      <c r="AB71" s="983"/>
      <c r="AC71" s="983"/>
      <c r="AD71" s="983"/>
      <c r="AE71" s="983"/>
      <c r="AF71" s="983">
        <v>3</v>
      </c>
      <c r="AG71" s="983"/>
      <c r="AH71" s="983"/>
      <c r="AI71" s="983"/>
      <c r="AJ71" s="983"/>
      <c r="AK71" s="983">
        <v>38</v>
      </c>
      <c r="AL71" s="983"/>
      <c r="AM71" s="983"/>
      <c r="AN71" s="983"/>
      <c r="AO71" s="983"/>
      <c r="AP71" s="983" t="s">
        <v>558</v>
      </c>
      <c r="AQ71" s="983"/>
      <c r="AR71" s="983"/>
      <c r="AS71" s="983"/>
      <c r="AT71" s="983"/>
      <c r="AU71" s="983" t="s">
        <v>558</v>
      </c>
      <c r="AV71" s="983"/>
      <c r="AW71" s="983"/>
      <c r="AX71" s="983"/>
      <c r="AY71" s="983"/>
      <c r="AZ71" s="984"/>
      <c r="BA71" s="984"/>
      <c r="BB71" s="984"/>
      <c r="BC71" s="984"/>
      <c r="BD71" s="985"/>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7"/>
      <c r="CH71" s="968"/>
      <c r="CI71" s="969"/>
      <c r="CJ71" s="969"/>
      <c r="CK71" s="969"/>
      <c r="CL71" s="970"/>
      <c r="CM71" s="968"/>
      <c r="CN71" s="969"/>
      <c r="CO71" s="969"/>
      <c r="CP71" s="969"/>
      <c r="CQ71" s="970"/>
      <c r="CR71" s="968"/>
      <c r="CS71" s="969"/>
      <c r="CT71" s="969"/>
      <c r="CU71" s="969"/>
      <c r="CV71" s="970"/>
      <c r="CW71" s="968"/>
      <c r="CX71" s="969"/>
      <c r="CY71" s="969"/>
      <c r="CZ71" s="969"/>
      <c r="DA71" s="970"/>
      <c r="DB71" s="968"/>
      <c r="DC71" s="969"/>
      <c r="DD71" s="969"/>
      <c r="DE71" s="969"/>
      <c r="DF71" s="970"/>
      <c r="DG71" s="968"/>
      <c r="DH71" s="969"/>
      <c r="DI71" s="969"/>
      <c r="DJ71" s="969"/>
      <c r="DK71" s="970"/>
      <c r="DL71" s="968"/>
      <c r="DM71" s="969"/>
      <c r="DN71" s="969"/>
      <c r="DO71" s="969"/>
      <c r="DP71" s="970"/>
      <c r="DQ71" s="968"/>
      <c r="DR71" s="969"/>
      <c r="DS71" s="969"/>
      <c r="DT71" s="969"/>
      <c r="DU71" s="970"/>
      <c r="DV71" s="958"/>
      <c r="DW71" s="959"/>
      <c r="DX71" s="959"/>
      <c r="DY71" s="959"/>
      <c r="DZ71" s="960"/>
      <c r="EA71" s="224"/>
    </row>
    <row r="72" spans="1:131" ht="33.75" customHeight="1" x14ac:dyDescent="0.25">
      <c r="A72" s="232">
        <v>5</v>
      </c>
      <c r="B72" s="994" t="s">
        <v>567</v>
      </c>
      <c r="C72" s="987"/>
      <c r="D72" s="987"/>
      <c r="E72" s="987"/>
      <c r="F72" s="987"/>
      <c r="G72" s="987"/>
      <c r="H72" s="987"/>
      <c r="I72" s="987"/>
      <c r="J72" s="987"/>
      <c r="K72" s="987"/>
      <c r="L72" s="987"/>
      <c r="M72" s="987"/>
      <c r="N72" s="987"/>
      <c r="O72" s="987"/>
      <c r="P72" s="988"/>
      <c r="Q72" s="989">
        <v>3</v>
      </c>
      <c r="R72" s="983"/>
      <c r="S72" s="983"/>
      <c r="T72" s="983"/>
      <c r="U72" s="983"/>
      <c r="V72" s="983">
        <v>3</v>
      </c>
      <c r="W72" s="983"/>
      <c r="X72" s="983"/>
      <c r="Y72" s="983"/>
      <c r="Z72" s="983"/>
      <c r="AA72" s="983">
        <v>0</v>
      </c>
      <c r="AB72" s="983"/>
      <c r="AC72" s="983"/>
      <c r="AD72" s="983"/>
      <c r="AE72" s="983"/>
      <c r="AF72" s="983">
        <v>0</v>
      </c>
      <c r="AG72" s="983"/>
      <c r="AH72" s="983"/>
      <c r="AI72" s="983"/>
      <c r="AJ72" s="983"/>
      <c r="AK72" s="983" t="s">
        <v>558</v>
      </c>
      <c r="AL72" s="983"/>
      <c r="AM72" s="983"/>
      <c r="AN72" s="983"/>
      <c r="AO72" s="983"/>
      <c r="AP72" s="983" t="s">
        <v>558</v>
      </c>
      <c r="AQ72" s="983"/>
      <c r="AR72" s="983"/>
      <c r="AS72" s="983"/>
      <c r="AT72" s="983"/>
      <c r="AU72" s="983" t="s">
        <v>558</v>
      </c>
      <c r="AV72" s="983"/>
      <c r="AW72" s="983"/>
      <c r="AX72" s="983"/>
      <c r="AY72" s="983"/>
      <c r="AZ72" s="984"/>
      <c r="BA72" s="984"/>
      <c r="BB72" s="984"/>
      <c r="BC72" s="984"/>
      <c r="BD72" s="985"/>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7"/>
      <c r="CH72" s="968"/>
      <c r="CI72" s="969"/>
      <c r="CJ72" s="969"/>
      <c r="CK72" s="969"/>
      <c r="CL72" s="970"/>
      <c r="CM72" s="968"/>
      <c r="CN72" s="969"/>
      <c r="CO72" s="969"/>
      <c r="CP72" s="969"/>
      <c r="CQ72" s="970"/>
      <c r="CR72" s="968"/>
      <c r="CS72" s="969"/>
      <c r="CT72" s="969"/>
      <c r="CU72" s="969"/>
      <c r="CV72" s="970"/>
      <c r="CW72" s="968"/>
      <c r="CX72" s="969"/>
      <c r="CY72" s="969"/>
      <c r="CZ72" s="969"/>
      <c r="DA72" s="970"/>
      <c r="DB72" s="968"/>
      <c r="DC72" s="969"/>
      <c r="DD72" s="969"/>
      <c r="DE72" s="969"/>
      <c r="DF72" s="970"/>
      <c r="DG72" s="968"/>
      <c r="DH72" s="969"/>
      <c r="DI72" s="969"/>
      <c r="DJ72" s="969"/>
      <c r="DK72" s="970"/>
      <c r="DL72" s="968"/>
      <c r="DM72" s="969"/>
      <c r="DN72" s="969"/>
      <c r="DO72" s="969"/>
      <c r="DP72" s="970"/>
      <c r="DQ72" s="968"/>
      <c r="DR72" s="969"/>
      <c r="DS72" s="969"/>
      <c r="DT72" s="969"/>
      <c r="DU72" s="970"/>
      <c r="DV72" s="958"/>
      <c r="DW72" s="959"/>
      <c r="DX72" s="959"/>
      <c r="DY72" s="959"/>
      <c r="DZ72" s="960"/>
      <c r="EA72" s="224"/>
    </row>
    <row r="73" spans="1:131" ht="26.25" customHeight="1" x14ac:dyDescent="0.25">
      <c r="A73" s="232">
        <v>6</v>
      </c>
      <c r="B73" s="986" t="s">
        <v>563</v>
      </c>
      <c r="C73" s="987"/>
      <c r="D73" s="987"/>
      <c r="E73" s="987"/>
      <c r="F73" s="987"/>
      <c r="G73" s="987"/>
      <c r="H73" s="987"/>
      <c r="I73" s="987"/>
      <c r="J73" s="987"/>
      <c r="K73" s="987"/>
      <c r="L73" s="987"/>
      <c r="M73" s="987"/>
      <c r="N73" s="987"/>
      <c r="O73" s="987"/>
      <c r="P73" s="988"/>
      <c r="Q73" s="989">
        <v>12</v>
      </c>
      <c r="R73" s="983"/>
      <c r="S73" s="983"/>
      <c r="T73" s="983"/>
      <c r="U73" s="983"/>
      <c r="V73" s="983">
        <v>11</v>
      </c>
      <c r="W73" s="983"/>
      <c r="X73" s="983"/>
      <c r="Y73" s="983"/>
      <c r="Z73" s="983"/>
      <c r="AA73" s="983">
        <v>1</v>
      </c>
      <c r="AB73" s="983"/>
      <c r="AC73" s="983"/>
      <c r="AD73" s="983"/>
      <c r="AE73" s="983"/>
      <c r="AF73" s="983">
        <v>1</v>
      </c>
      <c r="AG73" s="983"/>
      <c r="AH73" s="983"/>
      <c r="AI73" s="983"/>
      <c r="AJ73" s="983"/>
      <c r="AK73" s="983" t="s">
        <v>558</v>
      </c>
      <c r="AL73" s="983"/>
      <c r="AM73" s="983"/>
      <c r="AN73" s="983"/>
      <c r="AO73" s="983"/>
      <c r="AP73" s="983" t="s">
        <v>558</v>
      </c>
      <c r="AQ73" s="983"/>
      <c r="AR73" s="983"/>
      <c r="AS73" s="983"/>
      <c r="AT73" s="983"/>
      <c r="AU73" s="983" t="s">
        <v>558</v>
      </c>
      <c r="AV73" s="983"/>
      <c r="AW73" s="983"/>
      <c r="AX73" s="983"/>
      <c r="AY73" s="983"/>
      <c r="AZ73" s="984"/>
      <c r="BA73" s="984"/>
      <c r="BB73" s="984"/>
      <c r="BC73" s="984"/>
      <c r="BD73" s="985"/>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7"/>
      <c r="CH73" s="968"/>
      <c r="CI73" s="969"/>
      <c r="CJ73" s="969"/>
      <c r="CK73" s="969"/>
      <c r="CL73" s="970"/>
      <c r="CM73" s="968"/>
      <c r="CN73" s="969"/>
      <c r="CO73" s="969"/>
      <c r="CP73" s="969"/>
      <c r="CQ73" s="970"/>
      <c r="CR73" s="968"/>
      <c r="CS73" s="969"/>
      <c r="CT73" s="969"/>
      <c r="CU73" s="969"/>
      <c r="CV73" s="970"/>
      <c r="CW73" s="968"/>
      <c r="CX73" s="969"/>
      <c r="CY73" s="969"/>
      <c r="CZ73" s="969"/>
      <c r="DA73" s="970"/>
      <c r="DB73" s="968"/>
      <c r="DC73" s="969"/>
      <c r="DD73" s="969"/>
      <c r="DE73" s="969"/>
      <c r="DF73" s="970"/>
      <c r="DG73" s="968"/>
      <c r="DH73" s="969"/>
      <c r="DI73" s="969"/>
      <c r="DJ73" s="969"/>
      <c r="DK73" s="970"/>
      <c r="DL73" s="968"/>
      <c r="DM73" s="969"/>
      <c r="DN73" s="969"/>
      <c r="DO73" s="969"/>
      <c r="DP73" s="970"/>
      <c r="DQ73" s="968"/>
      <c r="DR73" s="969"/>
      <c r="DS73" s="969"/>
      <c r="DT73" s="969"/>
      <c r="DU73" s="970"/>
      <c r="DV73" s="958"/>
      <c r="DW73" s="959"/>
      <c r="DX73" s="959"/>
      <c r="DY73" s="959"/>
      <c r="DZ73" s="960"/>
      <c r="EA73" s="224"/>
    </row>
    <row r="74" spans="1:131" ht="26.25" customHeight="1" x14ac:dyDescent="0.25">
      <c r="A74" s="232">
        <v>7</v>
      </c>
      <c r="B74" s="986" t="s">
        <v>564</v>
      </c>
      <c r="C74" s="987"/>
      <c r="D74" s="987"/>
      <c r="E74" s="987"/>
      <c r="F74" s="987"/>
      <c r="G74" s="987"/>
      <c r="H74" s="987"/>
      <c r="I74" s="987"/>
      <c r="J74" s="987"/>
      <c r="K74" s="987"/>
      <c r="L74" s="987"/>
      <c r="M74" s="987"/>
      <c r="N74" s="987"/>
      <c r="O74" s="987"/>
      <c r="P74" s="988"/>
      <c r="Q74" s="989">
        <v>846</v>
      </c>
      <c r="R74" s="983"/>
      <c r="S74" s="983"/>
      <c r="T74" s="983"/>
      <c r="U74" s="983"/>
      <c r="V74" s="983">
        <v>789</v>
      </c>
      <c r="W74" s="983"/>
      <c r="X74" s="983"/>
      <c r="Y74" s="983"/>
      <c r="Z74" s="983"/>
      <c r="AA74" s="983">
        <v>57</v>
      </c>
      <c r="AB74" s="983"/>
      <c r="AC74" s="983"/>
      <c r="AD74" s="983"/>
      <c r="AE74" s="983"/>
      <c r="AF74" s="983">
        <v>57</v>
      </c>
      <c r="AG74" s="983"/>
      <c r="AH74" s="983"/>
      <c r="AI74" s="983"/>
      <c r="AJ74" s="983"/>
      <c r="AK74" s="983">
        <v>374</v>
      </c>
      <c r="AL74" s="983"/>
      <c r="AM74" s="983"/>
      <c r="AN74" s="983"/>
      <c r="AO74" s="983"/>
      <c r="AP74" s="983" t="s">
        <v>558</v>
      </c>
      <c r="AQ74" s="983"/>
      <c r="AR74" s="983"/>
      <c r="AS74" s="983"/>
      <c r="AT74" s="983"/>
      <c r="AU74" s="983" t="s">
        <v>558</v>
      </c>
      <c r="AV74" s="983"/>
      <c r="AW74" s="983"/>
      <c r="AX74" s="983"/>
      <c r="AY74" s="983"/>
      <c r="AZ74" s="984"/>
      <c r="BA74" s="984"/>
      <c r="BB74" s="984"/>
      <c r="BC74" s="984"/>
      <c r="BD74" s="985"/>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7"/>
      <c r="CH74" s="968"/>
      <c r="CI74" s="969"/>
      <c r="CJ74" s="969"/>
      <c r="CK74" s="969"/>
      <c r="CL74" s="970"/>
      <c r="CM74" s="968"/>
      <c r="CN74" s="969"/>
      <c r="CO74" s="969"/>
      <c r="CP74" s="969"/>
      <c r="CQ74" s="970"/>
      <c r="CR74" s="968"/>
      <c r="CS74" s="969"/>
      <c r="CT74" s="969"/>
      <c r="CU74" s="969"/>
      <c r="CV74" s="970"/>
      <c r="CW74" s="968"/>
      <c r="CX74" s="969"/>
      <c r="CY74" s="969"/>
      <c r="CZ74" s="969"/>
      <c r="DA74" s="970"/>
      <c r="DB74" s="968"/>
      <c r="DC74" s="969"/>
      <c r="DD74" s="969"/>
      <c r="DE74" s="969"/>
      <c r="DF74" s="970"/>
      <c r="DG74" s="968"/>
      <c r="DH74" s="969"/>
      <c r="DI74" s="969"/>
      <c r="DJ74" s="969"/>
      <c r="DK74" s="970"/>
      <c r="DL74" s="968"/>
      <c r="DM74" s="969"/>
      <c r="DN74" s="969"/>
      <c r="DO74" s="969"/>
      <c r="DP74" s="970"/>
      <c r="DQ74" s="968"/>
      <c r="DR74" s="969"/>
      <c r="DS74" s="969"/>
      <c r="DT74" s="969"/>
      <c r="DU74" s="970"/>
      <c r="DV74" s="958"/>
      <c r="DW74" s="959"/>
      <c r="DX74" s="959"/>
      <c r="DY74" s="959"/>
      <c r="DZ74" s="960"/>
      <c r="EA74" s="224"/>
    </row>
    <row r="75" spans="1:131" ht="26.25" customHeight="1" x14ac:dyDescent="0.25">
      <c r="A75" s="232">
        <v>8</v>
      </c>
      <c r="B75" s="986" t="s">
        <v>565</v>
      </c>
      <c r="C75" s="987"/>
      <c r="D75" s="987"/>
      <c r="E75" s="987"/>
      <c r="F75" s="987"/>
      <c r="G75" s="987"/>
      <c r="H75" s="987"/>
      <c r="I75" s="987"/>
      <c r="J75" s="987"/>
      <c r="K75" s="987"/>
      <c r="L75" s="987"/>
      <c r="M75" s="987"/>
      <c r="N75" s="987"/>
      <c r="O75" s="987"/>
      <c r="P75" s="988"/>
      <c r="Q75" s="990">
        <v>1238</v>
      </c>
      <c r="R75" s="991"/>
      <c r="S75" s="991"/>
      <c r="T75" s="991"/>
      <c r="U75" s="992"/>
      <c r="V75" s="993">
        <v>1143</v>
      </c>
      <c r="W75" s="991"/>
      <c r="X75" s="991"/>
      <c r="Y75" s="991"/>
      <c r="Z75" s="992"/>
      <c r="AA75" s="993">
        <v>95</v>
      </c>
      <c r="AB75" s="991"/>
      <c r="AC75" s="991"/>
      <c r="AD75" s="991"/>
      <c r="AE75" s="992"/>
      <c r="AF75" s="993">
        <v>95</v>
      </c>
      <c r="AG75" s="991"/>
      <c r="AH75" s="991"/>
      <c r="AI75" s="991"/>
      <c r="AJ75" s="992"/>
      <c r="AK75" s="993" t="s">
        <v>558</v>
      </c>
      <c r="AL75" s="991"/>
      <c r="AM75" s="991"/>
      <c r="AN75" s="991"/>
      <c r="AO75" s="992"/>
      <c r="AP75" s="993" t="s">
        <v>558</v>
      </c>
      <c r="AQ75" s="991"/>
      <c r="AR75" s="991"/>
      <c r="AS75" s="991"/>
      <c r="AT75" s="992"/>
      <c r="AU75" s="993" t="s">
        <v>558</v>
      </c>
      <c r="AV75" s="991"/>
      <c r="AW75" s="991"/>
      <c r="AX75" s="991"/>
      <c r="AY75" s="992"/>
      <c r="AZ75" s="984"/>
      <c r="BA75" s="984"/>
      <c r="BB75" s="984"/>
      <c r="BC75" s="984"/>
      <c r="BD75" s="985"/>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7"/>
      <c r="CH75" s="968"/>
      <c r="CI75" s="969"/>
      <c r="CJ75" s="969"/>
      <c r="CK75" s="969"/>
      <c r="CL75" s="970"/>
      <c r="CM75" s="968"/>
      <c r="CN75" s="969"/>
      <c r="CO75" s="969"/>
      <c r="CP75" s="969"/>
      <c r="CQ75" s="970"/>
      <c r="CR75" s="968"/>
      <c r="CS75" s="969"/>
      <c r="CT75" s="969"/>
      <c r="CU75" s="969"/>
      <c r="CV75" s="970"/>
      <c r="CW75" s="968"/>
      <c r="CX75" s="969"/>
      <c r="CY75" s="969"/>
      <c r="CZ75" s="969"/>
      <c r="DA75" s="970"/>
      <c r="DB75" s="968"/>
      <c r="DC75" s="969"/>
      <c r="DD75" s="969"/>
      <c r="DE75" s="969"/>
      <c r="DF75" s="970"/>
      <c r="DG75" s="968"/>
      <c r="DH75" s="969"/>
      <c r="DI75" s="969"/>
      <c r="DJ75" s="969"/>
      <c r="DK75" s="970"/>
      <c r="DL75" s="968"/>
      <c r="DM75" s="969"/>
      <c r="DN75" s="969"/>
      <c r="DO75" s="969"/>
      <c r="DP75" s="970"/>
      <c r="DQ75" s="968"/>
      <c r="DR75" s="969"/>
      <c r="DS75" s="969"/>
      <c r="DT75" s="969"/>
      <c r="DU75" s="970"/>
      <c r="DV75" s="958"/>
      <c r="DW75" s="959"/>
      <c r="DX75" s="959"/>
      <c r="DY75" s="959"/>
      <c r="DZ75" s="960"/>
      <c r="EA75" s="224"/>
    </row>
    <row r="76" spans="1:131" ht="26.25" customHeight="1" x14ac:dyDescent="0.25">
      <c r="A76" s="232">
        <v>9</v>
      </c>
      <c r="B76" s="986" t="s">
        <v>566</v>
      </c>
      <c r="C76" s="987"/>
      <c r="D76" s="987"/>
      <c r="E76" s="987"/>
      <c r="F76" s="987"/>
      <c r="G76" s="987"/>
      <c r="H76" s="987"/>
      <c r="I76" s="987"/>
      <c r="J76" s="987"/>
      <c r="K76" s="987"/>
      <c r="L76" s="987"/>
      <c r="M76" s="987"/>
      <c r="N76" s="987"/>
      <c r="O76" s="987"/>
      <c r="P76" s="988"/>
      <c r="Q76" s="990">
        <v>286479</v>
      </c>
      <c r="R76" s="991"/>
      <c r="S76" s="991"/>
      <c r="T76" s="991"/>
      <c r="U76" s="992"/>
      <c r="V76" s="993">
        <v>283821</v>
      </c>
      <c r="W76" s="991"/>
      <c r="X76" s="991"/>
      <c r="Y76" s="991"/>
      <c r="Z76" s="992"/>
      <c r="AA76" s="993">
        <v>2657</v>
      </c>
      <c r="AB76" s="991"/>
      <c r="AC76" s="991"/>
      <c r="AD76" s="991"/>
      <c r="AE76" s="992"/>
      <c r="AF76" s="993">
        <v>2657</v>
      </c>
      <c r="AG76" s="991"/>
      <c r="AH76" s="991"/>
      <c r="AI76" s="991"/>
      <c r="AJ76" s="992"/>
      <c r="AK76" s="993">
        <v>1846</v>
      </c>
      <c r="AL76" s="991"/>
      <c r="AM76" s="991"/>
      <c r="AN76" s="991"/>
      <c r="AO76" s="992"/>
      <c r="AP76" s="993" t="s">
        <v>558</v>
      </c>
      <c r="AQ76" s="991"/>
      <c r="AR76" s="991"/>
      <c r="AS76" s="991"/>
      <c r="AT76" s="992"/>
      <c r="AU76" s="993" t="s">
        <v>558</v>
      </c>
      <c r="AV76" s="991"/>
      <c r="AW76" s="991"/>
      <c r="AX76" s="991"/>
      <c r="AY76" s="992"/>
      <c r="AZ76" s="984"/>
      <c r="BA76" s="984"/>
      <c r="BB76" s="984"/>
      <c r="BC76" s="984"/>
      <c r="BD76" s="985"/>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7"/>
      <c r="CH76" s="968"/>
      <c r="CI76" s="969"/>
      <c r="CJ76" s="969"/>
      <c r="CK76" s="969"/>
      <c r="CL76" s="970"/>
      <c r="CM76" s="968"/>
      <c r="CN76" s="969"/>
      <c r="CO76" s="969"/>
      <c r="CP76" s="969"/>
      <c r="CQ76" s="970"/>
      <c r="CR76" s="968"/>
      <c r="CS76" s="969"/>
      <c r="CT76" s="969"/>
      <c r="CU76" s="969"/>
      <c r="CV76" s="970"/>
      <c r="CW76" s="968"/>
      <c r="CX76" s="969"/>
      <c r="CY76" s="969"/>
      <c r="CZ76" s="969"/>
      <c r="DA76" s="970"/>
      <c r="DB76" s="968"/>
      <c r="DC76" s="969"/>
      <c r="DD76" s="969"/>
      <c r="DE76" s="969"/>
      <c r="DF76" s="970"/>
      <c r="DG76" s="968"/>
      <c r="DH76" s="969"/>
      <c r="DI76" s="969"/>
      <c r="DJ76" s="969"/>
      <c r="DK76" s="970"/>
      <c r="DL76" s="968"/>
      <c r="DM76" s="969"/>
      <c r="DN76" s="969"/>
      <c r="DO76" s="969"/>
      <c r="DP76" s="970"/>
      <c r="DQ76" s="968"/>
      <c r="DR76" s="969"/>
      <c r="DS76" s="969"/>
      <c r="DT76" s="969"/>
      <c r="DU76" s="970"/>
      <c r="DV76" s="958"/>
      <c r="DW76" s="959"/>
      <c r="DX76" s="959"/>
      <c r="DY76" s="959"/>
      <c r="DZ76" s="960"/>
      <c r="EA76" s="224"/>
    </row>
    <row r="77" spans="1:131" ht="26.25" customHeight="1" x14ac:dyDescent="0.25">
      <c r="A77" s="232">
        <v>10</v>
      </c>
      <c r="B77" s="986"/>
      <c r="C77" s="987"/>
      <c r="D77" s="987"/>
      <c r="E77" s="987"/>
      <c r="F77" s="987"/>
      <c r="G77" s="987"/>
      <c r="H77" s="987"/>
      <c r="I77" s="987"/>
      <c r="J77" s="987"/>
      <c r="K77" s="987"/>
      <c r="L77" s="987"/>
      <c r="M77" s="987"/>
      <c r="N77" s="987"/>
      <c r="O77" s="987"/>
      <c r="P77" s="988"/>
      <c r="Q77" s="990"/>
      <c r="R77" s="991"/>
      <c r="S77" s="991"/>
      <c r="T77" s="991"/>
      <c r="U77" s="992"/>
      <c r="V77" s="993"/>
      <c r="W77" s="991"/>
      <c r="X77" s="991"/>
      <c r="Y77" s="991"/>
      <c r="Z77" s="992"/>
      <c r="AA77" s="993"/>
      <c r="AB77" s="991"/>
      <c r="AC77" s="991"/>
      <c r="AD77" s="991"/>
      <c r="AE77" s="992"/>
      <c r="AF77" s="993"/>
      <c r="AG77" s="991"/>
      <c r="AH77" s="991"/>
      <c r="AI77" s="991"/>
      <c r="AJ77" s="992"/>
      <c r="AK77" s="993"/>
      <c r="AL77" s="991"/>
      <c r="AM77" s="991"/>
      <c r="AN77" s="991"/>
      <c r="AO77" s="992"/>
      <c r="AP77" s="993"/>
      <c r="AQ77" s="991"/>
      <c r="AR77" s="991"/>
      <c r="AS77" s="991"/>
      <c r="AT77" s="992"/>
      <c r="AU77" s="993"/>
      <c r="AV77" s="991"/>
      <c r="AW77" s="991"/>
      <c r="AX77" s="991"/>
      <c r="AY77" s="992"/>
      <c r="AZ77" s="984"/>
      <c r="BA77" s="984"/>
      <c r="BB77" s="984"/>
      <c r="BC77" s="984"/>
      <c r="BD77" s="985"/>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7"/>
      <c r="CH77" s="968"/>
      <c r="CI77" s="969"/>
      <c r="CJ77" s="969"/>
      <c r="CK77" s="969"/>
      <c r="CL77" s="970"/>
      <c r="CM77" s="968"/>
      <c r="CN77" s="969"/>
      <c r="CO77" s="969"/>
      <c r="CP77" s="969"/>
      <c r="CQ77" s="970"/>
      <c r="CR77" s="968"/>
      <c r="CS77" s="969"/>
      <c r="CT77" s="969"/>
      <c r="CU77" s="969"/>
      <c r="CV77" s="970"/>
      <c r="CW77" s="968"/>
      <c r="CX77" s="969"/>
      <c r="CY77" s="969"/>
      <c r="CZ77" s="969"/>
      <c r="DA77" s="970"/>
      <c r="DB77" s="968"/>
      <c r="DC77" s="969"/>
      <c r="DD77" s="969"/>
      <c r="DE77" s="969"/>
      <c r="DF77" s="970"/>
      <c r="DG77" s="968"/>
      <c r="DH77" s="969"/>
      <c r="DI77" s="969"/>
      <c r="DJ77" s="969"/>
      <c r="DK77" s="970"/>
      <c r="DL77" s="968"/>
      <c r="DM77" s="969"/>
      <c r="DN77" s="969"/>
      <c r="DO77" s="969"/>
      <c r="DP77" s="970"/>
      <c r="DQ77" s="968"/>
      <c r="DR77" s="969"/>
      <c r="DS77" s="969"/>
      <c r="DT77" s="969"/>
      <c r="DU77" s="970"/>
      <c r="DV77" s="958"/>
      <c r="DW77" s="959"/>
      <c r="DX77" s="959"/>
      <c r="DY77" s="959"/>
      <c r="DZ77" s="960"/>
      <c r="EA77" s="224"/>
    </row>
    <row r="78" spans="1:131" ht="26.25" customHeight="1" x14ac:dyDescent="0.25">
      <c r="A78" s="232">
        <v>11</v>
      </c>
      <c r="B78" s="986"/>
      <c r="C78" s="987"/>
      <c r="D78" s="987"/>
      <c r="E78" s="987"/>
      <c r="F78" s="987"/>
      <c r="G78" s="987"/>
      <c r="H78" s="987"/>
      <c r="I78" s="987"/>
      <c r="J78" s="987"/>
      <c r="K78" s="987"/>
      <c r="L78" s="987"/>
      <c r="M78" s="987"/>
      <c r="N78" s="987"/>
      <c r="O78" s="987"/>
      <c r="P78" s="988"/>
      <c r="Q78" s="989"/>
      <c r="R78" s="983"/>
      <c r="S78" s="983"/>
      <c r="T78" s="983"/>
      <c r="U78" s="983"/>
      <c r="V78" s="983"/>
      <c r="W78" s="983"/>
      <c r="X78" s="983"/>
      <c r="Y78" s="983"/>
      <c r="Z78" s="983"/>
      <c r="AA78" s="983"/>
      <c r="AB78" s="983"/>
      <c r="AC78" s="983"/>
      <c r="AD78" s="983"/>
      <c r="AE78" s="983"/>
      <c r="AF78" s="983"/>
      <c r="AG78" s="983"/>
      <c r="AH78" s="983"/>
      <c r="AI78" s="983"/>
      <c r="AJ78" s="983"/>
      <c r="AK78" s="983"/>
      <c r="AL78" s="983"/>
      <c r="AM78" s="983"/>
      <c r="AN78" s="983"/>
      <c r="AO78" s="983"/>
      <c r="AP78" s="983"/>
      <c r="AQ78" s="983"/>
      <c r="AR78" s="983"/>
      <c r="AS78" s="983"/>
      <c r="AT78" s="983"/>
      <c r="AU78" s="983"/>
      <c r="AV78" s="983"/>
      <c r="AW78" s="983"/>
      <c r="AX78" s="983"/>
      <c r="AY78" s="983"/>
      <c r="AZ78" s="984"/>
      <c r="BA78" s="984"/>
      <c r="BB78" s="984"/>
      <c r="BC78" s="984"/>
      <c r="BD78" s="985"/>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7"/>
      <c r="CH78" s="968"/>
      <c r="CI78" s="969"/>
      <c r="CJ78" s="969"/>
      <c r="CK78" s="969"/>
      <c r="CL78" s="970"/>
      <c r="CM78" s="968"/>
      <c r="CN78" s="969"/>
      <c r="CO78" s="969"/>
      <c r="CP78" s="969"/>
      <c r="CQ78" s="970"/>
      <c r="CR78" s="968"/>
      <c r="CS78" s="969"/>
      <c r="CT78" s="969"/>
      <c r="CU78" s="969"/>
      <c r="CV78" s="970"/>
      <c r="CW78" s="968"/>
      <c r="CX78" s="969"/>
      <c r="CY78" s="969"/>
      <c r="CZ78" s="969"/>
      <c r="DA78" s="970"/>
      <c r="DB78" s="968"/>
      <c r="DC78" s="969"/>
      <c r="DD78" s="969"/>
      <c r="DE78" s="969"/>
      <c r="DF78" s="970"/>
      <c r="DG78" s="968"/>
      <c r="DH78" s="969"/>
      <c r="DI78" s="969"/>
      <c r="DJ78" s="969"/>
      <c r="DK78" s="970"/>
      <c r="DL78" s="968"/>
      <c r="DM78" s="969"/>
      <c r="DN78" s="969"/>
      <c r="DO78" s="969"/>
      <c r="DP78" s="970"/>
      <c r="DQ78" s="968"/>
      <c r="DR78" s="969"/>
      <c r="DS78" s="969"/>
      <c r="DT78" s="969"/>
      <c r="DU78" s="970"/>
      <c r="DV78" s="958"/>
      <c r="DW78" s="959"/>
      <c r="DX78" s="959"/>
      <c r="DY78" s="959"/>
      <c r="DZ78" s="960"/>
      <c r="EA78" s="224"/>
    </row>
    <row r="79" spans="1:131" ht="26.25" customHeight="1" x14ac:dyDescent="0.25">
      <c r="A79" s="232">
        <v>12</v>
      </c>
      <c r="B79" s="986"/>
      <c r="C79" s="987"/>
      <c r="D79" s="987"/>
      <c r="E79" s="987"/>
      <c r="F79" s="987"/>
      <c r="G79" s="987"/>
      <c r="H79" s="987"/>
      <c r="I79" s="987"/>
      <c r="J79" s="987"/>
      <c r="K79" s="987"/>
      <c r="L79" s="987"/>
      <c r="M79" s="987"/>
      <c r="N79" s="987"/>
      <c r="O79" s="987"/>
      <c r="P79" s="988"/>
      <c r="Q79" s="989"/>
      <c r="R79" s="983"/>
      <c r="S79" s="983"/>
      <c r="T79" s="983"/>
      <c r="U79" s="983"/>
      <c r="V79" s="983"/>
      <c r="W79" s="983"/>
      <c r="X79" s="983"/>
      <c r="Y79" s="983"/>
      <c r="Z79" s="983"/>
      <c r="AA79" s="983"/>
      <c r="AB79" s="983"/>
      <c r="AC79" s="983"/>
      <c r="AD79" s="983"/>
      <c r="AE79" s="983"/>
      <c r="AF79" s="983"/>
      <c r="AG79" s="983"/>
      <c r="AH79" s="983"/>
      <c r="AI79" s="983"/>
      <c r="AJ79" s="983"/>
      <c r="AK79" s="983"/>
      <c r="AL79" s="983"/>
      <c r="AM79" s="983"/>
      <c r="AN79" s="983"/>
      <c r="AO79" s="983"/>
      <c r="AP79" s="983"/>
      <c r="AQ79" s="983"/>
      <c r="AR79" s="983"/>
      <c r="AS79" s="983"/>
      <c r="AT79" s="983"/>
      <c r="AU79" s="983"/>
      <c r="AV79" s="983"/>
      <c r="AW79" s="983"/>
      <c r="AX79" s="983"/>
      <c r="AY79" s="983"/>
      <c r="AZ79" s="984"/>
      <c r="BA79" s="984"/>
      <c r="BB79" s="984"/>
      <c r="BC79" s="984"/>
      <c r="BD79" s="985"/>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7"/>
      <c r="CH79" s="968"/>
      <c r="CI79" s="969"/>
      <c r="CJ79" s="969"/>
      <c r="CK79" s="969"/>
      <c r="CL79" s="970"/>
      <c r="CM79" s="968"/>
      <c r="CN79" s="969"/>
      <c r="CO79" s="969"/>
      <c r="CP79" s="969"/>
      <c r="CQ79" s="970"/>
      <c r="CR79" s="968"/>
      <c r="CS79" s="969"/>
      <c r="CT79" s="969"/>
      <c r="CU79" s="969"/>
      <c r="CV79" s="970"/>
      <c r="CW79" s="968"/>
      <c r="CX79" s="969"/>
      <c r="CY79" s="969"/>
      <c r="CZ79" s="969"/>
      <c r="DA79" s="970"/>
      <c r="DB79" s="968"/>
      <c r="DC79" s="969"/>
      <c r="DD79" s="969"/>
      <c r="DE79" s="969"/>
      <c r="DF79" s="970"/>
      <c r="DG79" s="968"/>
      <c r="DH79" s="969"/>
      <c r="DI79" s="969"/>
      <c r="DJ79" s="969"/>
      <c r="DK79" s="970"/>
      <c r="DL79" s="968"/>
      <c r="DM79" s="969"/>
      <c r="DN79" s="969"/>
      <c r="DO79" s="969"/>
      <c r="DP79" s="970"/>
      <c r="DQ79" s="968"/>
      <c r="DR79" s="969"/>
      <c r="DS79" s="969"/>
      <c r="DT79" s="969"/>
      <c r="DU79" s="970"/>
      <c r="DV79" s="958"/>
      <c r="DW79" s="959"/>
      <c r="DX79" s="959"/>
      <c r="DY79" s="959"/>
      <c r="DZ79" s="960"/>
      <c r="EA79" s="224"/>
    </row>
    <row r="80" spans="1:131" ht="26.25" customHeight="1" x14ac:dyDescent="0.25">
      <c r="A80" s="232">
        <v>13</v>
      </c>
      <c r="B80" s="986"/>
      <c r="C80" s="987"/>
      <c r="D80" s="987"/>
      <c r="E80" s="987"/>
      <c r="F80" s="987"/>
      <c r="G80" s="987"/>
      <c r="H80" s="987"/>
      <c r="I80" s="987"/>
      <c r="J80" s="987"/>
      <c r="K80" s="987"/>
      <c r="L80" s="987"/>
      <c r="M80" s="987"/>
      <c r="N80" s="987"/>
      <c r="O80" s="987"/>
      <c r="P80" s="988"/>
      <c r="Q80" s="989"/>
      <c r="R80" s="983"/>
      <c r="S80" s="983"/>
      <c r="T80" s="983"/>
      <c r="U80" s="983"/>
      <c r="V80" s="983"/>
      <c r="W80" s="983"/>
      <c r="X80" s="983"/>
      <c r="Y80" s="983"/>
      <c r="Z80" s="983"/>
      <c r="AA80" s="983"/>
      <c r="AB80" s="983"/>
      <c r="AC80" s="983"/>
      <c r="AD80" s="983"/>
      <c r="AE80" s="983"/>
      <c r="AF80" s="983"/>
      <c r="AG80" s="983"/>
      <c r="AH80" s="983"/>
      <c r="AI80" s="983"/>
      <c r="AJ80" s="983"/>
      <c r="AK80" s="983"/>
      <c r="AL80" s="983"/>
      <c r="AM80" s="983"/>
      <c r="AN80" s="983"/>
      <c r="AO80" s="983"/>
      <c r="AP80" s="983"/>
      <c r="AQ80" s="983"/>
      <c r="AR80" s="983"/>
      <c r="AS80" s="983"/>
      <c r="AT80" s="983"/>
      <c r="AU80" s="983"/>
      <c r="AV80" s="983"/>
      <c r="AW80" s="983"/>
      <c r="AX80" s="983"/>
      <c r="AY80" s="983"/>
      <c r="AZ80" s="984"/>
      <c r="BA80" s="984"/>
      <c r="BB80" s="984"/>
      <c r="BC80" s="984"/>
      <c r="BD80" s="985"/>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7"/>
      <c r="CH80" s="968"/>
      <c r="CI80" s="969"/>
      <c r="CJ80" s="969"/>
      <c r="CK80" s="969"/>
      <c r="CL80" s="970"/>
      <c r="CM80" s="968"/>
      <c r="CN80" s="969"/>
      <c r="CO80" s="969"/>
      <c r="CP80" s="969"/>
      <c r="CQ80" s="970"/>
      <c r="CR80" s="968"/>
      <c r="CS80" s="969"/>
      <c r="CT80" s="969"/>
      <c r="CU80" s="969"/>
      <c r="CV80" s="970"/>
      <c r="CW80" s="968"/>
      <c r="CX80" s="969"/>
      <c r="CY80" s="969"/>
      <c r="CZ80" s="969"/>
      <c r="DA80" s="970"/>
      <c r="DB80" s="968"/>
      <c r="DC80" s="969"/>
      <c r="DD80" s="969"/>
      <c r="DE80" s="969"/>
      <c r="DF80" s="970"/>
      <c r="DG80" s="968"/>
      <c r="DH80" s="969"/>
      <c r="DI80" s="969"/>
      <c r="DJ80" s="969"/>
      <c r="DK80" s="970"/>
      <c r="DL80" s="968"/>
      <c r="DM80" s="969"/>
      <c r="DN80" s="969"/>
      <c r="DO80" s="969"/>
      <c r="DP80" s="970"/>
      <c r="DQ80" s="968"/>
      <c r="DR80" s="969"/>
      <c r="DS80" s="969"/>
      <c r="DT80" s="969"/>
      <c r="DU80" s="970"/>
      <c r="DV80" s="958"/>
      <c r="DW80" s="959"/>
      <c r="DX80" s="959"/>
      <c r="DY80" s="959"/>
      <c r="DZ80" s="960"/>
      <c r="EA80" s="224"/>
    </row>
    <row r="81" spans="1:131" ht="26.25" customHeight="1" x14ac:dyDescent="0.25">
      <c r="A81" s="232">
        <v>14</v>
      </c>
      <c r="B81" s="986"/>
      <c r="C81" s="987"/>
      <c r="D81" s="987"/>
      <c r="E81" s="987"/>
      <c r="F81" s="987"/>
      <c r="G81" s="987"/>
      <c r="H81" s="987"/>
      <c r="I81" s="987"/>
      <c r="J81" s="987"/>
      <c r="K81" s="987"/>
      <c r="L81" s="987"/>
      <c r="M81" s="987"/>
      <c r="N81" s="987"/>
      <c r="O81" s="987"/>
      <c r="P81" s="988"/>
      <c r="Q81" s="989"/>
      <c r="R81" s="983"/>
      <c r="S81" s="983"/>
      <c r="T81" s="983"/>
      <c r="U81" s="983"/>
      <c r="V81" s="983"/>
      <c r="W81" s="983"/>
      <c r="X81" s="983"/>
      <c r="Y81" s="983"/>
      <c r="Z81" s="983"/>
      <c r="AA81" s="983"/>
      <c r="AB81" s="983"/>
      <c r="AC81" s="983"/>
      <c r="AD81" s="983"/>
      <c r="AE81" s="983"/>
      <c r="AF81" s="983"/>
      <c r="AG81" s="983"/>
      <c r="AH81" s="983"/>
      <c r="AI81" s="983"/>
      <c r="AJ81" s="983"/>
      <c r="AK81" s="983"/>
      <c r="AL81" s="983"/>
      <c r="AM81" s="983"/>
      <c r="AN81" s="983"/>
      <c r="AO81" s="983"/>
      <c r="AP81" s="983"/>
      <c r="AQ81" s="983"/>
      <c r="AR81" s="983"/>
      <c r="AS81" s="983"/>
      <c r="AT81" s="983"/>
      <c r="AU81" s="983"/>
      <c r="AV81" s="983"/>
      <c r="AW81" s="983"/>
      <c r="AX81" s="983"/>
      <c r="AY81" s="983"/>
      <c r="AZ81" s="984"/>
      <c r="BA81" s="984"/>
      <c r="BB81" s="984"/>
      <c r="BC81" s="984"/>
      <c r="BD81" s="985"/>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7"/>
      <c r="CH81" s="968"/>
      <c r="CI81" s="969"/>
      <c r="CJ81" s="969"/>
      <c r="CK81" s="969"/>
      <c r="CL81" s="970"/>
      <c r="CM81" s="968"/>
      <c r="CN81" s="969"/>
      <c r="CO81" s="969"/>
      <c r="CP81" s="969"/>
      <c r="CQ81" s="970"/>
      <c r="CR81" s="968"/>
      <c r="CS81" s="969"/>
      <c r="CT81" s="969"/>
      <c r="CU81" s="969"/>
      <c r="CV81" s="970"/>
      <c r="CW81" s="968"/>
      <c r="CX81" s="969"/>
      <c r="CY81" s="969"/>
      <c r="CZ81" s="969"/>
      <c r="DA81" s="970"/>
      <c r="DB81" s="968"/>
      <c r="DC81" s="969"/>
      <c r="DD81" s="969"/>
      <c r="DE81" s="969"/>
      <c r="DF81" s="970"/>
      <c r="DG81" s="968"/>
      <c r="DH81" s="969"/>
      <c r="DI81" s="969"/>
      <c r="DJ81" s="969"/>
      <c r="DK81" s="970"/>
      <c r="DL81" s="968"/>
      <c r="DM81" s="969"/>
      <c r="DN81" s="969"/>
      <c r="DO81" s="969"/>
      <c r="DP81" s="970"/>
      <c r="DQ81" s="968"/>
      <c r="DR81" s="969"/>
      <c r="DS81" s="969"/>
      <c r="DT81" s="969"/>
      <c r="DU81" s="970"/>
      <c r="DV81" s="958"/>
      <c r="DW81" s="959"/>
      <c r="DX81" s="959"/>
      <c r="DY81" s="959"/>
      <c r="DZ81" s="960"/>
      <c r="EA81" s="224"/>
    </row>
    <row r="82" spans="1:131" ht="26.25" customHeight="1" x14ac:dyDescent="0.25">
      <c r="A82" s="232">
        <v>15</v>
      </c>
      <c r="B82" s="986"/>
      <c r="C82" s="987"/>
      <c r="D82" s="987"/>
      <c r="E82" s="987"/>
      <c r="F82" s="987"/>
      <c r="G82" s="987"/>
      <c r="H82" s="987"/>
      <c r="I82" s="987"/>
      <c r="J82" s="987"/>
      <c r="K82" s="987"/>
      <c r="L82" s="987"/>
      <c r="M82" s="987"/>
      <c r="N82" s="987"/>
      <c r="O82" s="987"/>
      <c r="P82" s="988"/>
      <c r="Q82" s="989"/>
      <c r="R82" s="983"/>
      <c r="S82" s="983"/>
      <c r="T82" s="983"/>
      <c r="U82" s="983"/>
      <c r="V82" s="983"/>
      <c r="W82" s="983"/>
      <c r="X82" s="983"/>
      <c r="Y82" s="983"/>
      <c r="Z82" s="983"/>
      <c r="AA82" s="983"/>
      <c r="AB82" s="983"/>
      <c r="AC82" s="983"/>
      <c r="AD82" s="983"/>
      <c r="AE82" s="983"/>
      <c r="AF82" s="983"/>
      <c r="AG82" s="983"/>
      <c r="AH82" s="983"/>
      <c r="AI82" s="983"/>
      <c r="AJ82" s="983"/>
      <c r="AK82" s="983"/>
      <c r="AL82" s="983"/>
      <c r="AM82" s="983"/>
      <c r="AN82" s="983"/>
      <c r="AO82" s="983"/>
      <c r="AP82" s="983"/>
      <c r="AQ82" s="983"/>
      <c r="AR82" s="983"/>
      <c r="AS82" s="983"/>
      <c r="AT82" s="983"/>
      <c r="AU82" s="983"/>
      <c r="AV82" s="983"/>
      <c r="AW82" s="983"/>
      <c r="AX82" s="983"/>
      <c r="AY82" s="983"/>
      <c r="AZ82" s="984"/>
      <c r="BA82" s="984"/>
      <c r="BB82" s="984"/>
      <c r="BC82" s="984"/>
      <c r="BD82" s="985"/>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7"/>
      <c r="CH82" s="968"/>
      <c r="CI82" s="969"/>
      <c r="CJ82" s="969"/>
      <c r="CK82" s="969"/>
      <c r="CL82" s="970"/>
      <c r="CM82" s="968"/>
      <c r="CN82" s="969"/>
      <c r="CO82" s="969"/>
      <c r="CP82" s="969"/>
      <c r="CQ82" s="970"/>
      <c r="CR82" s="968"/>
      <c r="CS82" s="969"/>
      <c r="CT82" s="969"/>
      <c r="CU82" s="969"/>
      <c r="CV82" s="970"/>
      <c r="CW82" s="968"/>
      <c r="CX82" s="969"/>
      <c r="CY82" s="969"/>
      <c r="CZ82" s="969"/>
      <c r="DA82" s="970"/>
      <c r="DB82" s="968"/>
      <c r="DC82" s="969"/>
      <c r="DD82" s="969"/>
      <c r="DE82" s="969"/>
      <c r="DF82" s="970"/>
      <c r="DG82" s="968"/>
      <c r="DH82" s="969"/>
      <c r="DI82" s="969"/>
      <c r="DJ82" s="969"/>
      <c r="DK82" s="970"/>
      <c r="DL82" s="968"/>
      <c r="DM82" s="969"/>
      <c r="DN82" s="969"/>
      <c r="DO82" s="969"/>
      <c r="DP82" s="970"/>
      <c r="DQ82" s="968"/>
      <c r="DR82" s="969"/>
      <c r="DS82" s="969"/>
      <c r="DT82" s="969"/>
      <c r="DU82" s="970"/>
      <c r="DV82" s="958"/>
      <c r="DW82" s="959"/>
      <c r="DX82" s="959"/>
      <c r="DY82" s="959"/>
      <c r="DZ82" s="960"/>
      <c r="EA82" s="224"/>
    </row>
    <row r="83" spans="1:131" ht="26.25" customHeight="1" x14ac:dyDescent="0.25">
      <c r="A83" s="232">
        <v>16</v>
      </c>
      <c r="B83" s="986"/>
      <c r="C83" s="987"/>
      <c r="D83" s="987"/>
      <c r="E83" s="987"/>
      <c r="F83" s="987"/>
      <c r="G83" s="987"/>
      <c r="H83" s="987"/>
      <c r="I83" s="987"/>
      <c r="J83" s="987"/>
      <c r="K83" s="987"/>
      <c r="L83" s="987"/>
      <c r="M83" s="987"/>
      <c r="N83" s="987"/>
      <c r="O83" s="987"/>
      <c r="P83" s="988"/>
      <c r="Q83" s="989"/>
      <c r="R83" s="983"/>
      <c r="S83" s="983"/>
      <c r="T83" s="983"/>
      <c r="U83" s="983"/>
      <c r="V83" s="983"/>
      <c r="W83" s="983"/>
      <c r="X83" s="983"/>
      <c r="Y83" s="983"/>
      <c r="Z83" s="983"/>
      <c r="AA83" s="983"/>
      <c r="AB83" s="983"/>
      <c r="AC83" s="983"/>
      <c r="AD83" s="983"/>
      <c r="AE83" s="983"/>
      <c r="AF83" s="983"/>
      <c r="AG83" s="983"/>
      <c r="AH83" s="983"/>
      <c r="AI83" s="983"/>
      <c r="AJ83" s="983"/>
      <c r="AK83" s="983"/>
      <c r="AL83" s="983"/>
      <c r="AM83" s="983"/>
      <c r="AN83" s="983"/>
      <c r="AO83" s="983"/>
      <c r="AP83" s="983"/>
      <c r="AQ83" s="983"/>
      <c r="AR83" s="983"/>
      <c r="AS83" s="983"/>
      <c r="AT83" s="983"/>
      <c r="AU83" s="983"/>
      <c r="AV83" s="983"/>
      <c r="AW83" s="983"/>
      <c r="AX83" s="983"/>
      <c r="AY83" s="983"/>
      <c r="AZ83" s="984"/>
      <c r="BA83" s="984"/>
      <c r="BB83" s="984"/>
      <c r="BC83" s="984"/>
      <c r="BD83" s="985"/>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7"/>
      <c r="CH83" s="968"/>
      <c r="CI83" s="969"/>
      <c r="CJ83" s="969"/>
      <c r="CK83" s="969"/>
      <c r="CL83" s="970"/>
      <c r="CM83" s="968"/>
      <c r="CN83" s="969"/>
      <c r="CO83" s="969"/>
      <c r="CP83" s="969"/>
      <c r="CQ83" s="970"/>
      <c r="CR83" s="968"/>
      <c r="CS83" s="969"/>
      <c r="CT83" s="969"/>
      <c r="CU83" s="969"/>
      <c r="CV83" s="970"/>
      <c r="CW83" s="968"/>
      <c r="CX83" s="969"/>
      <c r="CY83" s="969"/>
      <c r="CZ83" s="969"/>
      <c r="DA83" s="970"/>
      <c r="DB83" s="968"/>
      <c r="DC83" s="969"/>
      <c r="DD83" s="969"/>
      <c r="DE83" s="969"/>
      <c r="DF83" s="970"/>
      <c r="DG83" s="968"/>
      <c r="DH83" s="969"/>
      <c r="DI83" s="969"/>
      <c r="DJ83" s="969"/>
      <c r="DK83" s="970"/>
      <c r="DL83" s="968"/>
      <c r="DM83" s="969"/>
      <c r="DN83" s="969"/>
      <c r="DO83" s="969"/>
      <c r="DP83" s="970"/>
      <c r="DQ83" s="968"/>
      <c r="DR83" s="969"/>
      <c r="DS83" s="969"/>
      <c r="DT83" s="969"/>
      <c r="DU83" s="970"/>
      <c r="DV83" s="958"/>
      <c r="DW83" s="959"/>
      <c r="DX83" s="959"/>
      <c r="DY83" s="959"/>
      <c r="DZ83" s="960"/>
      <c r="EA83" s="224"/>
    </row>
    <row r="84" spans="1:131" ht="26.25" customHeight="1" x14ac:dyDescent="0.25">
      <c r="A84" s="232">
        <v>17</v>
      </c>
      <c r="B84" s="986"/>
      <c r="C84" s="987"/>
      <c r="D84" s="987"/>
      <c r="E84" s="987"/>
      <c r="F84" s="987"/>
      <c r="G84" s="987"/>
      <c r="H84" s="987"/>
      <c r="I84" s="987"/>
      <c r="J84" s="987"/>
      <c r="K84" s="987"/>
      <c r="L84" s="987"/>
      <c r="M84" s="987"/>
      <c r="N84" s="987"/>
      <c r="O84" s="987"/>
      <c r="P84" s="988"/>
      <c r="Q84" s="989"/>
      <c r="R84" s="983"/>
      <c r="S84" s="983"/>
      <c r="T84" s="983"/>
      <c r="U84" s="983"/>
      <c r="V84" s="983"/>
      <c r="W84" s="983"/>
      <c r="X84" s="983"/>
      <c r="Y84" s="983"/>
      <c r="Z84" s="983"/>
      <c r="AA84" s="983"/>
      <c r="AB84" s="983"/>
      <c r="AC84" s="983"/>
      <c r="AD84" s="983"/>
      <c r="AE84" s="983"/>
      <c r="AF84" s="983"/>
      <c r="AG84" s="983"/>
      <c r="AH84" s="983"/>
      <c r="AI84" s="983"/>
      <c r="AJ84" s="983"/>
      <c r="AK84" s="983"/>
      <c r="AL84" s="983"/>
      <c r="AM84" s="983"/>
      <c r="AN84" s="983"/>
      <c r="AO84" s="983"/>
      <c r="AP84" s="983"/>
      <c r="AQ84" s="983"/>
      <c r="AR84" s="983"/>
      <c r="AS84" s="983"/>
      <c r="AT84" s="983"/>
      <c r="AU84" s="983"/>
      <c r="AV84" s="983"/>
      <c r="AW84" s="983"/>
      <c r="AX84" s="983"/>
      <c r="AY84" s="983"/>
      <c r="AZ84" s="984"/>
      <c r="BA84" s="984"/>
      <c r="BB84" s="984"/>
      <c r="BC84" s="984"/>
      <c r="BD84" s="985"/>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7"/>
      <c r="CH84" s="968"/>
      <c r="CI84" s="969"/>
      <c r="CJ84" s="969"/>
      <c r="CK84" s="969"/>
      <c r="CL84" s="970"/>
      <c r="CM84" s="968"/>
      <c r="CN84" s="969"/>
      <c r="CO84" s="969"/>
      <c r="CP84" s="969"/>
      <c r="CQ84" s="970"/>
      <c r="CR84" s="968"/>
      <c r="CS84" s="969"/>
      <c r="CT84" s="969"/>
      <c r="CU84" s="969"/>
      <c r="CV84" s="970"/>
      <c r="CW84" s="968"/>
      <c r="CX84" s="969"/>
      <c r="CY84" s="969"/>
      <c r="CZ84" s="969"/>
      <c r="DA84" s="970"/>
      <c r="DB84" s="968"/>
      <c r="DC84" s="969"/>
      <c r="DD84" s="969"/>
      <c r="DE84" s="969"/>
      <c r="DF84" s="970"/>
      <c r="DG84" s="968"/>
      <c r="DH84" s="969"/>
      <c r="DI84" s="969"/>
      <c r="DJ84" s="969"/>
      <c r="DK84" s="970"/>
      <c r="DL84" s="968"/>
      <c r="DM84" s="969"/>
      <c r="DN84" s="969"/>
      <c r="DO84" s="969"/>
      <c r="DP84" s="970"/>
      <c r="DQ84" s="968"/>
      <c r="DR84" s="969"/>
      <c r="DS84" s="969"/>
      <c r="DT84" s="969"/>
      <c r="DU84" s="970"/>
      <c r="DV84" s="958"/>
      <c r="DW84" s="959"/>
      <c r="DX84" s="959"/>
      <c r="DY84" s="959"/>
      <c r="DZ84" s="960"/>
      <c r="EA84" s="224"/>
    </row>
    <row r="85" spans="1:131" ht="26.25" customHeight="1" x14ac:dyDescent="0.25">
      <c r="A85" s="232">
        <v>18</v>
      </c>
      <c r="B85" s="986"/>
      <c r="C85" s="987"/>
      <c r="D85" s="987"/>
      <c r="E85" s="987"/>
      <c r="F85" s="987"/>
      <c r="G85" s="987"/>
      <c r="H85" s="987"/>
      <c r="I85" s="987"/>
      <c r="J85" s="987"/>
      <c r="K85" s="987"/>
      <c r="L85" s="987"/>
      <c r="M85" s="987"/>
      <c r="N85" s="987"/>
      <c r="O85" s="987"/>
      <c r="P85" s="988"/>
      <c r="Q85" s="989"/>
      <c r="R85" s="983"/>
      <c r="S85" s="983"/>
      <c r="T85" s="983"/>
      <c r="U85" s="983"/>
      <c r="V85" s="983"/>
      <c r="W85" s="983"/>
      <c r="X85" s="983"/>
      <c r="Y85" s="983"/>
      <c r="Z85" s="983"/>
      <c r="AA85" s="983"/>
      <c r="AB85" s="983"/>
      <c r="AC85" s="983"/>
      <c r="AD85" s="983"/>
      <c r="AE85" s="983"/>
      <c r="AF85" s="983"/>
      <c r="AG85" s="983"/>
      <c r="AH85" s="983"/>
      <c r="AI85" s="983"/>
      <c r="AJ85" s="983"/>
      <c r="AK85" s="983"/>
      <c r="AL85" s="983"/>
      <c r="AM85" s="983"/>
      <c r="AN85" s="983"/>
      <c r="AO85" s="983"/>
      <c r="AP85" s="983"/>
      <c r="AQ85" s="983"/>
      <c r="AR85" s="983"/>
      <c r="AS85" s="983"/>
      <c r="AT85" s="983"/>
      <c r="AU85" s="983"/>
      <c r="AV85" s="983"/>
      <c r="AW85" s="983"/>
      <c r="AX85" s="983"/>
      <c r="AY85" s="983"/>
      <c r="AZ85" s="984"/>
      <c r="BA85" s="984"/>
      <c r="BB85" s="984"/>
      <c r="BC85" s="984"/>
      <c r="BD85" s="985"/>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7"/>
      <c r="CH85" s="968"/>
      <c r="CI85" s="969"/>
      <c r="CJ85" s="969"/>
      <c r="CK85" s="969"/>
      <c r="CL85" s="970"/>
      <c r="CM85" s="968"/>
      <c r="CN85" s="969"/>
      <c r="CO85" s="969"/>
      <c r="CP85" s="969"/>
      <c r="CQ85" s="970"/>
      <c r="CR85" s="968"/>
      <c r="CS85" s="969"/>
      <c r="CT85" s="969"/>
      <c r="CU85" s="969"/>
      <c r="CV85" s="970"/>
      <c r="CW85" s="968"/>
      <c r="CX85" s="969"/>
      <c r="CY85" s="969"/>
      <c r="CZ85" s="969"/>
      <c r="DA85" s="970"/>
      <c r="DB85" s="968"/>
      <c r="DC85" s="969"/>
      <c r="DD85" s="969"/>
      <c r="DE85" s="969"/>
      <c r="DF85" s="970"/>
      <c r="DG85" s="968"/>
      <c r="DH85" s="969"/>
      <c r="DI85" s="969"/>
      <c r="DJ85" s="969"/>
      <c r="DK85" s="970"/>
      <c r="DL85" s="968"/>
      <c r="DM85" s="969"/>
      <c r="DN85" s="969"/>
      <c r="DO85" s="969"/>
      <c r="DP85" s="970"/>
      <c r="DQ85" s="968"/>
      <c r="DR85" s="969"/>
      <c r="DS85" s="969"/>
      <c r="DT85" s="969"/>
      <c r="DU85" s="970"/>
      <c r="DV85" s="958"/>
      <c r="DW85" s="959"/>
      <c r="DX85" s="959"/>
      <c r="DY85" s="959"/>
      <c r="DZ85" s="960"/>
      <c r="EA85" s="224"/>
    </row>
    <row r="86" spans="1:131" ht="26.25" customHeight="1" x14ac:dyDescent="0.25">
      <c r="A86" s="232">
        <v>19</v>
      </c>
      <c r="B86" s="986"/>
      <c r="C86" s="987"/>
      <c r="D86" s="987"/>
      <c r="E86" s="987"/>
      <c r="F86" s="987"/>
      <c r="G86" s="987"/>
      <c r="H86" s="987"/>
      <c r="I86" s="987"/>
      <c r="J86" s="987"/>
      <c r="K86" s="987"/>
      <c r="L86" s="987"/>
      <c r="M86" s="987"/>
      <c r="N86" s="987"/>
      <c r="O86" s="987"/>
      <c r="P86" s="988"/>
      <c r="Q86" s="989"/>
      <c r="R86" s="983"/>
      <c r="S86" s="983"/>
      <c r="T86" s="983"/>
      <c r="U86" s="983"/>
      <c r="V86" s="983"/>
      <c r="W86" s="983"/>
      <c r="X86" s="983"/>
      <c r="Y86" s="983"/>
      <c r="Z86" s="983"/>
      <c r="AA86" s="983"/>
      <c r="AB86" s="983"/>
      <c r="AC86" s="983"/>
      <c r="AD86" s="983"/>
      <c r="AE86" s="983"/>
      <c r="AF86" s="983"/>
      <c r="AG86" s="983"/>
      <c r="AH86" s="983"/>
      <c r="AI86" s="983"/>
      <c r="AJ86" s="983"/>
      <c r="AK86" s="983"/>
      <c r="AL86" s="983"/>
      <c r="AM86" s="983"/>
      <c r="AN86" s="983"/>
      <c r="AO86" s="983"/>
      <c r="AP86" s="983"/>
      <c r="AQ86" s="983"/>
      <c r="AR86" s="983"/>
      <c r="AS86" s="983"/>
      <c r="AT86" s="983"/>
      <c r="AU86" s="983"/>
      <c r="AV86" s="983"/>
      <c r="AW86" s="983"/>
      <c r="AX86" s="983"/>
      <c r="AY86" s="983"/>
      <c r="AZ86" s="984"/>
      <c r="BA86" s="984"/>
      <c r="BB86" s="984"/>
      <c r="BC86" s="984"/>
      <c r="BD86" s="985"/>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7"/>
      <c r="CH86" s="968"/>
      <c r="CI86" s="969"/>
      <c r="CJ86" s="969"/>
      <c r="CK86" s="969"/>
      <c r="CL86" s="970"/>
      <c r="CM86" s="968"/>
      <c r="CN86" s="969"/>
      <c r="CO86" s="969"/>
      <c r="CP86" s="969"/>
      <c r="CQ86" s="970"/>
      <c r="CR86" s="968"/>
      <c r="CS86" s="969"/>
      <c r="CT86" s="969"/>
      <c r="CU86" s="969"/>
      <c r="CV86" s="970"/>
      <c r="CW86" s="968"/>
      <c r="CX86" s="969"/>
      <c r="CY86" s="969"/>
      <c r="CZ86" s="969"/>
      <c r="DA86" s="970"/>
      <c r="DB86" s="968"/>
      <c r="DC86" s="969"/>
      <c r="DD86" s="969"/>
      <c r="DE86" s="969"/>
      <c r="DF86" s="970"/>
      <c r="DG86" s="968"/>
      <c r="DH86" s="969"/>
      <c r="DI86" s="969"/>
      <c r="DJ86" s="969"/>
      <c r="DK86" s="970"/>
      <c r="DL86" s="968"/>
      <c r="DM86" s="969"/>
      <c r="DN86" s="969"/>
      <c r="DO86" s="969"/>
      <c r="DP86" s="970"/>
      <c r="DQ86" s="968"/>
      <c r="DR86" s="969"/>
      <c r="DS86" s="969"/>
      <c r="DT86" s="969"/>
      <c r="DU86" s="970"/>
      <c r="DV86" s="958"/>
      <c r="DW86" s="959"/>
      <c r="DX86" s="959"/>
      <c r="DY86" s="959"/>
      <c r="DZ86" s="960"/>
      <c r="EA86" s="224"/>
    </row>
    <row r="87" spans="1:131" ht="26.25" customHeight="1" x14ac:dyDescent="0.25">
      <c r="A87" s="238">
        <v>20</v>
      </c>
      <c r="B87" s="976"/>
      <c r="C87" s="977"/>
      <c r="D87" s="977"/>
      <c r="E87" s="977"/>
      <c r="F87" s="977"/>
      <c r="G87" s="977"/>
      <c r="H87" s="977"/>
      <c r="I87" s="977"/>
      <c r="J87" s="977"/>
      <c r="K87" s="977"/>
      <c r="L87" s="977"/>
      <c r="M87" s="977"/>
      <c r="N87" s="977"/>
      <c r="O87" s="977"/>
      <c r="P87" s="978"/>
      <c r="Q87" s="979"/>
      <c r="R87" s="980"/>
      <c r="S87" s="980"/>
      <c r="T87" s="980"/>
      <c r="U87" s="980"/>
      <c r="V87" s="980"/>
      <c r="W87" s="980"/>
      <c r="X87" s="980"/>
      <c r="Y87" s="980"/>
      <c r="Z87" s="980"/>
      <c r="AA87" s="980"/>
      <c r="AB87" s="980"/>
      <c r="AC87" s="980"/>
      <c r="AD87" s="980"/>
      <c r="AE87" s="980"/>
      <c r="AF87" s="980"/>
      <c r="AG87" s="980"/>
      <c r="AH87" s="980"/>
      <c r="AI87" s="980"/>
      <c r="AJ87" s="980"/>
      <c r="AK87" s="980"/>
      <c r="AL87" s="980"/>
      <c r="AM87" s="980"/>
      <c r="AN87" s="980"/>
      <c r="AO87" s="980"/>
      <c r="AP87" s="980"/>
      <c r="AQ87" s="980"/>
      <c r="AR87" s="980"/>
      <c r="AS87" s="980"/>
      <c r="AT87" s="980"/>
      <c r="AU87" s="980"/>
      <c r="AV87" s="980"/>
      <c r="AW87" s="980"/>
      <c r="AX87" s="980"/>
      <c r="AY87" s="980"/>
      <c r="AZ87" s="981"/>
      <c r="BA87" s="981"/>
      <c r="BB87" s="981"/>
      <c r="BC87" s="981"/>
      <c r="BD87" s="982"/>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7"/>
      <c r="CH87" s="968"/>
      <c r="CI87" s="969"/>
      <c r="CJ87" s="969"/>
      <c r="CK87" s="969"/>
      <c r="CL87" s="970"/>
      <c r="CM87" s="968"/>
      <c r="CN87" s="969"/>
      <c r="CO87" s="969"/>
      <c r="CP87" s="969"/>
      <c r="CQ87" s="970"/>
      <c r="CR87" s="968"/>
      <c r="CS87" s="969"/>
      <c r="CT87" s="969"/>
      <c r="CU87" s="969"/>
      <c r="CV87" s="970"/>
      <c r="CW87" s="968"/>
      <c r="CX87" s="969"/>
      <c r="CY87" s="969"/>
      <c r="CZ87" s="969"/>
      <c r="DA87" s="970"/>
      <c r="DB87" s="968"/>
      <c r="DC87" s="969"/>
      <c r="DD87" s="969"/>
      <c r="DE87" s="969"/>
      <c r="DF87" s="970"/>
      <c r="DG87" s="968"/>
      <c r="DH87" s="969"/>
      <c r="DI87" s="969"/>
      <c r="DJ87" s="969"/>
      <c r="DK87" s="970"/>
      <c r="DL87" s="968"/>
      <c r="DM87" s="969"/>
      <c r="DN87" s="969"/>
      <c r="DO87" s="969"/>
      <c r="DP87" s="970"/>
      <c r="DQ87" s="968"/>
      <c r="DR87" s="969"/>
      <c r="DS87" s="969"/>
      <c r="DT87" s="969"/>
      <c r="DU87" s="970"/>
      <c r="DV87" s="958"/>
      <c r="DW87" s="959"/>
      <c r="DX87" s="959"/>
      <c r="DY87" s="959"/>
      <c r="DZ87" s="960"/>
      <c r="EA87" s="224"/>
    </row>
    <row r="88" spans="1:131" ht="26.25" customHeight="1" thickBot="1" x14ac:dyDescent="0.3">
      <c r="A88" s="234" t="s">
        <v>376</v>
      </c>
      <c r="B88" s="961" t="s">
        <v>403</v>
      </c>
      <c r="C88" s="962"/>
      <c r="D88" s="962"/>
      <c r="E88" s="962"/>
      <c r="F88" s="962"/>
      <c r="G88" s="962"/>
      <c r="H88" s="962"/>
      <c r="I88" s="962"/>
      <c r="J88" s="962"/>
      <c r="K88" s="962"/>
      <c r="L88" s="962"/>
      <c r="M88" s="962"/>
      <c r="N88" s="962"/>
      <c r="O88" s="962"/>
      <c r="P88" s="963"/>
      <c r="Q88" s="974"/>
      <c r="R88" s="975"/>
      <c r="S88" s="975"/>
      <c r="T88" s="975"/>
      <c r="U88" s="975"/>
      <c r="V88" s="975"/>
      <c r="W88" s="975"/>
      <c r="X88" s="975"/>
      <c r="Y88" s="975"/>
      <c r="Z88" s="975"/>
      <c r="AA88" s="975"/>
      <c r="AB88" s="975"/>
      <c r="AC88" s="975"/>
      <c r="AD88" s="975"/>
      <c r="AE88" s="975"/>
      <c r="AF88" s="971">
        <f>SUM(AF68:AJ76)</f>
        <v>3264</v>
      </c>
      <c r="AG88" s="971"/>
      <c r="AH88" s="971"/>
      <c r="AI88" s="971"/>
      <c r="AJ88" s="971"/>
      <c r="AK88" s="975"/>
      <c r="AL88" s="975"/>
      <c r="AM88" s="975"/>
      <c r="AN88" s="975"/>
      <c r="AO88" s="975"/>
      <c r="AP88" s="971">
        <f>SUM(AP68:AT76)</f>
        <v>1814</v>
      </c>
      <c r="AQ88" s="971"/>
      <c r="AR88" s="971"/>
      <c r="AS88" s="971"/>
      <c r="AT88" s="971"/>
      <c r="AU88" s="971">
        <f>SUM(AU68:AY76)</f>
        <v>67</v>
      </c>
      <c r="AV88" s="971"/>
      <c r="AW88" s="971"/>
      <c r="AX88" s="971"/>
      <c r="AY88" s="971"/>
      <c r="AZ88" s="972"/>
      <c r="BA88" s="972"/>
      <c r="BB88" s="972"/>
      <c r="BC88" s="972"/>
      <c r="BD88" s="973"/>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7"/>
      <c r="CH88" s="968"/>
      <c r="CI88" s="969"/>
      <c r="CJ88" s="969"/>
      <c r="CK88" s="969"/>
      <c r="CL88" s="970"/>
      <c r="CM88" s="968"/>
      <c r="CN88" s="969"/>
      <c r="CO88" s="969"/>
      <c r="CP88" s="969"/>
      <c r="CQ88" s="970"/>
      <c r="CR88" s="968"/>
      <c r="CS88" s="969"/>
      <c r="CT88" s="969"/>
      <c r="CU88" s="969"/>
      <c r="CV88" s="970"/>
      <c r="CW88" s="968"/>
      <c r="CX88" s="969"/>
      <c r="CY88" s="969"/>
      <c r="CZ88" s="969"/>
      <c r="DA88" s="970"/>
      <c r="DB88" s="968"/>
      <c r="DC88" s="969"/>
      <c r="DD88" s="969"/>
      <c r="DE88" s="969"/>
      <c r="DF88" s="970"/>
      <c r="DG88" s="968"/>
      <c r="DH88" s="969"/>
      <c r="DI88" s="969"/>
      <c r="DJ88" s="969"/>
      <c r="DK88" s="970"/>
      <c r="DL88" s="968"/>
      <c r="DM88" s="969"/>
      <c r="DN88" s="969"/>
      <c r="DO88" s="969"/>
      <c r="DP88" s="970"/>
      <c r="DQ88" s="968"/>
      <c r="DR88" s="969"/>
      <c r="DS88" s="969"/>
      <c r="DT88" s="969"/>
      <c r="DU88" s="970"/>
      <c r="DV88" s="958"/>
      <c r="DW88" s="959"/>
      <c r="DX88" s="959"/>
      <c r="DY88" s="959"/>
      <c r="DZ88" s="960"/>
      <c r="EA88" s="224"/>
    </row>
    <row r="89" spans="1:131" ht="26.25" hidden="1" customHeight="1" x14ac:dyDescent="0.2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7"/>
      <c r="CH89" s="968"/>
      <c r="CI89" s="969"/>
      <c r="CJ89" s="969"/>
      <c r="CK89" s="969"/>
      <c r="CL89" s="970"/>
      <c r="CM89" s="968"/>
      <c r="CN89" s="969"/>
      <c r="CO89" s="969"/>
      <c r="CP89" s="969"/>
      <c r="CQ89" s="970"/>
      <c r="CR89" s="968"/>
      <c r="CS89" s="969"/>
      <c r="CT89" s="969"/>
      <c r="CU89" s="969"/>
      <c r="CV89" s="970"/>
      <c r="CW89" s="968"/>
      <c r="CX89" s="969"/>
      <c r="CY89" s="969"/>
      <c r="CZ89" s="969"/>
      <c r="DA89" s="970"/>
      <c r="DB89" s="968"/>
      <c r="DC89" s="969"/>
      <c r="DD89" s="969"/>
      <c r="DE89" s="969"/>
      <c r="DF89" s="970"/>
      <c r="DG89" s="968"/>
      <c r="DH89" s="969"/>
      <c r="DI89" s="969"/>
      <c r="DJ89" s="969"/>
      <c r="DK89" s="970"/>
      <c r="DL89" s="968"/>
      <c r="DM89" s="969"/>
      <c r="DN89" s="969"/>
      <c r="DO89" s="969"/>
      <c r="DP89" s="970"/>
      <c r="DQ89" s="968"/>
      <c r="DR89" s="969"/>
      <c r="DS89" s="969"/>
      <c r="DT89" s="969"/>
      <c r="DU89" s="970"/>
      <c r="DV89" s="958"/>
      <c r="DW89" s="959"/>
      <c r="DX89" s="959"/>
      <c r="DY89" s="959"/>
      <c r="DZ89" s="960"/>
      <c r="EA89" s="224"/>
    </row>
    <row r="90" spans="1:131" ht="26.25" hidden="1" customHeight="1" x14ac:dyDescent="0.2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7"/>
      <c r="CH90" s="968"/>
      <c r="CI90" s="969"/>
      <c r="CJ90" s="969"/>
      <c r="CK90" s="969"/>
      <c r="CL90" s="970"/>
      <c r="CM90" s="968"/>
      <c r="CN90" s="969"/>
      <c r="CO90" s="969"/>
      <c r="CP90" s="969"/>
      <c r="CQ90" s="970"/>
      <c r="CR90" s="968"/>
      <c r="CS90" s="969"/>
      <c r="CT90" s="969"/>
      <c r="CU90" s="969"/>
      <c r="CV90" s="970"/>
      <c r="CW90" s="968"/>
      <c r="CX90" s="969"/>
      <c r="CY90" s="969"/>
      <c r="CZ90" s="969"/>
      <c r="DA90" s="970"/>
      <c r="DB90" s="968"/>
      <c r="DC90" s="969"/>
      <c r="DD90" s="969"/>
      <c r="DE90" s="969"/>
      <c r="DF90" s="970"/>
      <c r="DG90" s="968"/>
      <c r="DH90" s="969"/>
      <c r="DI90" s="969"/>
      <c r="DJ90" s="969"/>
      <c r="DK90" s="970"/>
      <c r="DL90" s="968"/>
      <c r="DM90" s="969"/>
      <c r="DN90" s="969"/>
      <c r="DO90" s="969"/>
      <c r="DP90" s="970"/>
      <c r="DQ90" s="968"/>
      <c r="DR90" s="969"/>
      <c r="DS90" s="969"/>
      <c r="DT90" s="969"/>
      <c r="DU90" s="970"/>
      <c r="DV90" s="958"/>
      <c r="DW90" s="959"/>
      <c r="DX90" s="959"/>
      <c r="DY90" s="959"/>
      <c r="DZ90" s="960"/>
      <c r="EA90" s="224"/>
    </row>
    <row r="91" spans="1:131" ht="26.25" hidden="1" customHeight="1" x14ac:dyDescent="0.2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7"/>
      <c r="CH91" s="968"/>
      <c r="CI91" s="969"/>
      <c r="CJ91" s="969"/>
      <c r="CK91" s="969"/>
      <c r="CL91" s="970"/>
      <c r="CM91" s="968"/>
      <c r="CN91" s="969"/>
      <c r="CO91" s="969"/>
      <c r="CP91" s="969"/>
      <c r="CQ91" s="970"/>
      <c r="CR91" s="968"/>
      <c r="CS91" s="969"/>
      <c r="CT91" s="969"/>
      <c r="CU91" s="969"/>
      <c r="CV91" s="970"/>
      <c r="CW91" s="968"/>
      <c r="CX91" s="969"/>
      <c r="CY91" s="969"/>
      <c r="CZ91" s="969"/>
      <c r="DA91" s="970"/>
      <c r="DB91" s="968"/>
      <c r="DC91" s="969"/>
      <c r="DD91" s="969"/>
      <c r="DE91" s="969"/>
      <c r="DF91" s="970"/>
      <c r="DG91" s="968"/>
      <c r="DH91" s="969"/>
      <c r="DI91" s="969"/>
      <c r="DJ91" s="969"/>
      <c r="DK91" s="970"/>
      <c r="DL91" s="968"/>
      <c r="DM91" s="969"/>
      <c r="DN91" s="969"/>
      <c r="DO91" s="969"/>
      <c r="DP91" s="970"/>
      <c r="DQ91" s="968"/>
      <c r="DR91" s="969"/>
      <c r="DS91" s="969"/>
      <c r="DT91" s="969"/>
      <c r="DU91" s="970"/>
      <c r="DV91" s="958"/>
      <c r="DW91" s="959"/>
      <c r="DX91" s="959"/>
      <c r="DY91" s="959"/>
      <c r="DZ91" s="960"/>
      <c r="EA91" s="224"/>
    </row>
    <row r="92" spans="1:131" ht="26.25" hidden="1" customHeight="1" x14ac:dyDescent="0.2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7"/>
      <c r="CH92" s="968"/>
      <c r="CI92" s="969"/>
      <c r="CJ92" s="969"/>
      <c r="CK92" s="969"/>
      <c r="CL92" s="970"/>
      <c r="CM92" s="968"/>
      <c r="CN92" s="969"/>
      <c r="CO92" s="969"/>
      <c r="CP92" s="969"/>
      <c r="CQ92" s="970"/>
      <c r="CR92" s="968"/>
      <c r="CS92" s="969"/>
      <c r="CT92" s="969"/>
      <c r="CU92" s="969"/>
      <c r="CV92" s="970"/>
      <c r="CW92" s="968"/>
      <c r="CX92" s="969"/>
      <c r="CY92" s="969"/>
      <c r="CZ92" s="969"/>
      <c r="DA92" s="970"/>
      <c r="DB92" s="968"/>
      <c r="DC92" s="969"/>
      <c r="DD92" s="969"/>
      <c r="DE92" s="969"/>
      <c r="DF92" s="970"/>
      <c r="DG92" s="968"/>
      <c r="DH92" s="969"/>
      <c r="DI92" s="969"/>
      <c r="DJ92" s="969"/>
      <c r="DK92" s="970"/>
      <c r="DL92" s="968"/>
      <c r="DM92" s="969"/>
      <c r="DN92" s="969"/>
      <c r="DO92" s="969"/>
      <c r="DP92" s="970"/>
      <c r="DQ92" s="968"/>
      <c r="DR92" s="969"/>
      <c r="DS92" s="969"/>
      <c r="DT92" s="969"/>
      <c r="DU92" s="970"/>
      <c r="DV92" s="958"/>
      <c r="DW92" s="959"/>
      <c r="DX92" s="959"/>
      <c r="DY92" s="959"/>
      <c r="DZ92" s="960"/>
      <c r="EA92" s="224"/>
    </row>
    <row r="93" spans="1:131" ht="26.25" hidden="1" customHeight="1" x14ac:dyDescent="0.2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7"/>
      <c r="CH93" s="968"/>
      <c r="CI93" s="969"/>
      <c r="CJ93" s="969"/>
      <c r="CK93" s="969"/>
      <c r="CL93" s="970"/>
      <c r="CM93" s="968"/>
      <c r="CN93" s="969"/>
      <c r="CO93" s="969"/>
      <c r="CP93" s="969"/>
      <c r="CQ93" s="970"/>
      <c r="CR93" s="968"/>
      <c r="CS93" s="969"/>
      <c r="CT93" s="969"/>
      <c r="CU93" s="969"/>
      <c r="CV93" s="970"/>
      <c r="CW93" s="968"/>
      <c r="CX93" s="969"/>
      <c r="CY93" s="969"/>
      <c r="CZ93" s="969"/>
      <c r="DA93" s="970"/>
      <c r="DB93" s="968"/>
      <c r="DC93" s="969"/>
      <c r="DD93" s="969"/>
      <c r="DE93" s="969"/>
      <c r="DF93" s="970"/>
      <c r="DG93" s="968"/>
      <c r="DH93" s="969"/>
      <c r="DI93" s="969"/>
      <c r="DJ93" s="969"/>
      <c r="DK93" s="970"/>
      <c r="DL93" s="968"/>
      <c r="DM93" s="969"/>
      <c r="DN93" s="969"/>
      <c r="DO93" s="969"/>
      <c r="DP93" s="970"/>
      <c r="DQ93" s="968"/>
      <c r="DR93" s="969"/>
      <c r="DS93" s="969"/>
      <c r="DT93" s="969"/>
      <c r="DU93" s="970"/>
      <c r="DV93" s="958"/>
      <c r="DW93" s="959"/>
      <c r="DX93" s="959"/>
      <c r="DY93" s="959"/>
      <c r="DZ93" s="960"/>
      <c r="EA93" s="224"/>
    </row>
    <row r="94" spans="1:131" ht="26.25" hidden="1" customHeight="1" x14ac:dyDescent="0.2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7"/>
      <c r="CH94" s="968"/>
      <c r="CI94" s="969"/>
      <c r="CJ94" s="969"/>
      <c r="CK94" s="969"/>
      <c r="CL94" s="970"/>
      <c r="CM94" s="968"/>
      <c r="CN94" s="969"/>
      <c r="CO94" s="969"/>
      <c r="CP94" s="969"/>
      <c r="CQ94" s="970"/>
      <c r="CR94" s="968"/>
      <c r="CS94" s="969"/>
      <c r="CT94" s="969"/>
      <c r="CU94" s="969"/>
      <c r="CV94" s="970"/>
      <c r="CW94" s="968"/>
      <c r="CX94" s="969"/>
      <c r="CY94" s="969"/>
      <c r="CZ94" s="969"/>
      <c r="DA94" s="970"/>
      <c r="DB94" s="968"/>
      <c r="DC94" s="969"/>
      <c r="DD94" s="969"/>
      <c r="DE94" s="969"/>
      <c r="DF94" s="970"/>
      <c r="DG94" s="968"/>
      <c r="DH94" s="969"/>
      <c r="DI94" s="969"/>
      <c r="DJ94" s="969"/>
      <c r="DK94" s="970"/>
      <c r="DL94" s="968"/>
      <c r="DM94" s="969"/>
      <c r="DN94" s="969"/>
      <c r="DO94" s="969"/>
      <c r="DP94" s="970"/>
      <c r="DQ94" s="968"/>
      <c r="DR94" s="969"/>
      <c r="DS94" s="969"/>
      <c r="DT94" s="969"/>
      <c r="DU94" s="970"/>
      <c r="DV94" s="958"/>
      <c r="DW94" s="959"/>
      <c r="DX94" s="959"/>
      <c r="DY94" s="959"/>
      <c r="DZ94" s="960"/>
      <c r="EA94" s="224"/>
    </row>
    <row r="95" spans="1:131" ht="26.25" hidden="1" customHeight="1" x14ac:dyDescent="0.2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7"/>
      <c r="CH95" s="968"/>
      <c r="CI95" s="969"/>
      <c r="CJ95" s="969"/>
      <c r="CK95" s="969"/>
      <c r="CL95" s="970"/>
      <c r="CM95" s="968"/>
      <c r="CN95" s="969"/>
      <c r="CO95" s="969"/>
      <c r="CP95" s="969"/>
      <c r="CQ95" s="970"/>
      <c r="CR95" s="968"/>
      <c r="CS95" s="969"/>
      <c r="CT95" s="969"/>
      <c r="CU95" s="969"/>
      <c r="CV95" s="970"/>
      <c r="CW95" s="968"/>
      <c r="CX95" s="969"/>
      <c r="CY95" s="969"/>
      <c r="CZ95" s="969"/>
      <c r="DA95" s="970"/>
      <c r="DB95" s="968"/>
      <c r="DC95" s="969"/>
      <c r="DD95" s="969"/>
      <c r="DE95" s="969"/>
      <c r="DF95" s="970"/>
      <c r="DG95" s="968"/>
      <c r="DH95" s="969"/>
      <c r="DI95" s="969"/>
      <c r="DJ95" s="969"/>
      <c r="DK95" s="970"/>
      <c r="DL95" s="968"/>
      <c r="DM95" s="969"/>
      <c r="DN95" s="969"/>
      <c r="DO95" s="969"/>
      <c r="DP95" s="970"/>
      <c r="DQ95" s="968"/>
      <c r="DR95" s="969"/>
      <c r="DS95" s="969"/>
      <c r="DT95" s="969"/>
      <c r="DU95" s="970"/>
      <c r="DV95" s="958"/>
      <c r="DW95" s="959"/>
      <c r="DX95" s="959"/>
      <c r="DY95" s="959"/>
      <c r="DZ95" s="960"/>
      <c r="EA95" s="224"/>
    </row>
    <row r="96" spans="1:131" ht="26.25" hidden="1" customHeight="1" x14ac:dyDescent="0.2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7"/>
      <c r="CH96" s="968"/>
      <c r="CI96" s="969"/>
      <c r="CJ96" s="969"/>
      <c r="CK96" s="969"/>
      <c r="CL96" s="970"/>
      <c r="CM96" s="968"/>
      <c r="CN96" s="969"/>
      <c r="CO96" s="969"/>
      <c r="CP96" s="969"/>
      <c r="CQ96" s="970"/>
      <c r="CR96" s="968"/>
      <c r="CS96" s="969"/>
      <c r="CT96" s="969"/>
      <c r="CU96" s="969"/>
      <c r="CV96" s="970"/>
      <c r="CW96" s="968"/>
      <c r="CX96" s="969"/>
      <c r="CY96" s="969"/>
      <c r="CZ96" s="969"/>
      <c r="DA96" s="970"/>
      <c r="DB96" s="968"/>
      <c r="DC96" s="969"/>
      <c r="DD96" s="969"/>
      <c r="DE96" s="969"/>
      <c r="DF96" s="970"/>
      <c r="DG96" s="968"/>
      <c r="DH96" s="969"/>
      <c r="DI96" s="969"/>
      <c r="DJ96" s="969"/>
      <c r="DK96" s="970"/>
      <c r="DL96" s="968"/>
      <c r="DM96" s="969"/>
      <c r="DN96" s="969"/>
      <c r="DO96" s="969"/>
      <c r="DP96" s="970"/>
      <c r="DQ96" s="968"/>
      <c r="DR96" s="969"/>
      <c r="DS96" s="969"/>
      <c r="DT96" s="969"/>
      <c r="DU96" s="970"/>
      <c r="DV96" s="958"/>
      <c r="DW96" s="959"/>
      <c r="DX96" s="959"/>
      <c r="DY96" s="959"/>
      <c r="DZ96" s="960"/>
      <c r="EA96" s="224"/>
    </row>
    <row r="97" spans="1:131" ht="26.25" hidden="1" customHeight="1" x14ac:dyDescent="0.2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7"/>
      <c r="CH97" s="968"/>
      <c r="CI97" s="969"/>
      <c r="CJ97" s="969"/>
      <c r="CK97" s="969"/>
      <c r="CL97" s="970"/>
      <c r="CM97" s="968"/>
      <c r="CN97" s="969"/>
      <c r="CO97" s="969"/>
      <c r="CP97" s="969"/>
      <c r="CQ97" s="970"/>
      <c r="CR97" s="968"/>
      <c r="CS97" s="969"/>
      <c r="CT97" s="969"/>
      <c r="CU97" s="969"/>
      <c r="CV97" s="970"/>
      <c r="CW97" s="968"/>
      <c r="CX97" s="969"/>
      <c r="CY97" s="969"/>
      <c r="CZ97" s="969"/>
      <c r="DA97" s="970"/>
      <c r="DB97" s="968"/>
      <c r="DC97" s="969"/>
      <c r="DD97" s="969"/>
      <c r="DE97" s="969"/>
      <c r="DF97" s="970"/>
      <c r="DG97" s="968"/>
      <c r="DH97" s="969"/>
      <c r="DI97" s="969"/>
      <c r="DJ97" s="969"/>
      <c r="DK97" s="970"/>
      <c r="DL97" s="968"/>
      <c r="DM97" s="969"/>
      <c r="DN97" s="969"/>
      <c r="DO97" s="969"/>
      <c r="DP97" s="970"/>
      <c r="DQ97" s="968"/>
      <c r="DR97" s="969"/>
      <c r="DS97" s="969"/>
      <c r="DT97" s="969"/>
      <c r="DU97" s="970"/>
      <c r="DV97" s="958"/>
      <c r="DW97" s="959"/>
      <c r="DX97" s="959"/>
      <c r="DY97" s="959"/>
      <c r="DZ97" s="960"/>
      <c r="EA97" s="224"/>
    </row>
    <row r="98" spans="1:131" ht="26.25" hidden="1" customHeight="1" x14ac:dyDescent="0.2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7"/>
      <c r="CH98" s="968"/>
      <c r="CI98" s="969"/>
      <c r="CJ98" s="969"/>
      <c r="CK98" s="969"/>
      <c r="CL98" s="970"/>
      <c r="CM98" s="968"/>
      <c r="CN98" s="969"/>
      <c r="CO98" s="969"/>
      <c r="CP98" s="969"/>
      <c r="CQ98" s="970"/>
      <c r="CR98" s="968"/>
      <c r="CS98" s="969"/>
      <c r="CT98" s="969"/>
      <c r="CU98" s="969"/>
      <c r="CV98" s="970"/>
      <c r="CW98" s="968"/>
      <c r="CX98" s="969"/>
      <c r="CY98" s="969"/>
      <c r="CZ98" s="969"/>
      <c r="DA98" s="970"/>
      <c r="DB98" s="968"/>
      <c r="DC98" s="969"/>
      <c r="DD98" s="969"/>
      <c r="DE98" s="969"/>
      <c r="DF98" s="970"/>
      <c r="DG98" s="968"/>
      <c r="DH98" s="969"/>
      <c r="DI98" s="969"/>
      <c r="DJ98" s="969"/>
      <c r="DK98" s="970"/>
      <c r="DL98" s="968"/>
      <c r="DM98" s="969"/>
      <c r="DN98" s="969"/>
      <c r="DO98" s="969"/>
      <c r="DP98" s="970"/>
      <c r="DQ98" s="968"/>
      <c r="DR98" s="969"/>
      <c r="DS98" s="969"/>
      <c r="DT98" s="969"/>
      <c r="DU98" s="970"/>
      <c r="DV98" s="958"/>
      <c r="DW98" s="959"/>
      <c r="DX98" s="959"/>
      <c r="DY98" s="959"/>
      <c r="DZ98" s="960"/>
      <c r="EA98" s="224"/>
    </row>
    <row r="99" spans="1:131" ht="26.25" hidden="1" customHeight="1" x14ac:dyDescent="0.2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7"/>
      <c r="CH99" s="968"/>
      <c r="CI99" s="969"/>
      <c r="CJ99" s="969"/>
      <c r="CK99" s="969"/>
      <c r="CL99" s="970"/>
      <c r="CM99" s="968"/>
      <c r="CN99" s="969"/>
      <c r="CO99" s="969"/>
      <c r="CP99" s="969"/>
      <c r="CQ99" s="970"/>
      <c r="CR99" s="968"/>
      <c r="CS99" s="969"/>
      <c r="CT99" s="969"/>
      <c r="CU99" s="969"/>
      <c r="CV99" s="970"/>
      <c r="CW99" s="968"/>
      <c r="CX99" s="969"/>
      <c r="CY99" s="969"/>
      <c r="CZ99" s="969"/>
      <c r="DA99" s="970"/>
      <c r="DB99" s="968"/>
      <c r="DC99" s="969"/>
      <c r="DD99" s="969"/>
      <c r="DE99" s="969"/>
      <c r="DF99" s="970"/>
      <c r="DG99" s="968"/>
      <c r="DH99" s="969"/>
      <c r="DI99" s="969"/>
      <c r="DJ99" s="969"/>
      <c r="DK99" s="970"/>
      <c r="DL99" s="968"/>
      <c r="DM99" s="969"/>
      <c r="DN99" s="969"/>
      <c r="DO99" s="969"/>
      <c r="DP99" s="970"/>
      <c r="DQ99" s="968"/>
      <c r="DR99" s="969"/>
      <c r="DS99" s="969"/>
      <c r="DT99" s="969"/>
      <c r="DU99" s="970"/>
      <c r="DV99" s="958"/>
      <c r="DW99" s="959"/>
      <c r="DX99" s="959"/>
      <c r="DY99" s="959"/>
      <c r="DZ99" s="960"/>
      <c r="EA99" s="224"/>
    </row>
    <row r="100" spans="1:131" ht="26.25" hidden="1" customHeight="1" x14ac:dyDescent="0.2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7"/>
      <c r="CH100" s="968"/>
      <c r="CI100" s="969"/>
      <c r="CJ100" s="969"/>
      <c r="CK100" s="969"/>
      <c r="CL100" s="970"/>
      <c r="CM100" s="968"/>
      <c r="CN100" s="969"/>
      <c r="CO100" s="969"/>
      <c r="CP100" s="969"/>
      <c r="CQ100" s="970"/>
      <c r="CR100" s="968"/>
      <c r="CS100" s="969"/>
      <c r="CT100" s="969"/>
      <c r="CU100" s="969"/>
      <c r="CV100" s="970"/>
      <c r="CW100" s="968"/>
      <c r="CX100" s="969"/>
      <c r="CY100" s="969"/>
      <c r="CZ100" s="969"/>
      <c r="DA100" s="970"/>
      <c r="DB100" s="968"/>
      <c r="DC100" s="969"/>
      <c r="DD100" s="969"/>
      <c r="DE100" s="969"/>
      <c r="DF100" s="970"/>
      <c r="DG100" s="968"/>
      <c r="DH100" s="969"/>
      <c r="DI100" s="969"/>
      <c r="DJ100" s="969"/>
      <c r="DK100" s="970"/>
      <c r="DL100" s="968"/>
      <c r="DM100" s="969"/>
      <c r="DN100" s="969"/>
      <c r="DO100" s="969"/>
      <c r="DP100" s="970"/>
      <c r="DQ100" s="968"/>
      <c r="DR100" s="969"/>
      <c r="DS100" s="969"/>
      <c r="DT100" s="969"/>
      <c r="DU100" s="970"/>
      <c r="DV100" s="958"/>
      <c r="DW100" s="959"/>
      <c r="DX100" s="959"/>
      <c r="DY100" s="959"/>
      <c r="DZ100" s="960"/>
      <c r="EA100" s="224"/>
    </row>
    <row r="101" spans="1:131" ht="26.25" hidden="1" customHeight="1" x14ac:dyDescent="0.2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7"/>
      <c r="CH101" s="968"/>
      <c r="CI101" s="969"/>
      <c r="CJ101" s="969"/>
      <c r="CK101" s="969"/>
      <c r="CL101" s="970"/>
      <c r="CM101" s="968"/>
      <c r="CN101" s="969"/>
      <c r="CO101" s="969"/>
      <c r="CP101" s="969"/>
      <c r="CQ101" s="970"/>
      <c r="CR101" s="968"/>
      <c r="CS101" s="969"/>
      <c r="CT101" s="969"/>
      <c r="CU101" s="969"/>
      <c r="CV101" s="970"/>
      <c r="CW101" s="968"/>
      <c r="CX101" s="969"/>
      <c r="CY101" s="969"/>
      <c r="CZ101" s="969"/>
      <c r="DA101" s="970"/>
      <c r="DB101" s="968"/>
      <c r="DC101" s="969"/>
      <c r="DD101" s="969"/>
      <c r="DE101" s="969"/>
      <c r="DF101" s="970"/>
      <c r="DG101" s="968"/>
      <c r="DH101" s="969"/>
      <c r="DI101" s="969"/>
      <c r="DJ101" s="969"/>
      <c r="DK101" s="970"/>
      <c r="DL101" s="968"/>
      <c r="DM101" s="969"/>
      <c r="DN101" s="969"/>
      <c r="DO101" s="969"/>
      <c r="DP101" s="970"/>
      <c r="DQ101" s="968"/>
      <c r="DR101" s="969"/>
      <c r="DS101" s="969"/>
      <c r="DT101" s="969"/>
      <c r="DU101" s="970"/>
      <c r="DV101" s="958"/>
      <c r="DW101" s="959"/>
      <c r="DX101" s="959"/>
      <c r="DY101" s="959"/>
      <c r="DZ101" s="960"/>
      <c r="EA101" s="224"/>
    </row>
    <row r="102" spans="1:131" ht="26.25" customHeight="1" thickBot="1" x14ac:dyDescent="0.3">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61" t="s">
        <v>404</v>
      </c>
      <c r="BS102" s="962"/>
      <c r="BT102" s="962"/>
      <c r="BU102" s="962"/>
      <c r="BV102" s="962"/>
      <c r="BW102" s="962"/>
      <c r="BX102" s="962"/>
      <c r="BY102" s="962"/>
      <c r="BZ102" s="962"/>
      <c r="CA102" s="962"/>
      <c r="CB102" s="962"/>
      <c r="CC102" s="962"/>
      <c r="CD102" s="962"/>
      <c r="CE102" s="962"/>
      <c r="CF102" s="962"/>
      <c r="CG102" s="963"/>
      <c r="CH102" s="964"/>
      <c r="CI102" s="965"/>
      <c r="CJ102" s="965"/>
      <c r="CK102" s="965"/>
      <c r="CL102" s="966"/>
      <c r="CM102" s="964"/>
      <c r="CN102" s="965"/>
      <c r="CO102" s="965"/>
      <c r="CP102" s="965"/>
      <c r="CQ102" s="966"/>
      <c r="CR102" s="950">
        <f>SUM(CR7:CV10)</f>
        <v>31</v>
      </c>
      <c r="CS102" s="951"/>
      <c r="CT102" s="951"/>
      <c r="CU102" s="951"/>
      <c r="CV102" s="952"/>
      <c r="CW102" s="950">
        <f t="shared" ref="CW102" si="0">SUM(CW7:DA10)</f>
        <v>11</v>
      </c>
      <c r="CX102" s="951"/>
      <c r="CY102" s="951"/>
      <c r="CZ102" s="951"/>
      <c r="DA102" s="952"/>
      <c r="DB102" s="950">
        <f t="shared" ref="DB102" si="1">SUM(DB7:DF10)</f>
        <v>36</v>
      </c>
      <c r="DC102" s="951"/>
      <c r="DD102" s="951"/>
      <c r="DE102" s="951"/>
      <c r="DF102" s="952"/>
      <c r="DG102" s="950" t="s">
        <v>558</v>
      </c>
      <c r="DH102" s="951"/>
      <c r="DI102" s="951"/>
      <c r="DJ102" s="951"/>
      <c r="DK102" s="952"/>
      <c r="DL102" s="950" t="s">
        <v>558</v>
      </c>
      <c r="DM102" s="951"/>
      <c r="DN102" s="951"/>
      <c r="DO102" s="951"/>
      <c r="DP102" s="952"/>
      <c r="DQ102" s="950" t="s">
        <v>558</v>
      </c>
      <c r="DR102" s="951"/>
      <c r="DS102" s="951"/>
      <c r="DT102" s="951"/>
      <c r="DU102" s="952"/>
      <c r="DV102" s="950" t="s">
        <v>558</v>
      </c>
      <c r="DW102" s="951"/>
      <c r="DX102" s="951"/>
      <c r="DY102" s="951"/>
      <c r="DZ102" s="952"/>
      <c r="EA102" s="224"/>
    </row>
    <row r="103" spans="1:131" ht="26.25" customHeight="1" x14ac:dyDescent="0.2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405</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406</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3">
      <c r="A107" s="243" t="s">
        <v>407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5">
      <c r="A108" s="955" t="s">
        <v>409</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410</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5">
      <c r="A109" s="908" t="s">
        <v>411</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412</v>
      </c>
      <c r="AB109" s="909"/>
      <c r="AC109" s="909"/>
      <c r="AD109" s="909"/>
      <c r="AE109" s="910"/>
      <c r="AF109" s="911" t="s">
        <v>413</v>
      </c>
      <c r="AG109" s="909"/>
      <c r="AH109" s="909"/>
      <c r="AI109" s="909"/>
      <c r="AJ109" s="910"/>
      <c r="AK109" s="911" t="s">
        <v>294</v>
      </c>
      <c r="AL109" s="909"/>
      <c r="AM109" s="909"/>
      <c r="AN109" s="909"/>
      <c r="AO109" s="910"/>
      <c r="AP109" s="911" t="s">
        <v>414</v>
      </c>
      <c r="AQ109" s="909"/>
      <c r="AR109" s="909"/>
      <c r="AS109" s="909"/>
      <c r="AT109" s="942"/>
      <c r="AU109" s="908" t="s">
        <v>411</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412</v>
      </c>
      <c r="BR109" s="909"/>
      <c r="BS109" s="909"/>
      <c r="BT109" s="909"/>
      <c r="BU109" s="910"/>
      <c r="BV109" s="911" t="s">
        <v>413</v>
      </c>
      <c r="BW109" s="909"/>
      <c r="BX109" s="909"/>
      <c r="BY109" s="909"/>
      <c r="BZ109" s="910"/>
      <c r="CA109" s="911" t="s">
        <v>294</v>
      </c>
      <c r="CB109" s="909"/>
      <c r="CC109" s="909"/>
      <c r="CD109" s="909"/>
      <c r="CE109" s="910"/>
      <c r="CF109" s="949" t="s">
        <v>414</v>
      </c>
      <c r="CG109" s="949"/>
      <c r="CH109" s="949"/>
      <c r="CI109" s="949"/>
      <c r="CJ109" s="949"/>
      <c r="CK109" s="911" t="s">
        <v>415</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412</v>
      </c>
      <c r="DH109" s="909"/>
      <c r="DI109" s="909"/>
      <c r="DJ109" s="909"/>
      <c r="DK109" s="910"/>
      <c r="DL109" s="911" t="s">
        <v>413</v>
      </c>
      <c r="DM109" s="909"/>
      <c r="DN109" s="909"/>
      <c r="DO109" s="909"/>
      <c r="DP109" s="910"/>
      <c r="DQ109" s="911" t="s">
        <v>294</v>
      </c>
      <c r="DR109" s="909"/>
      <c r="DS109" s="909"/>
      <c r="DT109" s="909"/>
      <c r="DU109" s="910"/>
      <c r="DV109" s="911" t="s">
        <v>414</v>
      </c>
      <c r="DW109" s="909"/>
      <c r="DX109" s="909"/>
      <c r="DY109" s="909"/>
      <c r="DZ109" s="942"/>
    </row>
    <row r="110" spans="1:131" s="224" customFormat="1" ht="26.25" customHeight="1" x14ac:dyDescent="0.25">
      <c r="A110" s="820" t="s">
        <v>416</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641783</v>
      </c>
      <c r="AB110" s="902"/>
      <c r="AC110" s="902"/>
      <c r="AD110" s="902"/>
      <c r="AE110" s="903"/>
      <c r="AF110" s="904">
        <v>606494</v>
      </c>
      <c r="AG110" s="902"/>
      <c r="AH110" s="902"/>
      <c r="AI110" s="902"/>
      <c r="AJ110" s="903"/>
      <c r="AK110" s="904">
        <v>620784</v>
      </c>
      <c r="AL110" s="902"/>
      <c r="AM110" s="902"/>
      <c r="AN110" s="902"/>
      <c r="AO110" s="903"/>
      <c r="AP110" s="905">
        <v>21.8</v>
      </c>
      <c r="AQ110" s="906"/>
      <c r="AR110" s="906"/>
      <c r="AS110" s="906"/>
      <c r="AT110" s="907"/>
      <c r="AU110" s="943" t="s">
        <v>69</v>
      </c>
      <c r="AV110" s="944"/>
      <c r="AW110" s="944"/>
      <c r="AX110" s="944"/>
      <c r="AY110" s="944"/>
      <c r="AZ110" s="873" t="s">
        <v>417</v>
      </c>
      <c r="BA110" s="821"/>
      <c r="BB110" s="821"/>
      <c r="BC110" s="821"/>
      <c r="BD110" s="821"/>
      <c r="BE110" s="821"/>
      <c r="BF110" s="821"/>
      <c r="BG110" s="821"/>
      <c r="BH110" s="821"/>
      <c r="BI110" s="821"/>
      <c r="BJ110" s="821"/>
      <c r="BK110" s="821"/>
      <c r="BL110" s="821"/>
      <c r="BM110" s="821"/>
      <c r="BN110" s="821"/>
      <c r="BO110" s="821"/>
      <c r="BP110" s="822"/>
      <c r="BQ110" s="874">
        <v>4887430</v>
      </c>
      <c r="BR110" s="855"/>
      <c r="BS110" s="855"/>
      <c r="BT110" s="855"/>
      <c r="BU110" s="855"/>
      <c r="BV110" s="855">
        <v>4948612</v>
      </c>
      <c r="BW110" s="855"/>
      <c r="BX110" s="855"/>
      <c r="BY110" s="855"/>
      <c r="BZ110" s="855"/>
      <c r="CA110" s="855">
        <v>5036600</v>
      </c>
      <c r="CB110" s="855"/>
      <c r="CC110" s="855"/>
      <c r="CD110" s="855"/>
      <c r="CE110" s="855"/>
      <c r="CF110" s="879">
        <v>177</v>
      </c>
      <c r="CG110" s="880"/>
      <c r="CH110" s="880"/>
      <c r="CI110" s="880"/>
      <c r="CJ110" s="880"/>
      <c r="CK110" s="939" t="s">
        <v>418</v>
      </c>
      <c r="CL110" s="832"/>
      <c r="CM110" s="873" t="s">
        <v>419</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5">
      <c r="A111" s="787" t="s">
        <v>420</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421</v>
      </c>
      <c r="BA111" s="765"/>
      <c r="BB111" s="765"/>
      <c r="BC111" s="765"/>
      <c r="BD111" s="765"/>
      <c r="BE111" s="765"/>
      <c r="BF111" s="765"/>
      <c r="BG111" s="765"/>
      <c r="BH111" s="765"/>
      <c r="BI111" s="765"/>
      <c r="BJ111" s="765"/>
      <c r="BK111" s="765"/>
      <c r="BL111" s="765"/>
      <c r="BM111" s="765"/>
      <c r="BN111" s="765"/>
      <c r="BO111" s="765"/>
      <c r="BP111" s="766"/>
      <c r="BQ111" s="829">
        <v>71319</v>
      </c>
      <c r="BR111" s="830"/>
      <c r="BS111" s="830"/>
      <c r="BT111" s="830"/>
      <c r="BU111" s="830"/>
      <c r="BV111" s="830">
        <v>52831</v>
      </c>
      <c r="BW111" s="830"/>
      <c r="BX111" s="830"/>
      <c r="BY111" s="830"/>
      <c r="BZ111" s="830"/>
      <c r="CA111" s="830">
        <v>52887</v>
      </c>
      <c r="CB111" s="830"/>
      <c r="CC111" s="830"/>
      <c r="CD111" s="830"/>
      <c r="CE111" s="830"/>
      <c r="CF111" s="888">
        <v>1.9</v>
      </c>
      <c r="CG111" s="889"/>
      <c r="CH111" s="889"/>
      <c r="CI111" s="889"/>
      <c r="CJ111" s="889"/>
      <c r="CK111" s="940"/>
      <c r="CL111" s="834"/>
      <c r="CM111" s="828" t="s">
        <v>422</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5">
      <c r="A112" s="925" t="s">
        <v>423</v>
      </c>
      <c r="B112" s="926"/>
      <c r="C112" s="765" t="s">
        <v>424</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425</v>
      </c>
      <c r="BA112" s="765"/>
      <c r="BB112" s="765"/>
      <c r="BC112" s="765"/>
      <c r="BD112" s="765"/>
      <c r="BE112" s="765"/>
      <c r="BF112" s="765"/>
      <c r="BG112" s="765"/>
      <c r="BH112" s="765"/>
      <c r="BI112" s="765"/>
      <c r="BJ112" s="765"/>
      <c r="BK112" s="765"/>
      <c r="BL112" s="765"/>
      <c r="BM112" s="765"/>
      <c r="BN112" s="765"/>
      <c r="BO112" s="765"/>
      <c r="BP112" s="766"/>
      <c r="BQ112" s="829">
        <v>2630750</v>
      </c>
      <c r="BR112" s="830"/>
      <c r="BS112" s="830"/>
      <c r="BT112" s="830"/>
      <c r="BU112" s="830"/>
      <c r="BV112" s="830">
        <v>2594768</v>
      </c>
      <c r="BW112" s="830"/>
      <c r="BX112" s="830"/>
      <c r="BY112" s="830"/>
      <c r="BZ112" s="830"/>
      <c r="CA112" s="830">
        <v>2425910</v>
      </c>
      <c r="CB112" s="830"/>
      <c r="CC112" s="830"/>
      <c r="CD112" s="830"/>
      <c r="CE112" s="830"/>
      <c r="CF112" s="888">
        <v>85.3</v>
      </c>
      <c r="CG112" s="889"/>
      <c r="CH112" s="889"/>
      <c r="CI112" s="889"/>
      <c r="CJ112" s="889"/>
      <c r="CK112" s="940"/>
      <c r="CL112" s="834"/>
      <c r="CM112" s="828" t="s">
        <v>426</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5">
      <c r="A113" s="927"/>
      <c r="B113" s="928"/>
      <c r="C113" s="765" t="s">
        <v>427</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325812</v>
      </c>
      <c r="AB113" s="932"/>
      <c r="AC113" s="932"/>
      <c r="AD113" s="932"/>
      <c r="AE113" s="933"/>
      <c r="AF113" s="934">
        <v>350862</v>
      </c>
      <c r="AG113" s="932"/>
      <c r="AH113" s="932"/>
      <c r="AI113" s="932"/>
      <c r="AJ113" s="933"/>
      <c r="AK113" s="934">
        <v>320738</v>
      </c>
      <c r="AL113" s="932"/>
      <c r="AM113" s="932"/>
      <c r="AN113" s="932"/>
      <c r="AO113" s="933"/>
      <c r="AP113" s="935">
        <v>11.3</v>
      </c>
      <c r="AQ113" s="936"/>
      <c r="AR113" s="936"/>
      <c r="AS113" s="936"/>
      <c r="AT113" s="937"/>
      <c r="AU113" s="945"/>
      <c r="AV113" s="946"/>
      <c r="AW113" s="946"/>
      <c r="AX113" s="946"/>
      <c r="AY113" s="946"/>
      <c r="AZ113" s="828" t="s">
        <v>428</v>
      </c>
      <c r="BA113" s="765"/>
      <c r="BB113" s="765"/>
      <c r="BC113" s="765"/>
      <c r="BD113" s="765"/>
      <c r="BE113" s="765"/>
      <c r="BF113" s="765"/>
      <c r="BG113" s="765"/>
      <c r="BH113" s="765"/>
      <c r="BI113" s="765"/>
      <c r="BJ113" s="765"/>
      <c r="BK113" s="765"/>
      <c r="BL113" s="765"/>
      <c r="BM113" s="765"/>
      <c r="BN113" s="765"/>
      <c r="BO113" s="765"/>
      <c r="BP113" s="766"/>
      <c r="BQ113" s="829">
        <v>81281</v>
      </c>
      <c r="BR113" s="830"/>
      <c r="BS113" s="830"/>
      <c r="BT113" s="830"/>
      <c r="BU113" s="830"/>
      <c r="BV113" s="830">
        <v>74452</v>
      </c>
      <c r="BW113" s="830"/>
      <c r="BX113" s="830"/>
      <c r="BY113" s="830"/>
      <c r="BZ113" s="830"/>
      <c r="CA113" s="830">
        <v>67132</v>
      </c>
      <c r="CB113" s="830"/>
      <c r="CC113" s="830"/>
      <c r="CD113" s="830"/>
      <c r="CE113" s="830"/>
      <c r="CF113" s="888">
        <v>2.4</v>
      </c>
      <c r="CG113" s="889"/>
      <c r="CH113" s="889"/>
      <c r="CI113" s="889"/>
      <c r="CJ113" s="889"/>
      <c r="CK113" s="940"/>
      <c r="CL113" s="834"/>
      <c r="CM113" s="828" t="s">
        <v>429</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5">
      <c r="A114" s="927"/>
      <c r="B114" s="928"/>
      <c r="C114" s="765" t="s">
        <v>430</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43311</v>
      </c>
      <c r="AB114" s="793"/>
      <c r="AC114" s="793"/>
      <c r="AD114" s="793"/>
      <c r="AE114" s="794"/>
      <c r="AF114" s="795">
        <v>46495</v>
      </c>
      <c r="AG114" s="793"/>
      <c r="AH114" s="793"/>
      <c r="AI114" s="793"/>
      <c r="AJ114" s="794"/>
      <c r="AK114" s="795">
        <v>44432</v>
      </c>
      <c r="AL114" s="793"/>
      <c r="AM114" s="793"/>
      <c r="AN114" s="793"/>
      <c r="AO114" s="794"/>
      <c r="AP114" s="837">
        <v>1.6</v>
      </c>
      <c r="AQ114" s="838"/>
      <c r="AR114" s="838"/>
      <c r="AS114" s="838"/>
      <c r="AT114" s="839"/>
      <c r="AU114" s="945"/>
      <c r="AV114" s="946"/>
      <c r="AW114" s="946"/>
      <c r="AX114" s="946"/>
      <c r="AY114" s="946"/>
      <c r="AZ114" s="828" t="s">
        <v>431</v>
      </c>
      <c r="BA114" s="765"/>
      <c r="BB114" s="765"/>
      <c r="BC114" s="765"/>
      <c r="BD114" s="765"/>
      <c r="BE114" s="765"/>
      <c r="BF114" s="765"/>
      <c r="BG114" s="765"/>
      <c r="BH114" s="765"/>
      <c r="BI114" s="765"/>
      <c r="BJ114" s="765"/>
      <c r="BK114" s="765"/>
      <c r="BL114" s="765"/>
      <c r="BM114" s="765"/>
      <c r="BN114" s="765"/>
      <c r="BO114" s="765"/>
      <c r="BP114" s="766"/>
      <c r="BQ114" s="829">
        <v>910614</v>
      </c>
      <c r="BR114" s="830"/>
      <c r="BS114" s="830"/>
      <c r="BT114" s="830"/>
      <c r="BU114" s="830"/>
      <c r="BV114" s="830">
        <v>850473</v>
      </c>
      <c r="BW114" s="830"/>
      <c r="BX114" s="830"/>
      <c r="BY114" s="830"/>
      <c r="BZ114" s="830"/>
      <c r="CA114" s="830">
        <v>830824</v>
      </c>
      <c r="CB114" s="830"/>
      <c r="CC114" s="830"/>
      <c r="CD114" s="830"/>
      <c r="CE114" s="830"/>
      <c r="CF114" s="888">
        <v>29.2</v>
      </c>
      <c r="CG114" s="889"/>
      <c r="CH114" s="889"/>
      <c r="CI114" s="889"/>
      <c r="CJ114" s="889"/>
      <c r="CK114" s="940"/>
      <c r="CL114" s="834"/>
      <c r="CM114" s="828" t="s">
        <v>432</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5">
      <c r="A115" s="927"/>
      <c r="B115" s="928"/>
      <c r="C115" s="765" t="s">
        <v>433</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79</v>
      </c>
      <c r="AB115" s="932"/>
      <c r="AC115" s="932"/>
      <c r="AD115" s="932"/>
      <c r="AE115" s="933"/>
      <c r="AF115" s="934">
        <v>87</v>
      </c>
      <c r="AG115" s="932"/>
      <c r="AH115" s="932"/>
      <c r="AI115" s="932"/>
      <c r="AJ115" s="933"/>
      <c r="AK115" s="934">
        <v>98</v>
      </c>
      <c r="AL115" s="932"/>
      <c r="AM115" s="932"/>
      <c r="AN115" s="932"/>
      <c r="AO115" s="933"/>
      <c r="AP115" s="935">
        <v>0</v>
      </c>
      <c r="AQ115" s="936"/>
      <c r="AR115" s="936"/>
      <c r="AS115" s="936"/>
      <c r="AT115" s="937"/>
      <c r="AU115" s="945"/>
      <c r="AV115" s="946"/>
      <c r="AW115" s="946"/>
      <c r="AX115" s="946"/>
      <c r="AY115" s="946"/>
      <c r="AZ115" s="828" t="s">
        <v>434</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435</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25">
      <c r="A116" s="929"/>
      <c r="B116" s="930"/>
      <c r="C116" s="852" t="s">
        <v>436</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v>224</v>
      </c>
      <c r="AL116" s="793"/>
      <c r="AM116" s="793"/>
      <c r="AN116" s="793"/>
      <c r="AO116" s="794"/>
      <c r="AP116" s="837">
        <v>0</v>
      </c>
      <c r="AQ116" s="838"/>
      <c r="AR116" s="838"/>
      <c r="AS116" s="838"/>
      <c r="AT116" s="839"/>
      <c r="AU116" s="945"/>
      <c r="AV116" s="946"/>
      <c r="AW116" s="946"/>
      <c r="AX116" s="946"/>
      <c r="AY116" s="946"/>
      <c r="AZ116" s="922" t="s">
        <v>437</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438</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25">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439</v>
      </c>
      <c r="Z117" s="910"/>
      <c r="AA117" s="915">
        <v>1010985</v>
      </c>
      <c r="AB117" s="916"/>
      <c r="AC117" s="916"/>
      <c r="AD117" s="916"/>
      <c r="AE117" s="917"/>
      <c r="AF117" s="918">
        <v>1003938</v>
      </c>
      <c r="AG117" s="916"/>
      <c r="AH117" s="916"/>
      <c r="AI117" s="916"/>
      <c r="AJ117" s="917"/>
      <c r="AK117" s="918">
        <v>986276</v>
      </c>
      <c r="AL117" s="916"/>
      <c r="AM117" s="916"/>
      <c r="AN117" s="916"/>
      <c r="AO117" s="917"/>
      <c r="AP117" s="919"/>
      <c r="AQ117" s="920"/>
      <c r="AR117" s="920"/>
      <c r="AS117" s="920"/>
      <c r="AT117" s="921"/>
      <c r="AU117" s="945"/>
      <c r="AV117" s="946"/>
      <c r="AW117" s="946"/>
      <c r="AX117" s="946"/>
      <c r="AY117" s="946"/>
      <c r="AZ117" s="876" t="s">
        <v>440</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441</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5">
      <c r="A118" s="908" t="s">
        <v>415</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412</v>
      </c>
      <c r="AB118" s="909"/>
      <c r="AC118" s="909"/>
      <c r="AD118" s="909"/>
      <c r="AE118" s="910"/>
      <c r="AF118" s="911" t="s">
        <v>413</v>
      </c>
      <c r="AG118" s="909"/>
      <c r="AH118" s="909"/>
      <c r="AI118" s="909"/>
      <c r="AJ118" s="910"/>
      <c r="AK118" s="911" t="s">
        <v>294</v>
      </c>
      <c r="AL118" s="909"/>
      <c r="AM118" s="909"/>
      <c r="AN118" s="909"/>
      <c r="AO118" s="910"/>
      <c r="AP118" s="912" t="s">
        <v>414</v>
      </c>
      <c r="AQ118" s="913"/>
      <c r="AR118" s="913"/>
      <c r="AS118" s="913"/>
      <c r="AT118" s="914"/>
      <c r="AU118" s="945"/>
      <c r="AV118" s="946"/>
      <c r="AW118" s="946"/>
      <c r="AX118" s="946"/>
      <c r="AY118" s="946"/>
      <c r="AZ118" s="851" t="s">
        <v>442</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443</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5">
      <c r="A119" s="831" t="s">
        <v>418</v>
      </c>
      <c r="B119" s="832"/>
      <c r="C119" s="873" t="s">
        <v>419</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5" t="s">
        <v>177</v>
      </c>
      <c r="BA119" s="245"/>
      <c r="BB119" s="245"/>
      <c r="BC119" s="245"/>
      <c r="BD119" s="245"/>
      <c r="BE119" s="245"/>
      <c r="BF119" s="245"/>
      <c r="BG119" s="245"/>
      <c r="BH119" s="245"/>
      <c r="BI119" s="245"/>
      <c r="BJ119" s="245"/>
      <c r="BK119" s="245"/>
      <c r="BL119" s="245"/>
      <c r="BM119" s="245"/>
      <c r="BN119" s="245"/>
      <c r="BO119" s="890" t="s">
        <v>444</v>
      </c>
      <c r="BP119" s="891"/>
      <c r="BQ119" s="892">
        <v>8581394</v>
      </c>
      <c r="BR119" s="858"/>
      <c r="BS119" s="858"/>
      <c r="BT119" s="858"/>
      <c r="BU119" s="858"/>
      <c r="BV119" s="858">
        <v>8521136</v>
      </c>
      <c r="BW119" s="858"/>
      <c r="BX119" s="858"/>
      <c r="BY119" s="858"/>
      <c r="BZ119" s="858"/>
      <c r="CA119" s="858">
        <v>8413353</v>
      </c>
      <c r="CB119" s="858"/>
      <c r="CC119" s="858"/>
      <c r="CD119" s="858"/>
      <c r="CE119" s="858"/>
      <c r="CF119" s="761"/>
      <c r="CG119" s="762"/>
      <c r="CH119" s="762"/>
      <c r="CI119" s="762"/>
      <c r="CJ119" s="847"/>
      <c r="CK119" s="941"/>
      <c r="CL119" s="836"/>
      <c r="CM119" s="851" t="s">
        <v>445</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v>71319</v>
      </c>
      <c r="DH119" s="777"/>
      <c r="DI119" s="777"/>
      <c r="DJ119" s="777"/>
      <c r="DK119" s="778"/>
      <c r="DL119" s="779">
        <v>52831</v>
      </c>
      <c r="DM119" s="777"/>
      <c r="DN119" s="777"/>
      <c r="DO119" s="777"/>
      <c r="DP119" s="778"/>
      <c r="DQ119" s="779">
        <v>52887</v>
      </c>
      <c r="DR119" s="777"/>
      <c r="DS119" s="777"/>
      <c r="DT119" s="777"/>
      <c r="DU119" s="778"/>
      <c r="DV119" s="861">
        <v>1.9</v>
      </c>
      <c r="DW119" s="862"/>
      <c r="DX119" s="862"/>
      <c r="DY119" s="862"/>
      <c r="DZ119" s="863"/>
    </row>
    <row r="120" spans="1:130" s="224" customFormat="1" ht="26.25" customHeight="1" x14ac:dyDescent="0.25">
      <c r="A120" s="833"/>
      <c r="B120" s="834"/>
      <c r="C120" s="828" t="s">
        <v>422</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446</v>
      </c>
      <c r="AV120" s="894"/>
      <c r="AW120" s="894"/>
      <c r="AX120" s="894"/>
      <c r="AY120" s="895"/>
      <c r="AZ120" s="873" t="s">
        <v>447</v>
      </c>
      <c r="BA120" s="821"/>
      <c r="BB120" s="821"/>
      <c r="BC120" s="821"/>
      <c r="BD120" s="821"/>
      <c r="BE120" s="821"/>
      <c r="BF120" s="821"/>
      <c r="BG120" s="821"/>
      <c r="BH120" s="821"/>
      <c r="BI120" s="821"/>
      <c r="BJ120" s="821"/>
      <c r="BK120" s="821"/>
      <c r="BL120" s="821"/>
      <c r="BM120" s="821"/>
      <c r="BN120" s="821"/>
      <c r="BO120" s="821"/>
      <c r="BP120" s="822"/>
      <c r="BQ120" s="874">
        <v>2109442</v>
      </c>
      <c r="BR120" s="855"/>
      <c r="BS120" s="855"/>
      <c r="BT120" s="855"/>
      <c r="BU120" s="855"/>
      <c r="BV120" s="855">
        <v>2137789</v>
      </c>
      <c r="BW120" s="855"/>
      <c r="BX120" s="855"/>
      <c r="BY120" s="855"/>
      <c r="BZ120" s="855"/>
      <c r="CA120" s="855">
        <v>2347480</v>
      </c>
      <c r="CB120" s="855"/>
      <c r="CC120" s="855"/>
      <c r="CD120" s="855"/>
      <c r="CE120" s="855"/>
      <c r="CF120" s="879">
        <v>82.5</v>
      </c>
      <c r="CG120" s="880"/>
      <c r="CH120" s="880"/>
      <c r="CI120" s="880"/>
      <c r="CJ120" s="880"/>
      <c r="CK120" s="881" t="s">
        <v>448</v>
      </c>
      <c r="CL120" s="865"/>
      <c r="CM120" s="865"/>
      <c r="CN120" s="865"/>
      <c r="CO120" s="866"/>
      <c r="CP120" s="885" t="s">
        <v>392</v>
      </c>
      <c r="CQ120" s="886"/>
      <c r="CR120" s="886"/>
      <c r="CS120" s="886"/>
      <c r="CT120" s="886"/>
      <c r="CU120" s="886"/>
      <c r="CV120" s="886"/>
      <c r="CW120" s="886"/>
      <c r="CX120" s="886"/>
      <c r="CY120" s="886"/>
      <c r="CZ120" s="886"/>
      <c r="DA120" s="886"/>
      <c r="DB120" s="886"/>
      <c r="DC120" s="886"/>
      <c r="DD120" s="886"/>
      <c r="DE120" s="886"/>
      <c r="DF120" s="887"/>
      <c r="DG120" s="874">
        <v>2370338</v>
      </c>
      <c r="DH120" s="855"/>
      <c r="DI120" s="855"/>
      <c r="DJ120" s="855"/>
      <c r="DK120" s="855"/>
      <c r="DL120" s="855">
        <v>2274172</v>
      </c>
      <c r="DM120" s="855"/>
      <c r="DN120" s="855"/>
      <c r="DO120" s="855"/>
      <c r="DP120" s="855"/>
      <c r="DQ120" s="855">
        <v>2075992</v>
      </c>
      <c r="DR120" s="855"/>
      <c r="DS120" s="855"/>
      <c r="DT120" s="855"/>
      <c r="DU120" s="855"/>
      <c r="DV120" s="856">
        <v>73</v>
      </c>
      <c r="DW120" s="856"/>
      <c r="DX120" s="856"/>
      <c r="DY120" s="856"/>
      <c r="DZ120" s="857"/>
    </row>
    <row r="121" spans="1:130" s="224" customFormat="1" ht="26.25" customHeight="1" x14ac:dyDescent="0.25">
      <c r="A121" s="833"/>
      <c r="B121" s="834"/>
      <c r="C121" s="876" t="s">
        <v>449</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450</v>
      </c>
      <c r="BA121" s="765"/>
      <c r="BB121" s="765"/>
      <c r="BC121" s="765"/>
      <c r="BD121" s="765"/>
      <c r="BE121" s="765"/>
      <c r="BF121" s="765"/>
      <c r="BG121" s="765"/>
      <c r="BH121" s="765"/>
      <c r="BI121" s="765"/>
      <c r="BJ121" s="765"/>
      <c r="BK121" s="765"/>
      <c r="BL121" s="765"/>
      <c r="BM121" s="765"/>
      <c r="BN121" s="765"/>
      <c r="BO121" s="765"/>
      <c r="BP121" s="766"/>
      <c r="BQ121" s="829">
        <v>36841</v>
      </c>
      <c r="BR121" s="830"/>
      <c r="BS121" s="830"/>
      <c r="BT121" s="830"/>
      <c r="BU121" s="830"/>
      <c r="BV121" s="830">
        <v>22263</v>
      </c>
      <c r="BW121" s="830"/>
      <c r="BX121" s="830"/>
      <c r="BY121" s="830"/>
      <c r="BZ121" s="830"/>
      <c r="CA121" s="830">
        <v>10981</v>
      </c>
      <c r="CB121" s="830"/>
      <c r="CC121" s="830"/>
      <c r="CD121" s="830"/>
      <c r="CE121" s="830"/>
      <c r="CF121" s="888">
        <v>0.4</v>
      </c>
      <c r="CG121" s="889"/>
      <c r="CH121" s="889"/>
      <c r="CI121" s="889"/>
      <c r="CJ121" s="889"/>
      <c r="CK121" s="882"/>
      <c r="CL121" s="868"/>
      <c r="CM121" s="868"/>
      <c r="CN121" s="868"/>
      <c r="CO121" s="869"/>
      <c r="CP121" s="848" t="s">
        <v>394</v>
      </c>
      <c r="CQ121" s="849"/>
      <c r="CR121" s="849"/>
      <c r="CS121" s="849"/>
      <c r="CT121" s="849"/>
      <c r="CU121" s="849"/>
      <c r="CV121" s="849"/>
      <c r="CW121" s="849"/>
      <c r="CX121" s="849"/>
      <c r="CY121" s="849"/>
      <c r="CZ121" s="849"/>
      <c r="DA121" s="849"/>
      <c r="DB121" s="849"/>
      <c r="DC121" s="849"/>
      <c r="DD121" s="849"/>
      <c r="DE121" s="849"/>
      <c r="DF121" s="850"/>
      <c r="DG121" s="829">
        <v>257593</v>
      </c>
      <c r="DH121" s="830"/>
      <c r="DI121" s="830"/>
      <c r="DJ121" s="830"/>
      <c r="DK121" s="830"/>
      <c r="DL121" s="830">
        <v>318967</v>
      </c>
      <c r="DM121" s="830"/>
      <c r="DN121" s="830"/>
      <c r="DO121" s="830"/>
      <c r="DP121" s="830"/>
      <c r="DQ121" s="830">
        <v>347828</v>
      </c>
      <c r="DR121" s="830"/>
      <c r="DS121" s="830"/>
      <c r="DT121" s="830"/>
      <c r="DU121" s="830"/>
      <c r="DV121" s="807">
        <v>12.2</v>
      </c>
      <c r="DW121" s="807"/>
      <c r="DX121" s="807"/>
      <c r="DY121" s="807"/>
      <c r="DZ121" s="808"/>
    </row>
    <row r="122" spans="1:130" s="224" customFormat="1" ht="26.25" customHeight="1" x14ac:dyDescent="0.25">
      <c r="A122" s="833"/>
      <c r="B122" s="834"/>
      <c r="C122" s="828" t="s">
        <v>432</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451</v>
      </c>
      <c r="BA122" s="852"/>
      <c r="BB122" s="852"/>
      <c r="BC122" s="852"/>
      <c r="BD122" s="852"/>
      <c r="BE122" s="852"/>
      <c r="BF122" s="852"/>
      <c r="BG122" s="852"/>
      <c r="BH122" s="852"/>
      <c r="BI122" s="852"/>
      <c r="BJ122" s="852"/>
      <c r="BK122" s="852"/>
      <c r="BL122" s="852"/>
      <c r="BM122" s="852"/>
      <c r="BN122" s="852"/>
      <c r="BO122" s="852"/>
      <c r="BP122" s="853"/>
      <c r="BQ122" s="892">
        <v>5728335</v>
      </c>
      <c r="BR122" s="858"/>
      <c r="BS122" s="858"/>
      <c r="BT122" s="858"/>
      <c r="BU122" s="858"/>
      <c r="BV122" s="858">
        <v>5668937</v>
      </c>
      <c r="BW122" s="858"/>
      <c r="BX122" s="858"/>
      <c r="BY122" s="858"/>
      <c r="BZ122" s="858"/>
      <c r="CA122" s="858">
        <v>5577580</v>
      </c>
      <c r="CB122" s="858"/>
      <c r="CC122" s="858"/>
      <c r="CD122" s="858"/>
      <c r="CE122" s="858"/>
      <c r="CF122" s="859">
        <v>196</v>
      </c>
      <c r="CG122" s="860"/>
      <c r="CH122" s="860"/>
      <c r="CI122" s="860"/>
      <c r="CJ122" s="860"/>
      <c r="CK122" s="882"/>
      <c r="CL122" s="868"/>
      <c r="CM122" s="868"/>
      <c r="CN122" s="868"/>
      <c r="CO122" s="869"/>
      <c r="CP122" s="848" t="s">
        <v>395</v>
      </c>
      <c r="CQ122" s="849"/>
      <c r="CR122" s="849"/>
      <c r="CS122" s="849"/>
      <c r="CT122" s="849"/>
      <c r="CU122" s="849"/>
      <c r="CV122" s="849"/>
      <c r="CW122" s="849"/>
      <c r="CX122" s="849"/>
      <c r="CY122" s="849"/>
      <c r="CZ122" s="849"/>
      <c r="DA122" s="849"/>
      <c r="DB122" s="849"/>
      <c r="DC122" s="849"/>
      <c r="DD122" s="849"/>
      <c r="DE122" s="849"/>
      <c r="DF122" s="850"/>
      <c r="DG122" s="829">
        <v>2147</v>
      </c>
      <c r="DH122" s="830"/>
      <c r="DI122" s="830"/>
      <c r="DJ122" s="830"/>
      <c r="DK122" s="830"/>
      <c r="DL122" s="830">
        <v>1629</v>
      </c>
      <c r="DM122" s="830"/>
      <c r="DN122" s="830"/>
      <c r="DO122" s="830"/>
      <c r="DP122" s="830"/>
      <c r="DQ122" s="830">
        <v>1823</v>
      </c>
      <c r="DR122" s="830"/>
      <c r="DS122" s="830"/>
      <c r="DT122" s="830"/>
      <c r="DU122" s="830"/>
      <c r="DV122" s="807">
        <v>0.1</v>
      </c>
      <c r="DW122" s="807"/>
      <c r="DX122" s="807"/>
      <c r="DY122" s="807"/>
      <c r="DZ122" s="808"/>
    </row>
    <row r="123" spans="1:130" s="224" customFormat="1" ht="26.25" customHeight="1" x14ac:dyDescent="0.25">
      <c r="A123" s="833"/>
      <c r="B123" s="834"/>
      <c r="C123" s="828" t="s">
        <v>438</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5" t="s">
        <v>177</v>
      </c>
      <c r="BA123" s="245"/>
      <c r="BB123" s="245"/>
      <c r="BC123" s="245"/>
      <c r="BD123" s="245"/>
      <c r="BE123" s="245"/>
      <c r="BF123" s="245"/>
      <c r="BG123" s="245"/>
      <c r="BH123" s="245"/>
      <c r="BI123" s="245"/>
      <c r="BJ123" s="245"/>
      <c r="BK123" s="245"/>
      <c r="BL123" s="245"/>
      <c r="BM123" s="245"/>
      <c r="BN123" s="245"/>
      <c r="BO123" s="890" t="s">
        <v>452</v>
      </c>
      <c r="BP123" s="891"/>
      <c r="BQ123" s="845">
        <v>7874618</v>
      </c>
      <c r="BR123" s="846"/>
      <c r="BS123" s="846"/>
      <c r="BT123" s="846"/>
      <c r="BU123" s="846"/>
      <c r="BV123" s="846">
        <v>7828989</v>
      </c>
      <c r="BW123" s="846"/>
      <c r="BX123" s="846"/>
      <c r="BY123" s="846"/>
      <c r="BZ123" s="846"/>
      <c r="CA123" s="846">
        <v>7936041</v>
      </c>
      <c r="CB123" s="846"/>
      <c r="CC123" s="846"/>
      <c r="CD123" s="846"/>
      <c r="CE123" s="846"/>
      <c r="CF123" s="761"/>
      <c r="CG123" s="762"/>
      <c r="CH123" s="762"/>
      <c r="CI123" s="762"/>
      <c r="CJ123" s="847"/>
      <c r="CK123" s="882"/>
      <c r="CL123" s="868"/>
      <c r="CM123" s="868"/>
      <c r="CN123" s="868"/>
      <c r="CO123" s="869"/>
      <c r="CP123" s="848" t="s">
        <v>389</v>
      </c>
      <c r="CQ123" s="849"/>
      <c r="CR123" s="849"/>
      <c r="CS123" s="849"/>
      <c r="CT123" s="849"/>
      <c r="CU123" s="849"/>
      <c r="CV123" s="849"/>
      <c r="CW123" s="849"/>
      <c r="CX123" s="849"/>
      <c r="CY123" s="849"/>
      <c r="CZ123" s="849"/>
      <c r="DA123" s="849"/>
      <c r="DB123" s="849"/>
      <c r="DC123" s="849"/>
      <c r="DD123" s="849"/>
      <c r="DE123" s="849"/>
      <c r="DF123" s="850"/>
      <c r="DG123" s="792">
        <v>672</v>
      </c>
      <c r="DH123" s="793"/>
      <c r="DI123" s="793"/>
      <c r="DJ123" s="793"/>
      <c r="DK123" s="794"/>
      <c r="DL123" s="795" t="s">
        <v>122</v>
      </c>
      <c r="DM123" s="793"/>
      <c r="DN123" s="793"/>
      <c r="DO123" s="793"/>
      <c r="DP123" s="794"/>
      <c r="DQ123" s="795">
        <v>267</v>
      </c>
      <c r="DR123" s="793"/>
      <c r="DS123" s="793"/>
      <c r="DT123" s="793"/>
      <c r="DU123" s="794"/>
      <c r="DV123" s="837">
        <v>0</v>
      </c>
      <c r="DW123" s="838"/>
      <c r="DX123" s="838"/>
      <c r="DY123" s="838"/>
      <c r="DZ123" s="839"/>
    </row>
    <row r="124" spans="1:130" s="224" customFormat="1" ht="26.25" customHeight="1" thickBot="1" x14ac:dyDescent="0.3">
      <c r="A124" s="833"/>
      <c r="B124" s="834"/>
      <c r="C124" s="828" t="s">
        <v>441</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453</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23.5</v>
      </c>
      <c r="BR124" s="844"/>
      <c r="BS124" s="844"/>
      <c r="BT124" s="844"/>
      <c r="BU124" s="844"/>
      <c r="BV124" s="844">
        <v>24.2</v>
      </c>
      <c r="BW124" s="844"/>
      <c r="BX124" s="844"/>
      <c r="BY124" s="844"/>
      <c r="BZ124" s="844"/>
      <c r="CA124" s="844">
        <v>16.7</v>
      </c>
      <c r="CB124" s="844"/>
      <c r="CC124" s="844"/>
      <c r="CD124" s="844"/>
      <c r="CE124" s="844"/>
      <c r="CF124" s="739"/>
      <c r="CG124" s="740"/>
      <c r="CH124" s="740"/>
      <c r="CI124" s="740"/>
      <c r="CJ124" s="875"/>
      <c r="CK124" s="883"/>
      <c r="CL124" s="883"/>
      <c r="CM124" s="883"/>
      <c r="CN124" s="883"/>
      <c r="CO124" s="884"/>
      <c r="CP124" s="848" t="s">
        <v>454</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5">
      <c r="A125" s="833"/>
      <c r="B125" s="834"/>
      <c r="C125" s="828" t="s">
        <v>443</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455</v>
      </c>
      <c r="CL125" s="865"/>
      <c r="CM125" s="865"/>
      <c r="CN125" s="865"/>
      <c r="CO125" s="866"/>
      <c r="CP125" s="873" t="s">
        <v>456</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3">
      <c r="A126" s="833"/>
      <c r="B126" s="834"/>
      <c r="C126" s="828" t="s">
        <v>445</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457</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5">
      <c r="A127" s="835"/>
      <c r="B127" s="836"/>
      <c r="C127" s="851" t="s">
        <v>458</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v>79</v>
      </c>
      <c r="AB127" s="793"/>
      <c r="AC127" s="793"/>
      <c r="AD127" s="793"/>
      <c r="AE127" s="794"/>
      <c r="AF127" s="795">
        <v>87</v>
      </c>
      <c r="AG127" s="793"/>
      <c r="AH127" s="793"/>
      <c r="AI127" s="793"/>
      <c r="AJ127" s="794"/>
      <c r="AK127" s="795">
        <v>98</v>
      </c>
      <c r="AL127" s="793"/>
      <c r="AM127" s="793"/>
      <c r="AN127" s="793"/>
      <c r="AO127" s="794"/>
      <c r="AP127" s="837">
        <v>0</v>
      </c>
      <c r="AQ127" s="838"/>
      <c r="AR127" s="838"/>
      <c r="AS127" s="838"/>
      <c r="AT127" s="839"/>
      <c r="AU127" s="226"/>
      <c r="AV127" s="226"/>
      <c r="AW127" s="226"/>
      <c r="AX127" s="854" t="s">
        <v>459</v>
      </c>
      <c r="AY127" s="825"/>
      <c r="AZ127" s="825"/>
      <c r="BA127" s="825"/>
      <c r="BB127" s="825"/>
      <c r="BC127" s="825"/>
      <c r="BD127" s="825"/>
      <c r="BE127" s="826"/>
      <c r="BF127" s="824" t="s">
        <v>460</v>
      </c>
      <c r="BG127" s="825"/>
      <c r="BH127" s="825"/>
      <c r="BI127" s="825"/>
      <c r="BJ127" s="825"/>
      <c r="BK127" s="825"/>
      <c r="BL127" s="826"/>
      <c r="BM127" s="824" t="s">
        <v>461</v>
      </c>
      <c r="BN127" s="825"/>
      <c r="BO127" s="825"/>
      <c r="BP127" s="825"/>
      <c r="BQ127" s="825"/>
      <c r="BR127" s="825"/>
      <c r="BS127" s="826"/>
      <c r="BT127" s="824" t="s">
        <v>462</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463</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3">
      <c r="A128" s="809" t="s">
        <v>464</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465</v>
      </c>
      <c r="X128" s="811"/>
      <c r="Y128" s="811"/>
      <c r="Z128" s="812"/>
      <c r="AA128" s="813">
        <v>25539</v>
      </c>
      <c r="AB128" s="814"/>
      <c r="AC128" s="814"/>
      <c r="AD128" s="814"/>
      <c r="AE128" s="815"/>
      <c r="AF128" s="816">
        <v>25315</v>
      </c>
      <c r="AG128" s="814"/>
      <c r="AH128" s="814"/>
      <c r="AI128" s="814"/>
      <c r="AJ128" s="815"/>
      <c r="AK128" s="816">
        <v>27810</v>
      </c>
      <c r="AL128" s="814"/>
      <c r="AM128" s="814"/>
      <c r="AN128" s="814"/>
      <c r="AO128" s="815"/>
      <c r="AP128" s="817"/>
      <c r="AQ128" s="818"/>
      <c r="AR128" s="818"/>
      <c r="AS128" s="818"/>
      <c r="AT128" s="819"/>
      <c r="AU128" s="226"/>
      <c r="AV128" s="226"/>
      <c r="AW128" s="226"/>
      <c r="AX128" s="820" t="s">
        <v>466</v>
      </c>
      <c r="AY128" s="821"/>
      <c r="AZ128" s="821"/>
      <c r="BA128" s="821"/>
      <c r="BB128" s="821"/>
      <c r="BC128" s="821"/>
      <c r="BD128" s="821"/>
      <c r="BE128" s="822"/>
      <c r="BF128" s="799" t="s">
        <v>122</v>
      </c>
      <c r="BG128" s="800"/>
      <c r="BH128" s="800"/>
      <c r="BI128" s="800"/>
      <c r="BJ128" s="800"/>
      <c r="BK128" s="800"/>
      <c r="BL128" s="823"/>
      <c r="BM128" s="799">
        <v>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467</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25">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468</v>
      </c>
      <c r="X129" s="790"/>
      <c r="Y129" s="790"/>
      <c r="Z129" s="791"/>
      <c r="AA129" s="792">
        <v>3641113</v>
      </c>
      <c r="AB129" s="793"/>
      <c r="AC129" s="793"/>
      <c r="AD129" s="793"/>
      <c r="AE129" s="794"/>
      <c r="AF129" s="795">
        <v>3453276</v>
      </c>
      <c r="AG129" s="793"/>
      <c r="AH129" s="793"/>
      <c r="AI129" s="793"/>
      <c r="AJ129" s="794"/>
      <c r="AK129" s="795">
        <v>3448401</v>
      </c>
      <c r="AL129" s="793"/>
      <c r="AM129" s="793"/>
      <c r="AN129" s="793"/>
      <c r="AO129" s="794"/>
      <c r="AP129" s="796"/>
      <c r="AQ129" s="797"/>
      <c r="AR129" s="797"/>
      <c r="AS129" s="797"/>
      <c r="AT129" s="798"/>
      <c r="AU129" s="227"/>
      <c r="AV129" s="227"/>
      <c r="AW129" s="227"/>
      <c r="AX129" s="764" t="s">
        <v>469</v>
      </c>
      <c r="AY129" s="765"/>
      <c r="AZ129" s="765"/>
      <c r="BA129" s="765"/>
      <c r="BB129" s="765"/>
      <c r="BC129" s="765"/>
      <c r="BD129" s="765"/>
      <c r="BE129" s="766"/>
      <c r="BF129" s="783" t="s">
        <v>122</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5">
      <c r="A130" s="787" t="s">
        <v>470</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471</v>
      </c>
      <c r="X130" s="790"/>
      <c r="Y130" s="790"/>
      <c r="Z130" s="791"/>
      <c r="AA130" s="792">
        <v>639779</v>
      </c>
      <c r="AB130" s="793"/>
      <c r="AC130" s="793"/>
      <c r="AD130" s="793"/>
      <c r="AE130" s="794"/>
      <c r="AF130" s="795">
        <v>599481</v>
      </c>
      <c r="AG130" s="793"/>
      <c r="AH130" s="793"/>
      <c r="AI130" s="793"/>
      <c r="AJ130" s="794"/>
      <c r="AK130" s="795">
        <v>602922</v>
      </c>
      <c r="AL130" s="793"/>
      <c r="AM130" s="793"/>
      <c r="AN130" s="793"/>
      <c r="AO130" s="794"/>
      <c r="AP130" s="796"/>
      <c r="AQ130" s="797"/>
      <c r="AR130" s="797"/>
      <c r="AS130" s="797"/>
      <c r="AT130" s="798"/>
      <c r="AU130" s="227"/>
      <c r="AV130" s="227"/>
      <c r="AW130" s="227"/>
      <c r="AX130" s="764" t="s">
        <v>472</v>
      </c>
      <c r="AY130" s="765"/>
      <c r="AZ130" s="765"/>
      <c r="BA130" s="765"/>
      <c r="BB130" s="765"/>
      <c r="BC130" s="765"/>
      <c r="BD130" s="765"/>
      <c r="BE130" s="766"/>
      <c r="BF130" s="767">
        <v>12.4</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3">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473</v>
      </c>
      <c r="X131" s="774"/>
      <c r="Y131" s="774"/>
      <c r="Z131" s="775"/>
      <c r="AA131" s="776">
        <v>3001334</v>
      </c>
      <c r="AB131" s="777"/>
      <c r="AC131" s="777"/>
      <c r="AD131" s="777"/>
      <c r="AE131" s="778"/>
      <c r="AF131" s="779">
        <v>2853795</v>
      </c>
      <c r="AG131" s="777"/>
      <c r="AH131" s="777"/>
      <c r="AI131" s="777"/>
      <c r="AJ131" s="778"/>
      <c r="AK131" s="779">
        <v>2845479</v>
      </c>
      <c r="AL131" s="777"/>
      <c r="AM131" s="777"/>
      <c r="AN131" s="777"/>
      <c r="AO131" s="778"/>
      <c r="AP131" s="780"/>
      <c r="AQ131" s="781"/>
      <c r="AR131" s="781"/>
      <c r="AS131" s="781"/>
      <c r="AT131" s="782"/>
      <c r="AU131" s="227"/>
      <c r="AV131" s="227"/>
      <c r="AW131" s="227"/>
      <c r="AX131" s="742" t="s">
        <v>474</v>
      </c>
      <c r="AY131" s="743"/>
      <c r="AZ131" s="743"/>
      <c r="BA131" s="743"/>
      <c r="BB131" s="743"/>
      <c r="BC131" s="743"/>
      <c r="BD131" s="743"/>
      <c r="BE131" s="744"/>
      <c r="BF131" s="745">
        <v>16.7</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5">
      <c r="A132" s="751" t="s">
        <v>475</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476</v>
      </c>
      <c r="W132" s="755"/>
      <c r="X132" s="755"/>
      <c r="Y132" s="755"/>
      <c r="Z132" s="756"/>
      <c r="AA132" s="757">
        <v>11.517112060000001</v>
      </c>
      <c r="AB132" s="758"/>
      <c r="AC132" s="758"/>
      <c r="AD132" s="758"/>
      <c r="AE132" s="759"/>
      <c r="AF132" s="760">
        <v>13.28553733</v>
      </c>
      <c r="AG132" s="758"/>
      <c r="AH132" s="758"/>
      <c r="AI132" s="758"/>
      <c r="AJ132" s="759"/>
      <c r="AK132" s="760">
        <v>12.495049160000001</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3">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477</v>
      </c>
      <c r="W133" s="734"/>
      <c r="X133" s="734"/>
      <c r="Y133" s="734"/>
      <c r="Z133" s="735"/>
      <c r="AA133" s="736">
        <v>10.9</v>
      </c>
      <c r="AB133" s="737"/>
      <c r="AC133" s="737"/>
      <c r="AD133" s="737"/>
      <c r="AE133" s="738"/>
      <c r="AF133" s="736">
        <v>12</v>
      </c>
      <c r="AG133" s="737"/>
      <c r="AH133" s="737"/>
      <c r="AI133" s="737"/>
      <c r="AJ133" s="738"/>
      <c r="AK133" s="736">
        <v>12.4</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2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MWUjOLPZDuCRftQ6Oe0h8ViyZZg0HoYlw9f3/BLdn4zdJSaNeMOJfYV8wu9pyyB8jdOVqYneXZRt6cnlyiQ/jQ==" saltValue="Cba1g0ZcIAUyts63FbVXj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5"/>
  <cols>
    <col min="1" max="120" width="2.73046875" style="254" customWidth="1"/>
    <col min="121" max="121" width="0" style="253" hidden="1" customWidth="1"/>
    <col min="122" max="16384" width="9" style="253" hidden="1"/>
  </cols>
  <sheetData>
    <row r="1" spans="1:120" ht="12.75"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53"/>
    </row>
    <row r="17" spans="119:120" ht="12.75" x14ac:dyDescent="0.25">
      <c r="DP17" s="253"/>
    </row>
    <row r="18" spans="119:120" ht="12.75" x14ac:dyDescent="0.25"/>
    <row r="19" spans="119:120" ht="12.75" x14ac:dyDescent="0.25"/>
    <row r="20" spans="119:120" ht="12.75" x14ac:dyDescent="0.25">
      <c r="DO20" s="253"/>
      <c r="DP20" s="253"/>
    </row>
    <row r="21" spans="119:120" ht="12.75" x14ac:dyDescent="0.25">
      <c r="DP21" s="253"/>
    </row>
    <row r="22" spans="119:120" ht="12.75" x14ac:dyDescent="0.25"/>
    <row r="23" spans="119:120" ht="12.75" x14ac:dyDescent="0.25">
      <c r="DO23" s="253"/>
      <c r="DP23" s="253"/>
    </row>
    <row r="24" spans="119:120" ht="12.75" x14ac:dyDescent="0.25">
      <c r="DP24" s="253"/>
    </row>
    <row r="25" spans="119:120" ht="12.75" x14ac:dyDescent="0.25">
      <c r="DP25" s="253"/>
    </row>
    <row r="26" spans="119:120" ht="12.75" x14ac:dyDescent="0.25">
      <c r="DO26" s="253"/>
      <c r="DP26" s="253"/>
    </row>
    <row r="27" spans="119:120" ht="12.75" x14ac:dyDescent="0.25"/>
    <row r="28" spans="119:120" ht="12.75" x14ac:dyDescent="0.25">
      <c r="DO28" s="253"/>
      <c r="DP28" s="253"/>
    </row>
    <row r="29" spans="119:120" ht="12.75" x14ac:dyDescent="0.25">
      <c r="DP29" s="253"/>
    </row>
    <row r="30" spans="119:120" ht="12.75" x14ac:dyDescent="0.25"/>
    <row r="31" spans="119:120" ht="12.75" x14ac:dyDescent="0.25">
      <c r="DO31" s="253"/>
      <c r="DP31" s="253"/>
    </row>
    <row r="32" spans="119:120" ht="12.75" x14ac:dyDescent="0.25"/>
    <row r="33" spans="98:120" ht="12.75" x14ac:dyDescent="0.25">
      <c r="DO33" s="253"/>
      <c r="DP33" s="253"/>
    </row>
    <row r="34" spans="98:120" ht="12.75" x14ac:dyDescent="0.25">
      <c r="DM34" s="253"/>
    </row>
    <row r="35" spans="98:120" ht="12.75" x14ac:dyDescent="0.25">
      <c r="CT35" s="253"/>
      <c r="CU35" s="253"/>
      <c r="CV35" s="253"/>
      <c r="CY35" s="253"/>
      <c r="CZ35" s="253"/>
      <c r="DA35" s="253"/>
      <c r="DD35" s="253"/>
      <c r="DE35" s="253"/>
      <c r="DF35" s="253"/>
      <c r="DI35" s="253"/>
      <c r="DJ35" s="253"/>
      <c r="DK35" s="253"/>
      <c r="DM35" s="253"/>
      <c r="DN35" s="253"/>
      <c r="DO35" s="253"/>
      <c r="DP35" s="253"/>
    </row>
    <row r="36" spans="98:120" ht="12.75" x14ac:dyDescent="0.25"/>
    <row r="37" spans="98:120" ht="12.75" x14ac:dyDescent="0.25">
      <c r="CW37" s="253"/>
      <c r="DB37" s="253"/>
      <c r="DG37" s="253"/>
      <c r="DL37" s="253"/>
      <c r="DP37" s="253"/>
    </row>
    <row r="38" spans="98:120" ht="12.75" x14ac:dyDescent="0.25">
      <c r="CT38" s="253"/>
      <c r="CU38" s="253"/>
      <c r="CV38" s="253"/>
      <c r="CW38" s="253"/>
      <c r="CY38" s="253"/>
      <c r="CZ38" s="253"/>
      <c r="DA38" s="253"/>
      <c r="DB38" s="253"/>
      <c r="DD38" s="253"/>
      <c r="DE38" s="253"/>
      <c r="DF38" s="253"/>
      <c r="DG38" s="253"/>
      <c r="DI38" s="253"/>
      <c r="DJ38" s="253"/>
      <c r="DK38" s="253"/>
      <c r="DL38" s="253"/>
      <c r="DN38" s="253"/>
      <c r="DO38" s="253"/>
      <c r="DP38" s="253"/>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53"/>
      <c r="DO49" s="253"/>
      <c r="DP49" s="253"/>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53"/>
      <c r="CS63" s="253"/>
      <c r="CX63" s="253"/>
      <c r="DC63" s="253"/>
      <c r="DH63" s="253"/>
    </row>
    <row r="64" spans="22:120" ht="12.75" x14ac:dyDescent="0.25">
      <c r="V64" s="253"/>
    </row>
    <row r="65" spans="15:120" ht="12.75" x14ac:dyDescent="0.2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2.75" x14ac:dyDescent="0.25">
      <c r="Q66" s="253"/>
      <c r="S66" s="253"/>
      <c r="U66" s="253"/>
      <c r="DM66" s="253"/>
    </row>
    <row r="67" spans="15:120" ht="12.75" x14ac:dyDescent="0.2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2.75" x14ac:dyDescent="0.25"/>
    <row r="69" spans="15:120" ht="12.75" x14ac:dyDescent="0.25"/>
    <row r="70" spans="15:120" ht="12.75" x14ac:dyDescent="0.25"/>
    <row r="71" spans="15:120" ht="12.75" x14ac:dyDescent="0.25"/>
    <row r="72" spans="15:120" ht="12.75" x14ac:dyDescent="0.25">
      <c r="DP72" s="253"/>
    </row>
    <row r="73" spans="15:120" ht="12.75" x14ac:dyDescent="0.25">
      <c r="DP73" s="253"/>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53"/>
      <c r="CX96" s="253"/>
      <c r="DC96" s="253"/>
      <c r="DH96" s="253"/>
    </row>
    <row r="97" spans="24:120" ht="12.75" x14ac:dyDescent="0.25">
      <c r="CS97" s="253"/>
      <c r="CX97" s="253"/>
      <c r="DC97" s="253"/>
      <c r="DH97" s="253"/>
      <c r="DP97" s="254" t="s">
        <v>478</v>
      </c>
    </row>
    <row r="98" spans="24:120" ht="12.75" hidden="1" x14ac:dyDescent="0.25">
      <c r="CS98" s="253"/>
      <c r="CX98" s="253"/>
      <c r="DC98" s="253"/>
      <c r="DH98" s="253"/>
    </row>
    <row r="99" spans="24:120" ht="12.75" hidden="1" x14ac:dyDescent="0.25">
      <c r="CS99" s="253"/>
      <c r="CX99" s="253"/>
      <c r="DC99" s="253"/>
      <c r="DH99" s="253"/>
    </row>
    <row r="101" spans="24:120" ht="12" hidden="1" customHeight="1" x14ac:dyDescent="0.2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5">
      <c r="CU102" s="253"/>
      <c r="CZ102" s="253"/>
      <c r="DE102" s="253"/>
      <c r="DJ102" s="253"/>
      <c r="DM102" s="253"/>
    </row>
    <row r="103" spans="24:120" ht="12.75" hidden="1" x14ac:dyDescent="0.25">
      <c r="CT103" s="253"/>
      <c r="CV103" s="253"/>
      <c r="CW103" s="253"/>
      <c r="CY103" s="253"/>
      <c r="DA103" s="253"/>
      <c r="DB103" s="253"/>
      <c r="DD103" s="253"/>
      <c r="DF103" s="253"/>
      <c r="DG103" s="253"/>
      <c r="DI103" s="253"/>
      <c r="DK103" s="253"/>
      <c r="DL103" s="253"/>
      <c r="DM103" s="253"/>
      <c r="DN103" s="253"/>
      <c r="DO103" s="253"/>
      <c r="DP103" s="253"/>
    </row>
    <row r="104" spans="24:120" ht="12.75" hidden="1" x14ac:dyDescent="0.25">
      <c r="CV104" s="253"/>
      <c r="CW104" s="253"/>
      <c r="DA104" s="253"/>
      <c r="DB104" s="253"/>
      <c r="DF104" s="253"/>
      <c r="DG104" s="253"/>
      <c r="DK104" s="253"/>
      <c r="DL104" s="253"/>
      <c r="DN104" s="253"/>
      <c r="DO104" s="253"/>
      <c r="DP104" s="253"/>
    </row>
    <row r="105" spans="24:120" ht="12.75" hidden="1" customHeight="1" x14ac:dyDescent="0.25"/>
  </sheetData>
  <sheetProtection algorithmName="SHA-512" hashValue="Ng4HttMAvXRGU9Bmi/Z8CjZ8JRnT7NX91aN4UJ0mEzipTwjA8C6FSMYiRuGZ9N3YdFLxpUwOhglgcTt7paCImA==" saltValue="PobpltgoNLvrwd13WjKW3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59765625" style="254" customWidth="1"/>
    <col min="117" max="16384" width="9" style="253" hidden="1"/>
  </cols>
  <sheetData>
    <row r="1" spans="2:116" ht="12.75"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2.75" x14ac:dyDescent="0.25"/>
    <row r="3" spans="2:116" ht="12.75" x14ac:dyDescent="0.25"/>
    <row r="4" spans="2:116" ht="12.75" x14ac:dyDescent="0.2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2.75" x14ac:dyDescent="0.2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2.75" x14ac:dyDescent="0.25"/>
    <row r="20" spans="9:116" ht="12.75" x14ac:dyDescent="0.25"/>
    <row r="21" spans="9:116" ht="12.75" x14ac:dyDescent="0.25">
      <c r="DL21" s="253"/>
    </row>
    <row r="22" spans="9:116" ht="12.75" x14ac:dyDescent="0.25">
      <c r="DI22" s="253"/>
      <c r="DJ22" s="253"/>
      <c r="DK22" s="253"/>
      <c r="DL22" s="253"/>
    </row>
    <row r="23" spans="9:116" ht="12.75" x14ac:dyDescent="0.25">
      <c r="CY23" s="253"/>
      <c r="CZ23" s="253"/>
      <c r="DA23" s="253"/>
      <c r="DB23" s="253"/>
      <c r="DC23" s="253"/>
      <c r="DD23" s="253"/>
      <c r="DE23" s="253"/>
      <c r="DF23" s="253"/>
      <c r="DG23" s="253"/>
      <c r="DH23" s="253"/>
      <c r="DI23" s="253"/>
      <c r="DJ23" s="253"/>
      <c r="DK23" s="253"/>
      <c r="DL23" s="253"/>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53"/>
      <c r="DA35" s="253"/>
      <c r="DB35" s="253"/>
      <c r="DC35" s="253"/>
      <c r="DD35" s="253"/>
      <c r="DE35" s="253"/>
      <c r="DF35" s="253"/>
      <c r="DG35" s="253"/>
      <c r="DH35" s="253"/>
      <c r="DI35" s="253"/>
      <c r="DJ35" s="253"/>
      <c r="DK35" s="253"/>
      <c r="DL35" s="253"/>
    </row>
    <row r="36" spans="15:116" ht="12.75" x14ac:dyDescent="0.25"/>
    <row r="37" spans="15:116" ht="12.75" x14ac:dyDescent="0.25">
      <c r="DL37" s="253"/>
    </row>
    <row r="38" spans="15:116" ht="12.75" x14ac:dyDescent="0.25">
      <c r="DI38" s="253"/>
      <c r="DJ38" s="253"/>
      <c r="DK38" s="253"/>
      <c r="DL38" s="253"/>
    </row>
    <row r="39" spans="15:116" ht="12.75" x14ac:dyDescent="0.25"/>
    <row r="40" spans="15:116" ht="12.75" x14ac:dyDescent="0.25"/>
    <row r="41" spans="15:116" ht="12.75" x14ac:dyDescent="0.25"/>
    <row r="42" spans="15:116" ht="12.75" x14ac:dyDescent="0.25"/>
    <row r="43" spans="15:116" ht="12.75" x14ac:dyDescent="0.2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2.75" x14ac:dyDescent="0.25">
      <c r="DL44" s="253"/>
    </row>
    <row r="45" spans="15:116" ht="12.75" x14ac:dyDescent="0.25"/>
    <row r="46" spans="15:116" ht="12.75" x14ac:dyDescent="0.25">
      <c r="DA46" s="253"/>
      <c r="DB46" s="253"/>
      <c r="DC46" s="253"/>
      <c r="DD46" s="253"/>
      <c r="DE46" s="253"/>
      <c r="DF46" s="253"/>
      <c r="DG46" s="253"/>
      <c r="DH46" s="253"/>
      <c r="DI46" s="253"/>
      <c r="DJ46" s="253"/>
      <c r="DK46" s="253"/>
      <c r="DL46" s="253"/>
    </row>
    <row r="47" spans="15:116" ht="12.75" x14ac:dyDescent="0.25"/>
    <row r="48" spans="15:116" ht="12.75" x14ac:dyDescent="0.25"/>
    <row r="49" spans="104:116" ht="12.75" x14ac:dyDescent="0.25"/>
    <row r="50" spans="104:116" ht="12.75" x14ac:dyDescent="0.25">
      <c r="CZ50" s="253"/>
      <c r="DA50" s="253"/>
      <c r="DB50" s="253"/>
      <c r="DC50" s="253"/>
      <c r="DD50" s="253"/>
      <c r="DE50" s="253"/>
      <c r="DF50" s="253"/>
      <c r="DG50" s="253"/>
      <c r="DH50" s="253"/>
      <c r="DI50" s="253"/>
      <c r="DJ50" s="253"/>
      <c r="DK50" s="253"/>
      <c r="DL50" s="253"/>
    </row>
    <row r="51" spans="104:116" ht="12.75" x14ac:dyDescent="0.25"/>
    <row r="52" spans="104:116" ht="12.75" x14ac:dyDescent="0.25"/>
    <row r="53" spans="104:116" ht="12.75" x14ac:dyDescent="0.25">
      <c r="DL53" s="253"/>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53"/>
      <c r="DD67" s="253"/>
      <c r="DE67" s="253"/>
      <c r="DF67" s="253"/>
      <c r="DG67" s="253"/>
      <c r="DH67" s="253"/>
      <c r="DI67" s="253"/>
      <c r="DJ67" s="253"/>
      <c r="DK67" s="253"/>
      <c r="DL67" s="253"/>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nTlzJJA5c1VerK6ma7sWxbEw0UkwrrK8FudRnBApvFXNszE2PCNTBjcnGnwpipkN34s3QaIsqK8I3Kf292TTJg==" saltValue="0H+ydi5mtkBD02eHNu+MH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5"/>
  <cols>
    <col min="1" max="36" width="2.46484375" style="255" customWidth="1"/>
    <col min="37" max="44" width="17" style="255" customWidth="1"/>
    <col min="45" max="45" width="6.1328125" style="261" customWidth="1"/>
    <col min="46" max="46" width="3" style="259" customWidth="1"/>
    <col min="47" max="47" width="19.1328125" style="255" hidden="1" customWidth="1"/>
    <col min="48" max="52" width="12.59765625" style="255" hidden="1" customWidth="1"/>
    <col min="53" max="16384" width="8.59765625" style="255" hidden="1"/>
  </cols>
  <sheetData>
    <row r="1" spans="1:46" ht="12.75" x14ac:dyDescent="0.25">
      <c r="AS1" s="255"/>
      <c r="AT1" s="255"/>
    </row>
    <row r="2" spans="1:46" ht="12.75" x14ac:dyDescent="0.25">
      <c r="AS2" s="255"/>
      <c r="AT2" s="255"/>
    </row>
    <row r="3" spans="1:46" ht="12.75" x14ac:dyDescent="0.25">
      <c r="AS3" s="255"/>
      <c r="AT3" s="255"/>
    </row>
    <row r="4" spans="1:46" ht="12.75" x14ac:dyDescent="0.25">
      <c r="AS4" s="255"/>
      <c r="AT4" s="255"/>
    </row>
    <row r="5" spans="1:46" ht="16.149999999999999" x14ac:dyDescent="0.25">
      <c r="A5" s="256" t="s">
        <v>479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2.75" x14ac:dyDescent="0.25">
      <c r="A6" s="259"/>
      <c r="AK6" s="260" t="s">
        <v>480</v>
      </c>
      <c r="AL6" s="260"/>
      <c r="AM6" s="260"/>
      <c r="AN6" s="260"/>
    </row>
    <row r="7" spans="1:46" ht="13.5" customHeight="1" x14ac:dyDescent="0.25">
      <c r="A7" s="259"/>
      <c r="AK7" s="262"/>
      <c r="AL7" s="263"/>
      <c r="AM7" s="263"/>
      <c r="AN7" s="264"/>
      <c r="AO7" s="1133" t="s">
        <v>481</v>
      </c>
      <c r="AP7" s="265"/>
      <c r="AQ7" s="266" t="s">
        <v>482</v>
      </c>
      <c r="AR7" s="267"/>
    </row>
    <row r="8" spans="1:46" ht="12.75" x14ac:dyDescent="0.25">
      <c r="A8" s="259"/>
      <c r="AK8" s="268"/>
      <c r="AL8" s="269"/>
      <c r="AM8" s="269"/>
      <c r="AN8" s="270"/>
      <c r="AO8" s="1134"/>
      <c r="AP8" s="271" t="s">
        <v>483</v>
      </c>
      <c r="AQ8" s="272" t="s">
        <v>484</v>
      </c>
      <c r="AR8" s="273" t="s">
        <v>485</v>
      </c>
    </row>
    <row r="9" spans="1:46" ht="12.75" x14ac:dyDescent="0.25">
      <c r="A9" s="259"/>
      <c r="AK9" s="1145" t="s">
        <v>486</v>
      </c>
      <c r="AL9" s="1146"/>
      <c r="AM9" s="1146"/>
      <c r="AN9" s="1147"/>
      <c r="AO9" s="274">
        <v>904676</v>
      </c>
      <c r="AP9" s="274">
        <v>187110</v>
      </c>
      <c r="AQ9" s="275">
        <v>143042</v>
      </c>
      <c r="AR9" s="276">
        <v>30.8</v>
      </c>
    </row>
    <row r="10" spans="1:46" ht="13.5" customHeight="1" x14ac:dyDescent="0.25">
      <c r="A10" s="259"/>
      <c r="AK10" s="1145" t="s">
        <v>487</v>
      </c>
      <c r="AL10" s="1146"/>
      <c r="AM10" s="1146"/>
      <c r="AN10" s="1147"/>
      <c r="AO10" s="277">
        <v>8377</v>
      </c>
      <c r="AP10" s="277">
        <v>1733</v>
      </c>
      <c r="AQ10" s="278">
        <v>17233</v>
      </c>
      <c r="AR10" s="279">
        <v>-89.9</v>
      </c>
    </row>
    <row r="11" spans="1:46" ht="13.5" customHeight="1" x14ac:dyDescent="0.25">
      <c r="A11" s="259"/>
      <c r="AK11" s="1145" t="s">
        <v>488</v>
      </c>
      <c r="AL11" s="1146"/>
      <c r="AM11" s="1146"/>
      <c r="AN11" s="1147"/>
      <c r="AO11" s="277" t="s">
        <v>489</v>
      </c>
      <c r="AP11" s="277" t="s">
        <v>489</v>
      </c>
      <c r="AQ11" s="278">
        <v>1297</v>
      </c>
      <c r="AR11" s="279" t="s">
        <v>489</v>
      </c>
    </row>
    <row r="12" spans="1:46" ht="13.5" customHeight="1" x14ac:dyDescent="0.25">
      <c r="A12" s="259"/>
      <c r="AK12" s="1145" t="s">
        <v>490</v>
      </c>
      <c r="AL12" s="1146"/>
      <c r="AM12" s="1146"/>
      <c r="AN12" s="1147"/>
      <c r="AO12" s="277" t="s">
        <v>489</v>
      </c>
      <c r="AP12" s="277" t="s">
        <v>489</v>
      </c>
      <c r="AQ12" s="278" t="s">
        <v>489</v>
      </c>
      <c r="AR12" s="279" t="s">
        <v>489</v>
      </c>
    </row>
    <row r="13" spans="1:46" ht="13.5" customHeight="1" x14ac:dyDescent="0.25">
      <c r="A13" s="259"/>
      <c r="AK13" s="1145" t="s">
        <v>491</v>
      </c>
      <c r="AL13" s="1146"/>
      <c r="AM13" s="1146"/>
      <c r="AN13" s="1147"/>
      <c r="AO13" s="277">
        <v>13876</v>
      </c>
      <c r="AP13" s="277">
        <v>2870</v>
      </c>
      <c r="AQ13" s="278">
        <v>5542</v>
      </c>
      <c r="AR13" s="279">
        <v>-48.2</v>
      </c>
    </row>
    <row r="14" spans="1:46" ht="13.5" customHeight="1" x14ac:dyDescent="0.25">
      <c r="A14" s="259"/>
      <c r="AK14" s="1145" t="s">
        <v>492</v>
      </c>
      <c r="AL14" s="1146"/>
      <c r="AM14" s="1146"/>
      <c r="AN14" s="1147"/>
      <c r="AO14" s="277">
        <v>21165</v>
      </c>
      <c r="AP14" s="277">
        <v>4377</v>
      </c>
      <c r="AQ14" s="278">
        <v>2886</v>
      </c>
      <c r="AR14" s="279">
        <v>51.7</v>
      </c>
    </row>
    <row r="15" spans="1:46" ht="13.5" customHeight="1" x14ac:dyDescent="0.25">
      <c r="A15" s="259"/>
      <c r="AK15" s="1148" t="s">
        <v>493</v>
      </c>
      <c r="AL15" s="1149"/>
      <c r="AM15" s="1149"/>
      <c r="AN15" s="1150"/>
      <c r="AO15" s="277">
        <v>-70740</v>
      </c>
      <c r="AP15" s="277">
        <v>-14631</v>
      </c>
      <c r="AQ15" s="278">
        <v>-8856</v>
      </c>
      <c r="AR15" s="279">
        <v>65.2</v>
      </c>
    </row>
    <row r="16" spans="1:46" ht="12.75" x14ac:dyDescent="0.25">
      <c r="A16" s="259"/>
      <c r="AK16" s="1148" t="s">
        <v>177</v>
      </c>
      <c r="AL16" s="1149"/>
      <c r="AM16" s="1149"/>
      <c r="AN16" s="1150"/>
      <c r="AO16" s="277">
        <v>877354</v>
      </c>
      <c r="AP16" s="277">
        <v>181459</v>
      </c>
      <c r="AQ16" s="278">
        <v>161143</v>
      </c>
      <c r="AR16" s="279">
        <v>12.6</v>
      </c>
    </row>
    <row r="17" spans="1:46" ht="12.75" x14ac:dyDescent="0.25">
      <c r="A17" s="259"/>
    </row>
    <row r="18" spans="1:46" ht="12.75" x14ac:dyDescent="0.25">
      <c r="A18" s="259"/>
      <c r="AQ18" s="280"/>
      <c r="AR18" s="280"/>
    </row>
    <row r="19" spans="1:46" ht="12.75" x14ac:dyDescent="0.25">
      <c r="A19" s="259"/>
      <c r="AK19" s="255" t="s">
        <v>494</v>
      </c>
    </row>
    <row r="20" spans="1:46" ht="12.75" x14ac:dyDescent="0.25">
      <c r="A20" s="259"/>
      <c r="AK20" s="281"/>
      <c r="AL20" s="282"/>
      <c r="AM20" s="282"/>
      <c r="AN20" s="283"/>
      <c r="AO20" s="284" t="s">
        <v>495</v>
      </c>
      <c r="AP20" s="285" t="s">
        <v>496</v>
      </c>
      <c r="AQ20" s="286" t="s">
        <v>497</v>
      </c>
      <c r="AR20" s="287"/>
    </row>
    <row r="21" spans="1:46" s="260" customFormat="1" ht="12.75" x14ac:dyDescent="0.25">
      <c r="A21" s="288"/>
      <c r="AK21" s="1151" t="s">
        <v>498</v>
      </c>
      <c r="AL21" s="1152"/>
      <c r="AM21" s="1152"/>
      <c r="AN21" s="1153"/>
      <c r="AO21" s="289">
        <v>20.68</v>
      </c>
      <c r="AP21" s="290">
        <v>14.02</v>
      </c>
      <c r="AQ21" s="291">
        <v>6.66</v>
      </c>
      <c r="AS21" s="292"/>
      <c r="AT21" s="288"/>
    </row>
    <row r="22" spans="1:46" s="260" customFormat="1" ht="12.75" x14ac:dyDescent="0.25">
      <c r="A22" s="288"/>
      <c r="AK22" s="1151" t="s">
        <v>499</v>
      </c>
      <c r="AL22" s="1152"/>
      <c r="AM22" s="1152"/>
      <c r="AN22" s="1153"/>
      <c r="AO22" s="293">
        <v>92.7</v>
      </c>
      <c r="AP22" s="294">
        <v>96.2</v>
      </c>
      <c r="AQ22" s="295">
        <v>-3.5</v>
      </c>
      <c r="AR22" s="280"/>
      <c r="AS22" s="292"/>
      <c r="AT22" s="288"/>
    </row>
    <row r="23" spans="1:46" s="260" customFormat="1" ht="12.75" x14ac:dyDescent="0.25">
      <c r="A23" s="288"/>
      <c r="AP23" s="280"/>
      <c r="AQ23" s="280"/>
      <c r="AR23" s="280"/>
      <c r="AS23" s="292"/>
      <c r="AT23" s="288"/>
    </row>
    <row r="24" spans="1:46" s="260" customFormat="1" ht="12.75" x14ac:dyDescent="0.25">
      <c r="A24" s="288"/>
      <c r="AP24" s="280"/>
      <c r="AQ24" s="280"/>
      <c r="AR24" s="280"/>
      <c r="AS24" s="292"/>
      <c r="AT24" s="288"/>
    </row>
    <row r="25" spans="1:46" s="260" customFormat="1" ht="12.75" x14ac:dyDescent="0.2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2.75" x14ac:dyDescent="0.25">
      <c r="A26" s="1144" t="s">
        <v>500</v>
      </c>
      <c r="B26" s="1144"/>
      <c r="C26" s="1144"/>
      <c r="D26" s="1144"/>
      <c r="E26" s="1144"/>
      <c r="F26" s="1144"/>
      <c r="G26" s="1144"/>
      <c r="H26" s="1144"/>
      <c r="I26" s="1144"/>
      <c r="J26" s="1144"/>
      <c r="K26" s="1144"/>
      <c r="L26" s="1144"/>
      <c r="M26" s="1144"/>
      <c r="N26" s="1144"/>
      <c r="O26" s="1144"/>
      <c r="P26" s="1144"/>
      <c r="Q26" s="1144"/>
      <c r="R26" s="1144"/>
      <c r="S26" s="1144"/>
      <c r="T26" s="1144"/>
      <c r="U26" s="1144"/>
      <c r="V26" s="1144"/>
      <c r="W26" s="1144"/>
      <c r="X26" s="1144"/>
      <c r="Y26" s="1144"/>
      <c r="Z26" s="1144"/>
      <c r="AA26" s="1144"/>
      <c r="AB26" s="1144"/>
      <c r="AC26" s="1144"/>
      <c r="AD26" s="1144"/>
      <c r="AE26" s="1144"/>
      <c r="AF26" s="1144"/>
      <c r="AG26" s="1144"/>
      <c r="AH26" s="1144"/>
      <c r="AI26" s="1144"/>
      <c r="AJ26" s="1144"/>
      <c r="AK26" s="1144"/>
      <c r="AL26" s="1144"/>
      <c r="AM26" s="1144"/>
      <c r="AN26" s="1144"/>
      <c r="AO26" s="1144"/>
      <c r="AP26" s="1144"/>
      <c r="AQ26" s="1144"/>
      <c r="AR26" s="1144"/>
      <c r="AS26" s="1144"/>
    </row>
    <row r="27" spans="1:46" ht="12.75" x14ac:dyDescent="0.25">
      <c r="A27" s="300"/>
      <c r="AS27" s="255"/>
      <c r="AT27" s="255"/>
    </row>
    <row r="28" spans="1:46" ht="16.149999999999999" x14ac:dyDescent="0.25">
      <c r="A28" s="256" t="s">
        <v>501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2.75" x14ac:dyDescent="0.25">
      <c r="A29" s="259"/>
      <c r="AK29" s="260" t="s">
        <v>502</v>
      </c>
      <c r="AL29" s="260"/>
      <c r="AM29" s="260"/>
      <c r="AN29" s="260"/>
      <c r="AS29" s="302"/>
    </row>
    <row r="30" spans="1:46" ht="13.5" customHeight="1" x14ac:dyDescent="0.25">
      <c r="A30" s="259"/>
      <c r="AK30" s="262"/>
      <c r="AL30" s="263"/>
      <c r="AM30" s="263"/>
      <c r="AN30" s="264"/>
      <c r="AO30" s="1133" t="s">
        <v>481</v>
      </c>
      <c r="AP30" s="265"/>
      <c r="AQ30" s="266" t="s">
        <v>482</v>
      </c>
      <c r="AR30" s="267"/>
    </row>
    <row r="31" spans="1:46" ht="12.75" x14ac:dyDescent="0.25">
      <c r="A31" s="259"/>
      <c r="AK31" s="268"/>
      <c r="AL31" s="269"/>
      <c r="AM31" s="269"/>
      <c r="AN31" s="270"/>
      <c r="AO31" s="1134"/>
      <c r="AP31" s="271" t="s">
        <v>483</v>
      </c>
      <c r="AQ31" s="272" t="s">
        <v>484</v>
      </c>
      <c r="AR31" s="273" t="s">
        <v>485</v>
      </c>
    </row>
    <row r="32" spans="1:46" ht="27" customHeight="1" x14ac:dyDescent="0.25">
      <c r="A32" s="259"/>
      <c r="AK32" s="1135" t="s">
        <v>503</v>
      </c>
      <c r="AL32" s="1136"/>
      <c r="AM32" s="1136"/>
      <c r="AN32" s="1137"/>
      <c r="AO32" s="303">
        <v>620784</v>
      </c>
      <c r="AP32" s="303">
        <v>128394</v>
      </c>
      <c r="AQ32" s="304">
        <v>81691</v>
      </c>
      <c r="AR32" s="305">
        <v>57.2</v>
      </c>
    </row>
    <row r="33" spans="1:46" ht="13.5" customHeight="1" x14ac:dyDescent="0.25">
      <c r="A33" s="259"/>
      <c r="AK33" s="1135" t="s">
        <v>504</v>
      </c>
      <c r="AL33" s="1136"/>
      <c r="AM33" s="1136"/>
      <c r="AN33" s="1137"/>
      <c r="AO33" s="303" t="s">
        <v>489</v>
      </c>
      <c r="AP33" s="303" t="s">
        <v>489</v>
      </c>
      <c r="AQ33" s="304" t="s">
        <v>489</v>
      </c>
      <c r="AR33" s="305" t="s">
        <v>489</v>
      </c>
    </row>
    <row r="34" spans="1:46" ht="27" customHeight="1" x14ac:dyDescent="0.25">
      <c r="A34" s="259"/>
      <c r="AK34" s="1135" t="s">
        <v>505</v>
      </c>
      <c r="AL34" s="1136"/>
      <c r="AM34" s="1136"/>
      <c r="AN34" s="1137"/>
      <c r="AO34" s="303" t="s">
        <v>489</v>
      </c>
      <c r="AP34" s="303" t="s">
        <v>489</v>
      </c>
      <c r="AQ34" s="304" t="s">
        <v>489</v>
      </c>
      <c r="AR34" s="305" t="s">
        <v>489</v>
      </c>
    </row>
    <row r="35" spans="1:46" ht="27" customHeight="1" x14ac:dyDescent="0.25">
      <c r="A35" s="259"/>
      <c r="AK35" s="1135" t="s">
        <v>506</v>
      </c>
      <c r="AL35" s="1136"/>
      <c r="AM35" s="1136"/>
      <c r="AN35" s="1137"/>
      <c r="AO35" s="303">
        <v>320738</v>
      </c>
      <c r="AP35" s="303">
        <v>66337</v>
      </c>
      <c r="AQ35" s="304">
        <v>27672</v>
      </c>
      <c r="AR35" s="305">
        <v>139.69999999999999</v>
      </c>
    </row>
    <row r="36" spans="1:46" ht="27" customHeight="1" x14ac:dyDescent="0.25">
      <c r="A36" s="259"/>
      <c r="AK36" s="1135" t="s">
        <v>507</v>
      </c>
      <c r="AL36" s="1136"/>
      <c r="AM36" s="1136"/>
      <c r="AN36" s="1137"/>
      <c r="AO36" s="303">
        <v>44432</v>
      </c>
      <c r="AP36" s="303">
        <v>9190</v>
      </c>
      <c r="AQ36" s="304">
        <v>4845</v>
      </c>
      <c r="AR36" s="305">
        <v>89.7</v>
      </c>
    </row>
    <row r="37" spans="1:46" ht="13.5" customHeight="1" x14ac:dyDescent="0.25">
      <c r="A37" s="259"/>
      <c r="AK37" s="1135" t="s">
        <v>508</v>
      </c>
      <c r="AL37" s="1136"/>
      <c r="AM37" s="1136"/>
      <c r="AN37" s="1137"/>
      <c r="AO37" s="303">
        <v>98</v>
      </c>
      <c r="AP37" s="303">
        <v>20</v>
      </c>
      <c r="AQ37" s="304">
        <v>448</v>
      </c>
      <c r="AR37" s="305">
        <v>-95.5</v>
      </c>
    </row>
    <row r="38" spans="1:46" ht="27" customHeight="1" x14ac:dyDescent="0.25">
      <c r="A38" s="259"/>
      <c r="AK38" s="1138" t="s">
        <v>509</v>
      </c>
      <c r="AL38" s="1139"/>
      <c r="AM38" s="1139"/>
      <c r="AN38" s="1140"/>
      <c r="AO38" s="306">
        <v>224</v>
      </c>
      <c r="AP38" s="306">
        <v>46</v>
      </c>
      <c r="AQ38" s="307">
        <v>4</v>
      </c>
      <c r="AR38" s="295">
        <v>1050</v>
      </c>
      <c r="AS38" s="302"/>
    </row>
    <row r="39" spans="1:46" ht="12.75" x14ac:dyDescent="0.25">
      <c r="A39" s="259"/>
      <c r="AK39" s="1138" t="s">
        <v>510</v>
      </c>
      <c r="AL39" s="1139"/>
      <c r="AM39" s="1139"/>
      <c r="AN39" s="1140"/>
      <c r="AO39" s="303">
        <v>-27810</v>
      </c>
      <c r="AP39" s="303">
        <v>-5752</v>
      </c>
      <c r="AQ39" s="304">
        <v>-1961</v>
      </c>
      <c r="AR39" s="305">
        <v>193.3</v>
      </c>
      <c r="AS39" s="302"/>
    </row>
    <row r="40" spans="1:46" ht="27" customHeight="1" x14ac:dyDescent="0.25">
      <c r="A40" s="259"/>
      <c r="AK40" s="1135" t="s">
        <v>511</v>
      </c>
      <c r="AL40" s="1136"/>
      <c r="AM40" s="1136"/>
      <c r="AN40" s="1137"/>
      <c r="AO40" s="303">
        <v>-602922</v>
      </c>
      <c r="AP40" s="303">
        <v>-124699</v>
      </c>
      <c r="AQ40" s="304">
        <v>-75713</v>
      </c>
      <c r="AR40" s="305">
        <v>64.7</v>
      </c>
      <c r="AS40" s="302"/>
    </row>
    <row r="41" spans="1:46" ht="12.75" x14ac:dyDescent="0.25">
      <c r="A41" s="259"/>
      <c r="AK41" s="1141" t="s">
        <v>287</v>
      </c>
      <c r="AL41" s="1142"/>
      <c r="AM41" s="1142"/>
      <c r="AN41" s="1143"/>
      <c r="AO41" s="303">
        <v>355544</v>
      </c>
      <c r="AP41" s="303">
        <v>73535</v>
      </c>
      <c r="AQ41" s="304">
        <v>36985</v>
      </c>
      <c r="AR41" s="305">
        <v>98.8</v>
      </c>
      <c r="AS41" s="302"/>
    </row>
    <row r="42" spans="1:46" ht="12.75" x14ac:dyDescent="0.25">
      <c r="A42" s="259"/>
      <c r="AK42" s="308"/>
      <c r="AQ42" s="280"/>
      <c r="AR42" s="280"/>
      <c r="AS42" s="302"/>
    </row>
    <row r="43" spans="1:46" ht="12.75" x14ac:dyDescent="0.25">
      <c r="A43" s="259"/>
      <c r="AP43" s="309"/>
      <c r="AQ43" s="280"/>
      <c r="AS43" s="302"/>
    </row>
    <row r="44" spans="1:46" ht="12.75" x14ac:dyDescent="0.25">
      <c r="A44" s="259"/>
      <c r="AQ44" s="280"/>
    </row>
    <row r="45" spans="1:46" ht="12.75" x14ac:dyDescent="0.2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2.75" x14ac:dyDescent="0.2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5">
      <c r="A47" s="312" t="s">
        <v>512</v>
      </c>
    </row>
    <row r="48" spans="1:46" ht="12.75" x14ac:dyDescent="0.25">
      <c r="A48" s="259"/>
      <c r="AK48" s="313" t="s">
        <v>513</v>
      </c>
      <c r="AL48" s="313"/>
      <c r="AM48" s="313"/>
      <c r="AN48" s="313"/>
      <c r="AO48" s="313"/>
      <c r="AP48" s="313"/>
      <c r="AQ48" s="314"/>
      <c r="AR48" s="313"/>
    </row>
    <row r="49" spans="1:44" ht="13.5" customHeight="1" x14ac:dyDescent="0.25">
      <c r="A49" s="259"/>
      <c r="AK49" s="315"/>
      <c r="AL49" s="316"/>
      <c r="AM49" s="1128" t="s">
        <v>481</v>
      </c>
      <c r="AN49" s="1130" t="s">
        <v>514</v>
      </c>
      <c r="AO49" s="1131"/>
      <c r="AP49" s="1131"/>
      <c r="AQ49" s="1131"/>
      <c r="AR49" s="1132"/>
    </row>
    <row r="50" spans="1:44" ht="12.75" x14ac:dyDescent="0.25">
      <c r="A50" s="259"/>
      <c r="AK50" s="317"/>
      <c r="AL50" s="318"/>
      <c r="AM50" s="1129"/>
      <c r="AN50" s="319" t="s">
        <v>515</v>
      </c>
      <c r="AO50" s="320" t="s">
        <v>516</v>
      </c>
      <c r="AP50" s="321" t="s">
        <v>517</v>
      </c>
      <c r="AQ50" s="322" t="s">
        <v>518</v>
      </c>
      <c r="AR50" s="323" t="s">
        <v>519</v>
      </c>
    </row>
    <row r="51" spans="1:44" ht="12.75" x14ac:dyDescent="0.25">
      <c r="A51" s="259"/>
      <c r="AK51" s="315" t="s">
        <v>520</v>
      </c>
      <c r="AL51" s="316"/>
      <c r="AM51" s="324">
        <v>591183</v>
      </c>
      <c r="AN51" s="325">
        <v>108058</v>
      </c>
      <c r="AO51" s="326">
        <v>-10.8</v>
      </c>
      <c r="AP51" s="327">
        <v>126262</v>
      </c>
      <c r="AQ51" s="328">
        <v>10</v>
      </c>
      <c r="AR51" s="329">
        <v>-20.8</v>
      </c>
    </row>
    <row r="52" spans="1:44" ht="12.75" x14ac:dyDescent="0.25">
      <c r="A52" s="259"/>
      <c r="AK52" s="330"/>
      <c r="AL52" s="331" t="s">
        <v>521</v>
      </c>
      <c r="AM52" s="332">
        <v>264985</v>
      </c>
      <c r="AN52" s="333">
        <v>48434</v>
      </c>
      <c r="AO52" s="334">
        <v>-23.6</v>
      </c>
      <c r="AP52" s="335">
        <v>56769</v>
      </c>
      <c r="AQ52" s="336">
        <v>2.1</v>
      </c>
      <c r="AR52" s="337">
        <v>-25.7</v>
      </c>
    </row>
    <row r="53" spans="1:44" ht="12.75" x14ac:dyDescent="0.25">
      <c r="A53" s="259"/>
      <c r="AK53" s="315" t="s">
        <v>522</v>
      </c>
      <c r="AL53" s="316"/>
      <c r="AM53" s="324">
        <v>551352</v>
      </c>
      <c r="AN53" s="325">
        <v>103599</v>
      </c>
      <c r="AO53" s="326">
        <v>-4.0999999999999996</v>
      </c>
      <c r="AP53" s="327">
        <v>126525</v>
      </c>
      <c r="AQ53" s="328">
        <v>0.2</v>
      </c>
      <c r="AR53" s="329">
        <v>-4.3</v>
      </c>
    </row>
    <row r="54" spans="1:44" ht="12.75" x14ac:dyDescent="0.25">
      <c r="A54" s="259"/>
      <c r="AK54" s="330"/>
      <c r="AL54" s="331" t="s">
        <v>521</v>
      </c>
      <c r="AM54" s="332">
        <v>236896</v>
      </c>
      <c r="AN54" s="333">
        <v>44513</v>
      </c>
      <c r="AO54" s="334">
        <v>-8.1</v>
      </c>
      <c r="AP54" s="335">
        <v>67052</v>
      </c>
      <c r="AQ54" s="336">
        <v>18.100000000000001</v>
      </c>
      <c r="AR54" s="337">
        <v>-26.2</v>
      </c>
    </row>
    <row r="55" spans="1:44" ht="12.75" x14ac:dyDescent="0.25">
      <c r="A55" s="259"/>
      <c r="AK55" s="315" t="s">
        <v>523</v>
      </c>
      <c r="AL55" s="316"/>
      <c r="AM55" s="324">
        <v>715526</v>
      </c>
      <c r="AN55" s="325">
        <v>138614</v>
      </c>
      <c r="AO55" s="326">
        <v>33.799999999999997</v>
      </c>
      <c r="AP55" s="327">
        <v>122054</v>
      </c>
      <c r="AQ55" s="328">
        <v>-3.5</v>
      </c>
      <c r="AR55" s="329">
        <v>37.299999999999997</v>
      </c>
    </row>
    <row r="56" spans="1:44" ht="12.75" x14ac:dyDescent="0.25">
      <c r="A56" s="259"/>
      <c r="AK56" s="330"/>
      <c r="AL56" s="331" t="s">
        <v>521</v>
      </c>
      <c r="AM56" s="332">
        <v>309131</v>
      </c>
      <c r="AN56" s="333">
        <v>59886</v>
      </c>
      <c r="AO56" s="334">
        <v>34.5</v>
      </c>
      <c r="AP56" s="335">
        <v>68298</v>
      </c>
      <c r="AQ56" s="336">
        <v>1.9</v>
      </c>
      <c r="AR56" s="337">
        <v>32.6</v>
      </c>
    </row>
    <row r="57" spans="1:44" ht="12.75" x14ac:dyDescent="0.25">
      <c r="A57" s="259"/>
      <c r="AK57" s="315" t="s">
        <v>524</v>
      </c>
      <c r="AL57" s="316"/>
      <c r="AM57" s="324">
        <v>487764</v>
      </c>
      <c r="AN57" s="325">
        <v>97631</v>
      </c>
      <c r="AO57" s="326">
        <v>-29.6</v>
      </c>
      <c r="AP57" s="327">
        <v>111644</v>
      </c>
      <c r="AQ57" s="328">
        <v>-8.5</v>
      </c>
      <c r="AR57" s="329">
        <v>-21.1</v>
      </c>
    </row>
    <row r="58" spans="1:44" ht="12.75" x14ac:dyDescent="0.25">
      <c r="A58" s="259"/>
      <c r="AK58" s="330"/>
      <c r="AL58" s="331" t="s">
        <v>521</v>
      </c>
      <c r="AM58" s="332">
        <v>275818</v>
      </c>
      <c r="AN58" s="333">
        <v>55208</v>
      </c>
      <c r="AO58" s="334">
        <v>-7.8</v>
      </c>
      <c r="AP58" s="335">
        <v>66606</v>
      </c>
      <c r="AQ58" s="336">
        <v>-2.5</v>
      </c>
      <c r="AR58" s="337">
        <v>-5.3</v>
      </c>
    </row>
    <row r="59" spans="1:44" ht="12.75" x14ac:dyDescent="0.25">
      <c r="A59" s="259"/>
      <c r="AK59" s="315" t="s">
        <v>525</v>
      </c>
      <c r="AL59" s="316"/>
      <c r="AM59" s="324">
        <v>711341</v>
      </c>
      <c r="AN59" s="325">
        <v>147123</v>
      </c>
      <c r="AO59" s="326">
        <v>50.7</v>
      </c>
      <c r="AP59" s="327">
        <v>127917</v>
      </c>
      <c r="AQ59" s="328">
        <v>14.6</v>
      </c>
      <c r="AR59" s="329">
        <v>36.1</v>
      </c>
    </row>
    <row r="60" spans="1:44" ht="12.75" x14ac:dyDescent="0.25">
      <c r="A60" s="259"/>
      <c r="AK60" s="330"/>
      <c r="AL60" s="331" t="s">
        <v>521</v>
      </c>
      <c r="AM60" s="332">
        <v>540344</v>
      </c>
      <c r="AN60" s="333">
        <v>111757</v>
      </c>
      <c r="AO60" s="334">
        <v>102.4</v>
      </c>
      <c r="AP60" s="335">
        <v>69746</v>
      </c>
      <c r="AQ60" s="336">
        <v>4.7</v>
      </c>
      <c r="AR60" s="337">
        <v>97.7</v>
      </c>
    </row>
    <row r="61" spans="1:44" ht="12.75" x14ac:dyDescent="0.25">
      <c r="A61" s="259"/>
      <c r="AK61" s="315" t="s">
        <v>526</v>
      </c>
      <c r="AL61" s="338"/>
      <c r="AM61" s="324">
        <v>611433</v>
      </c>
      <c r="AN61" s="325">
        <v>119005</v>
      </c>
      <c r="AO61" s="326">
        <v>8</v>
      </c>
      <c r="AP61" s="327">
        <v>122880</v>
      </c>
      <c r="AQ61" s="339">
        <v>2.6</v>
      </c>
      <c r="AR61" s="329">
        <v>5.4</v>
      </c>
    </row>
    <row r="62" spans="1:44" ht="12.75" x14ac:dyDescent="0.25">
      <c r="A62" s="259"/>
      <c r="AK62" s="330"/>
      <c r="AL62" s="331" t="s">
        <v>521</v>
      </c>
      <c r="AM62" s="332">
        <v>325435</v>
      </c>
      <c r="AN62" s="333">
        <v>63960</v>
      </c>
      <c r="AO62" s="334">
        <v>19.5</v>
      </c>
      <c r="AP62" s="335">
        <v>65694</v>
      </c>
      <c r="AQ62" s="336">
        <v>4.9000000000000004</v>
      </c>
      <c r="AR62" s="337">
        <v>14.6</v>
      </c>
    </row>
    <row r="63" spans="1:44" ht="12.75" x14ac:dyDescent="0.25">
      <c r="A63" s="259"/>
    </row>
    <row r="64" spans="1:44" ht="12.75" x14ac:dyDescent="0.25">
      <c r="A64" s="259"/>
    </row>
    <row r="65" spans="1:46" ht="12.75" x14ac:dyDescent="0.25">
      <c r="A65" s="259"/>
    </row>
    <row r="66" spans="1:46" ht="12.75" x14ac:dyDescent="0.2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5">
      <c r="AS67" s="255"/>
      <c r="AT67" s="255"/>
    </row>
    <row r="70" spans="1:46" ht="12.75" hidden="1" x14ac:dyDescent="0.25"/>
    <row r="71" spans="1:46" ht="12.75" hidden="1" x14ac:dyDescent="0.25"/>
    <row r="72" spans="1:46" ht="12.75" hidden="1" x14ac:dyDescent="0.25"/>
    <row r="73" spans="1:46" ht="12.75" hidden="1" x14ac:dyDescent="0.25"/>
  </sheetData>
  <sheetProtection algorithmName="SHA-512" hashValue="jF1TqTyXxgFCruACKiWrOuBnTLlOE0hszkCgwOUpjI/cpR5bwnuZJse1Rm4V8BXU4NEbQc2ngrXvgrSAMv2G2Q==" saltValue="ztkNighwa+jQQDSZEpugU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54" customWidth="1"/>
    <col min="126" max="16384" width="9" style="253" hidden="1"/>
  </cols>
  <sheetData>
    <row r="1" spans="2:125" ht="13.5" customHeight="1"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2.75" x14ac:dyDescent="0.25">
      <c r="B2" s="253"/>
      <c r="DG2" s="253"/>
    </row>
    <row r="3" spans="2:125" ht="12.75" x14ac:dyDescent="0.2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2.75" x14ac:dyDescent="0.25"/>
    <row r="5" spans="2:125" ht="12.75" x14ac:dyDescent="0.25"/>
    <row r="6" spans="2:125" ht="12.75" x14ac:dyDescent="0.25"/>
    <row r="7" spans="2:125" ht="12.75" x14ac:dyDescent="0.25"/>
    <row r="8" spans="2:125" ht="12.75" x14ac:dyDescent="0.25"/>
    <row r="9" spans="2:125" ht="12.75" x14ac:dyDescent="0.25">
      <c r="DU9" s="253"/>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53"/>
    </row>
    <row r="18" spans="125:125" ht="12.75" x14ac:dyDescent="0.25"/>
    <row r="19" spans="125:125" ht="12.75" x14ac:dyDescent="0.25"/>
    <row r="20" spans="125:125" ht="12.75" x14ac:dyDescent="0.25">
      <c r="DU20" s="253"/>
    </row>
    <row r="21" spans="125:125" ht="12.75" x14ac:dyDescent="0.25">
      <c r="DU21" s="253"/>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53"/>
    </row>
    <row r="29" spans="125:125" ht="12.75" x14ac:dyDescent="0.25"/>
    <row r="30" spans="125:125" ht="12.75" x14ac:dyDescent="0.25"/>
    <row r="31" spans="125:125" ht="12.75" x14ac:dyDescent="0.25"/>
    <row r="32" spans="125:125" ht="12.75" x14ac:dyDescent="0.25"/>
    <row r="33" spans="2:125" ht="12.75" x14ac:dyDescent="0.25">
      <c r="B33" s="253"/>
      <c r="G33" s="253"/>
      <c r="I33" s="253"/>
    </row>
    <row r="34" spans="2:125" ht="12.75" x14ac:dyDescent="0.25">
      <c r="C34" s="253"/>
      <c r="P34" s="253"/>
      <c r="DE34" s="253"/>
      <c r="DH34" s="253"/>
    </row>
    <row r="35" spans="2:125" ht="12.75" x14ac:dyDescent="0.25">
      <c r="D35" s="253"/>
      <c r="E35" s="253"/>
      <c r="DG35" s="253"/>
      <c r="DJ35" s="253"/>
      <c r="DP35" s="253"/>
      <c r="DQ35" s="253"/>
      <c r="DR35" s="253"/>
      <c r="DS35" s="253"/>
      <c r="DT35" s="253"/>
      <c r="DU35" s="253"/>
    </row>
    <row r="36" spans="2:125" ht="12.75" x14ac:dyDescent="0.2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2.75" x14ac:dyDescent="0.25">
      <c r="DU37" s="253"/>
    </row>
    <row r="38" spans="2:125" ht="12.75" x14ac:dyDescent="0.25">
      <c r="DT38" s="253"/>
      <c r="DU38" s="253"/>
    </row>
    <row r="39" spans="2:125" ht="12.75" x14ac:dyDescent="0.25"/>
    <row r="40" spans="2:125" ht="12.75" x14ac:dyDescent="0.25">
      <c r="DH40" s="253"/>
    </row>
    <row r="41" spans="2:125" ht="12.75" x14ac:dyDescent="0.25">
      <c r="DE41" s="253"/>
    </row>
    <row r="42" spans="2:125" ht="12.75" x14ac:dyDescent="0.25">
      <c r="DG42" s="253"/>
      <c r="DJ42" s="253"/>
    </row>
    <row r="43" spans="2:125" ht="12.75" x14ac:dyDescent="0.2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2.75" x14ac:dyDescent="0.25">
      <c r="DU44" s="253"/>
    </row>
    <row r="45" spans="2:125" ht="12.75" x14ac:dyDescent="0.25"/>
    <row r="46" spans="2:125" ht="12.75" x14ac:dyDescent="0.25"/>
    <row r="47" spans="2:125" ht="12.75" x14ac:dyDescent="0.25"/>
    <row r="48" spans="2:125" ht="12.75" x14ac:dyDescent="0.25">
      <c r="DT48" s="253"/>
      <c r="DU48" s="253"/>
    </row>
    <row r="49" spans="120:125" ht="12.75" x14ac:dyDescent="0.25">
      <c r="DU49" s="253"/>
    </row>
    <row r="50" spans="120:125" ht="12.75" x14ac:dyDescent="0.25">
      <c r="DU50" s="253"/>
    </row>
    <row r="51" spans="120:125" ht="12.75" x14ac:dyDescent="0.25">
      <c r="DP51" s="253"/>
      <c r="DQ51" s="253"/>
      <c r="DR51" s="253"/>
      <c r="DS51" s="253"/>
      <c r="DT51" s="253"/>
      <c r="DU51" s="253"/>
    </row>
    <row r="52" spans="120:125" ht="12.75" x14ac:dyDescent="0.25"/>
    <row r="53" spans="120:125" ht="12.75" x14ac:dyDescent="0.25"/>
    <row r="54" spans="120:125" ht="12.75" x14ac:dyDescent="0.25">
      <c r="DU54" s="253"/>
    </row>
    <row r="55" spans="120:125" ht="12.75" x14ac:dyDescent="0.25"/>
    <row r="56" spans="120:125" ht="12.75" x14ac:dyDescent="0.25"/>
    <row r="57" spans="120:125" ht="12.75" x14ac:dyDescent="0.25"/>
    <row r="58" spans="120:125" ht="12.75" x14ac:dyDescent="0.25">
      <c r="DU58" s="253"/>
    </row>
    <row r="59" spans="120:125" ht="12.75" x14ac:dyDescent="0.25"/>
    <row r="60" spans="120:125" ht="12.75" x14ac:dyDescent="0.25"/>
    <row r="61" spans="120:125" ht="12.75" x14ac:dyDescent="0.25"/>
    <row r="62" spans="120:125" ht="12.75" x14ac:dyDescent="0.25"/>
    <row r="63" spans="120:125" ht="12.75" x14ac:dyDescent="0.25">
      <c r="DU63" s="253"/>
    </row>
    <row r="64" spans="120:125" ht="12.75" x14ac:dyDescent="0.25">
      <c r="DT64" s="253"/>
      <c r="DU64" s="253"/>
    </row>
    <row r="65" spans="123:125" ht="12.75" x14ac:dyDescent="0.25"/>
    <row r="66" spans="123:125" ht="12.75" x14ac:dyDescent="0.25"/>
    <row r="67" spans="123:125" ht="12.75" x14ac:dyDescent="0.25"/>
    <row r="68" spans="123:125" ht="12.75" x14ac:dyDescent="0.25"/>
    <row r="69" spans="123:125" ht="12.75" x14ac:dyDescent="0.25">
      <c r="DS69" s="253"/>
      <c r="DT69" s="253"/>
      <c r="DU69" s="253"/>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53"/>
    </row>
    <row r="83" spans="116:125" ht="12.75" x14ac:dyDescent="0.25">
      <c r="DM83" s="253"/>
      <c r="DN83" s="253"/>
      <c r="DO83" s="253"/>
      <c r="DP83" s="253"/>
      <c r="DQ83" s="253"/>
      <c r="DR83" s="253"/>
      <c r="DS83" s="253"/>
      <c r="DT83" s="253"/>
      <c r="DU83" s="253"/>
    </row>
    <row r="84" spans="116:125" ht="12.75" x14ac:dyDescent="0.25"/>
    <row r="85" spans="116:125" ht="12.75" x14ac:dyDescent="0.25"/>
    <row r="86" spans="116:125" ht="12.75" x14ac:dyDescent="0.25"/>
    <row r="87" spans="116:125" ht="12.75" x14ac:dyDescent="0.25"/>
    <row r="88" spans="116:125" ht="12.75" x14ac:dyDescent="0.25">
      <c r="DU88" s="253"/>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53"/>
      <c r="DT94" s="253"/>
      <c r="DU94" s="253"/>
    </row>
    <row r="95" spans="116:125" ht="13.5" customHeight="1" x14ac:dyDescent="0.25">
      <c r="DU95" s="253"/>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53"/>
    </row>
    <row r="102" spans="124:125" ht="13.5" customHeight="1" x14ac:dyDescent="0.25"/>
    <row r="103" spans="124:125" ht="13.5" customHeight="1" x14ac:dyDescent="0.25"/>
    <row r="104" spans="124:125" ht="13.5" customHeight="1" x14ac:dyDescent="0.25">
      <c r="DT104" s="253"/>
      <c r="DU104" s="253"/>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3" t="s">
        <v>478</v>
      </c>
    </row>
    <row r="121" spans="125:125" ht="13.5" hidden="1" customHeight="1" x14ac:dyDescent="0.25">
      <c r="DU121" s="253"/>
    </row>
  </sheetData>
  <sheetProtection algorithmName="SHA-512" hashValue="wTdOUaa50EPuYjpzla8Cu/7BHQCx/Isqvgt9fX6W4UFFOdgKw06n2rnH5KQhtv8cYozyvwqKg766ddMeYTZAPA==" saltValue="u4I3NY+kpDriZPZixCYHQ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54" customWidth="1"/>
    <col min="126" max="142" width="0" style="253" hidden="1" customWidth="1"/>
    <col min="143" max="16384" width="9" style="253" hidden="1"/>
  </cols>
  <sheetData>
    <row r="1" spans="1:125" ht="13.5" customHeight="1"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2.75" x14ac:dyDescent="0.25">
      <c r="B2" s="253"/>
      <c r="T2" s="253"/>
    </row>
    <row r="3" spans="1:125"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53"/>
      <c r="G33" s="253"/>
      <c r="I33" s="253"/>
    </row>
    <row r="34" spans="2:125" ht="12.75" x14ac:dyDescent="0.25">
      <c r="C34" s="253"/>
      <c r="P34" s="253"/>
      <c r="R34" s="253"/>
      <c r="U34" s="253"/>
    </row>
    <row r="35" spans="2:125" ht="12.75" x14ac:dyDescent="0.2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2.75" x14ac:dyDescent="0.25">
      <c r="F36" s="253"/>
      <c r="H36" s="253"/>
      <c r="J36" s="253"/>
      <c r="K36" s="253"/>
      <c r="L36" s="253"/>
      <c r="M36" s="253"/>
      <c r="N36" s="253"/>
      <c r="O36" s="253"/>
      <c r="Q36" s="253"/>
      <c r="S36" s="253"/>
      <c r="V36" s="253"/>
    </row>
    <row r="37" spans="2:125" ht="12.75" x14ac:dyDescent="0.25"/>
    <row r="38" spans="2:125" ht="12.75" x14ac:dyDescent="0.25"/>
    <row r="39" spans="2:125" ht="12.75" x14ac:dyDescent="0.25"/>
    <row r="40" spans="2:125" ht="12.75" x14ac:dyDescent="0.25">
      <c r="U40" s="253"/>
    </row>
    <row r="41" spans="2:125" ht="12.75" x14ac:dyDescent="0.25">
      <c r="R41" s="253"/>
    </row>
    <row r="42" spans="2:125" ht="12.75" x14ac:dyDescent="0.2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2.75" x14ac:dyDescent="0.25">
      <c r="Q43" s="253"/>
      <c r="S43" s="253"/>
      <c r="V43" s="253"/>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4" t="s">
        <v>478</v>
      </c>
    </row>
  </sheetData>
  <sheetProtection algorithmName="SHA-512" hashValue="U3+KEMGfpMocbF9I9QLuxkLMjNz1SykbJg2Ps+M/Si8zFsOLfNargmO1YfHhCZ7K/31dWI/vbGAjg3ioBgttMw==" saltValue="BCK2n6SSaFUMk/04/skQp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N44" sqref="N44"/>
    </sheetView>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528</v>
      </c>
      <c r="G46" s="8" t="s">
        <v>529</v>
      </c>
      <c r="H46" s="8" t="s">
        <v>530</v>
      </c>
      <c r="I46" s="8" t="s">
        <v>531</v>
      </c>
      <c r="J46" s="9" t="s">
        <v>532</v>
      </c>
    </row>
    <row r="47" spans="2:10" ht="57.75" customHeight="1" x14ac:dyDescent="0.25">
      <c r="B47" s="10"/>
      <c r="C47" s="1154" t="s">
        <v>3</v>
      </c>
      <c r="D47" s="1154"/>
      <c r="E47" s="1155"/>
      <c r="F47" s="11">
        <v>21.25</v>
      </c>
      <c r="G47" s="12">
        <v>20.53</v>
      </c>
      <c r="H47" s="12">
        <v>18.399999999999999</v>
      </c>
      <c r="I47" s="12">
        <v>19.399999999999999</v>
      </c>
      <c r="J47" s="13">
        <v>19.45</v>
      </c>
    </row>
    <row r="48" spans="2:10" ht="57.75" customHeight="1" x14ac:dyDescent="0.25">
      <c r="B48" s="14"/>
      <c r="C48" s="1156" t="s">
        <v>4</v>
      </c>
      <c r="D48" s="1156"/>
      <c r="E48" s="1157"/>
      <c r="F48" s="15">
        <v>4.42</v>
      </c>
      <c r="G48" s="16">
        <v>5.15</v>
      </c>
      <c r="H48" s="16">
        <v>5.49</v>
      </c>
      <c r="I48" s="16">
        <v>5.57</v>
      </c>
      <c r="J48" s="17">
        <v>5.86</v>
      </c>
    </row>
    <row r="49" spans="2:10" ht="57.75" customHeight="1" thickBot="1" x14ac:dyDescent="0.3">
      <c r="B49" s="18"/>
      <c r="C49" s="1158" t="s">
        <v>5</v>
      </c>
      <c r="D49" s="1158"/>
      <c r="E49" s="1159"/>
      <c r="F49" s="19" t="s">
        <v>533</v>
      </c>
      <c r="G49" s="20">
        <v>0.89</v>
      </c>
      <c r="H49" s="20">
        <v>0.88</v>
      </c>
      <c r="I49" s="20" t="s">
        <v>534</v>
      </c>
      <c r="J49" s="21">
        <v>0.31</v>
      </c>
    </row>
    <row r="50" spans="2:10" ht="12.75" x14ac:dyDescent="0.25"/>
  </sheetData>
  <sheetProtection algorithmName="SHA-512" hashValue="misNH2ls0FVCSbi8I1ipk7OUs1CbQtG7OnmU+ZqlOTwwzNU1FRTy+PylvSmuSNvOIOs4DGBUG2AswUVlM9AmoQ==" saltValue="enWRtYo0ZVmoRnqcG+ME7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cp:lastPrinted>2025-03-13T07:01:57Z</cp:lastPrinted>
  <dcterms:created xsi:type="dcterms:W3CDTF">2025-02-19T02:09:54Z</dcterms:created>
  <dcterms:modified xsi:type="dcterms:W3CDTF">2025-10-02T09:37:13Z</dcterms:modified>
  <cp:category/>
</cp:coreProperties>
</file>