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0E61F205-6577-4DB6-8965-FA33298C3E39}" xr6:coauthVersionLast="47" xr6:coauthVersionMax="47" xr10:uidLastSave="{00000000-0000-0000-0000-000000000000}"/>
  <bookViews>
    <workbookView xWindow="-28920" yWindow="8790" windowWidth="29040" windowHeight="15720" tabRatio="940" xr2:uid="{00000000-000D-0000-FFFF-FFFF00000000}"/>
  </bookViews>
  <sheets>
    <sheet name="申請書作成ガイド（入力項目の説明）" sheetId="27" r:id="rId1"/>
    <sheet name="チェック表" sheetId="26" r:id="rId2"/>
    <sheet name="第1号_交付申請書" sheetId="3" r:id="rId3"/>
    <sheet name="第2号_事業計画書" sheetId="4" r:id="rId4"/>
    <sheet name="第3号_収支予算表" sheetId="5" r:id="rId5"/>
    <sheet name="第4号暴力団誓約書" sheetId="6" r:id="rId6"/>
    <sheet name="第5号_事前着手届" sheetId="7" r:id="rId7"/>
    <sheet name="別紙1CO2排出量算出シート（交付）" sheetId="17" r:id="rId8"/>
    <sheet name="別紙2既存設備と導入予定設備の比較表（交付）" sheetId="20" r:id="rId9"/>
    <sheet name="第6号_計画変更承認申請書" sheetId="8" r:id="rId10"/>
    <sheet name="7号_中止（廃止）承認申請書" sheetId="9" r:id="rId11"/>
    <sheet name="第8号_完了延期報告書" sheetId="10" r:id="rId12"/>
    <sheet name="チェック表（実績報告時）" sheetId="28" r:id="rId13"/>
    <sheet name="第9号_実績報告書" sheetId="11" r:id="rId14"/>
    <sheet name="第10号_事業実績書" sheetId="12" r:id="rId15"/>
    <sheet name="第11号_収支実績書" sheetId="13" r:id="rId16"/>
    <sheet name="第12号_取得財産等管理台帳" sheetId="14" r:id="rId17"/>
    <sheet name="別紙3CO2排出量算出シート（実績）" sheetId="24" r:id="rId18"/>
    <sheet name="別紙4既存設備と導入設備の比較表（実績）" sheetId="25" r:id="rId19"/>
    <sheet name="第13号_事業効果報告書" sheetId="15" r:id="rId20"/>
    <sheet name="第14号_財産処分承認申請書" sheetId="16" r:id="rId21"/>
  </sheets>
  <definedNames>
    <definedName name="_xlnm.Print_Area" localSheetId="10">'7号_中止（廃止）承認申請書'!$A$1:$Z$43</definedName>
    <definedName name="_xlnm.Print_Area" localSheetId="1">チェック表!$A$1:$K$27</definedName>
    <definedName name="_xlnm.Print_Area" localSheetId="12">'チェック表（実績報告時）'!$A$1:$K$25</definedName>
    <definedName name="_xlnm.Print_Area" localSheetId="14">第10号_事業実績書!$A$1:$Z$23</definedName>
    <definedName name="_xlnm.Print_Area" localSheetId="15">第11号_収支実績書!$A$1:$AA$45</definedName>
    <definedName name="_xlnm.Print_Area" localSheetId="16">第12号_取得財産等管理台帳!$A$1:$Z$44</definedName>
    <definedName name="_xlnm.Print_Area" localSheetId="19">第13号_事業効果報告書!$A$1:$Z$46</definedName>
    <definedName name="_xlnm.Print_Area" localSheetId="20">第14号_財産処分承認申請書!$A$1:$Z$42</definedName>
    <definedName name="_xlnm.Print_Area" localSheetId="2">第1号_交付申請書!$A$1:$Z$49</definedName>
    <definedName name="_xlnm.Print_Area" localSheetId="3">第2号_事業計画書!$A$1:$Z$46</definedName>
    <definedName name="_xlnm.Print_Area" localSheetId="4">第3号_収支予算表!$A$1:$AA$44</definedName>
    <definedName name="_xlnm.Print_Area" localSheetId="5">第4号暴力団誓約書!$A$1:$Z$39</definedName>
    <definedName name="_xlnm.Print_Area" localSheetId="6">第5号_事前着手届!$A$1:$Z$39</definedName>
    <definedName name="_xlnm.Print_Area" localSheetId="9">第6号_計画変更承認申請書!$A$1:$Z$44</definedName>
    <definedName name="_xlnm.Print_Area" localSheetId="11">第8号_完了延期報告書!$A$1:$Z$44</definedName>
    <definedName name="_xlnm.Print_Area" localSheetId="13">第9号_実績報告書!$A$1:$Z$48</definedName>
    <definedName name="_xlnm.Print_Area" localSheetId="7">'別紙1CO2排出量算出シート（交付）'!$A$1:$AQ$36</definedName>
    <definedName name="_xlnm.Print_Area" localSheetId="8">'別紙2既存設備と導入予定設備の比較表（交付）'!$A$1:$AW$35</definedName>
    <definedName name="_xlnm.Print_Area" localSheetId="17">'別紙3CO2排出量算出シート（実績）'!$A$1:$AQ$36</definedName>
    <definedName name="_xlnm.Print_Area" localSheetId="18">'別紙4既存設備と導入設備の比較表（実績）'!$A$1:$AW$36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8" i="13" l="1"/>
  <c r="I4" i="4" l="1"/>
  <c r="J3" i="17"/>
  <c r="BF30" i="8"/>
  <c r="BF33" i="8"/>
  <c r="BF22" i="4"/>
  <c r="S42" i="8" l="1"/>
  <c r="AH40" i="13"/>
  <c r="A2" i="25"/>
  <c r="A2" i="14"/>
  <c r="A2" i="13"/>
  <c r="A2" i="12"/>
  <c r="G2" i="28"/>
  <c r="A2" i="20"/>
  <c r="A3" i="5"/>
  <c r="A2" i="26"/>
  <c r="AF32" i="24" l="1"/>
  <c r="P9" i="11" l="1"/>
  <c r="AF32" i="17" l="1"/>
  <c r="S37" i="7"/>
  <c r="BF8" i="4" l="1"/>
  <c r="BA24" i="3"/>
  <c r="G37" i="7" l="1"/>
  <c r="J3" i="24"/>
  <c r="V32" i="15" l="1"/>
  <c r="AF14" i="24" l="1"/>
  <c r="AF14" i="17"/>
  <c r="AF12" i="17" l="1"/>
  <c r="AF16" i="17"/>
  <c r="AD34" i="13"/>
  <c r="S35" i="13"/>
  <c r="S36" i="13" s="1"/>
  <c r="AD34" i="5"/>
  <c r="G43" i="8" l="1"/>
  <c r="G42" i="8"/>
  <c r="R5" i="6"/>
  <c r="AJ18" i="17" l="1"/>
  <c r="AN14" i="17"/>
  <c r="AN12" i="17"/>
  <c r="G17" i="7"/>
  <c r="E17" i="7"/>
  <c r="C17" i="7"/>
  <c r="U27" i="4"/>
  <c r="S41" i="16" l="1"/>
  <c r="S40" i="16"/>
  <c r="G42" i="16"/>
  <c r="G41" i="16"/>
  <c r="G40" i="16"/>
  <c r="S45" i="15"/>
  <c r="S44" i="15"/>
  <c r="G46" i="15"/>
  <c r="G45" i="15"/>
  <c r="G44" i="15"/>
  <c r="S47" i="11"/>
  <c r="S46" i="11"/>
  <c r="G48" i="11"/>
  <c r="G47" i="11"/>
  <c r="G46" i="11"/>
  <c r="S43" i="10"/>
  <c r="S42" i="10"/>
  <c r="G44" i="10"/>
  <c r="G43" i="10"/>
  <c r="G42" i="10"/>
  <c r="P12" i="10"/>
  <c r="P11" i="10"/>
  <c r="P10" i="10"/>
  <c r="P9" i="10"/>
  <c r="S43" i="8"/>
  <c r="G44" i="8"/>
  <c r="P8" i="11" l="1"/>
  <c r="P10" i="11"/>
  <c r="P11" i="11"/>
  <c r="X5" i="6"/>
  <c r="U5" i="6"/>
  <c r="P11" i="16"/>
  <c r="P10" i="16"/>
  <c r="P9" i="16"/>
  <c r="P8" i="16"/>
  <c r="P11" i="15"/>
  <c r="P10" i="15"/>
  <c r="P9" i="15"/>
  <c r="P8" i="15"/>
  <c r="AW12" i="25" l="1"/>
  <c r="AT12" i="25"/>
  <c r="AS12" i="25"/>
  <c r="AP12" i="25"/>
  <c r="X12" i="25"/>
  <c r="U12" i="25"/>
  <c r="T12" i="25"/>
  <c r="Q12" i="25"/>
  <c r="AW11" i="25"/>
  <c r="AT11" i="25"/>
  <c r="AS11" i="25"/>
  <c r="AP11" i="25"/>
  <c r="X11" i="25"/>
  <c r="U11" i="25"/>
  <c r="T11" i="25"/>
  <c r="Q11" i="25"/>
  <c r="AW18" i="25"/>
  <c r="AT18" i="25"/>
  <c r="AS18" i="25"/>
  <c r="AP18" i="25"/>
  <c r="X18" i="25"/>
  <c r="U18" i="25"/>
  <c r="T18" i="25"/>
  <c r="Q18" i="25"/>
  <c r="AW17" i="25"/>
  <c r="AT17" i="25"/>
  <c r="AS17" i="25"/>
  <c r="AP17" i="25"/>
  <c r="X17" i="25"/>
  <c r="U17" i="25"/>
  <c r="T17" i="25"/>
  <c r="Q17" i="25"/>
  <c r="AW12" i="20"/>
  <c r="AT12" i="20"/>
  <c r="AS12" i="20"/>
  <c r="AP12" i="20"/>
  <c r="X12" i="20"/>
  <c r="U12" i="20"/>
  <c r="T12" i="20"/>
  <c r="Q12" i="20"/>
  <c r="AW11" i="20"/>
  <c r="AT11" i="20"/>
  <c r="AS11" i="20"/>
  <c r="AP11" i="20"/>
  <c r="X11" i="20"/>
  <c r="U11" i="20"/>
  <c r="T11" i="20"/>
  <c r="Q11" i="20"/>
  <c r="AW18" i="20"/>
  <c r="AT18" i="20"/>
  <c r="AS18" i="20"/>
  <c r="AP18" i="20"/>
  <c r="X18" i="20"/>
  <c r="U18" i="20"/>
  <c r="T18" i="20"/>
  <c r="Q18" i="20"/>
  <c r="AW17" i="20"/>
  <c r="AT17" i="20"/>
  <c r="AS17" i="20"/>
  <c r="AP17" i="20"/>
  <c r="X17" i="20"/>
  <c r="U17" i="20"/>
  <c r="T17" i="20"/>
  <c r="Q17" i="20"/>
  <c r="S35" i="5" l="1"/>
  <c r="S36" i="5" s="1"/>
  <c r="S39" i="5" s="1"/>
  <c r="O9" i="12"/>
  <c r="O8" i="12"/>
  <c r="AJ30" i="24"/>
  <c r="AF30" i="24"/>
  <c r="AF28" i="24"/>
  <c r="AN28" i="24" s="1"/>
  <c r="AJ26" i="24"/>
  <c r="AF26" i="24"/>
  <c r="AN26" i="24" s="1"/>
  <c r="AJ24" i="24"/>
  <c r="AF24" i="24"/>
  <c r="AJ22" i="24"/>
  <c r="AF22" i="24"/>
  <c r="AJ20" i="24"/>
  <c r="AF20" i="24"/>
  <c r="AJ18" i="24"/>
  <c r="AF18" i="24"/>
  <c r="AJ16" i="24"/>
  <c r="AF16" i="24"/>
  <c r="AF12" i="24"/>
  <c r="AN12" i="24" s="1"/>
  <c r="AJ30" i="17"/>
  <c r="AF30" i="17"/>
  <c r="AF28" i="17"/>
  <c r="AN28" i="17" s="1"/>
  <c r="AJ26" i="17"/>
  <c r="AF26" i="17"/>
  <c r="AN26" i="17" s="1"/>
  <c r="AJ24" i="17"/>
  <c r="AF24" i="17"/>
  <c r="AJ22" i="17"/>
  <c r="AF22" i="17"/>
  <c r="AJ20" i="17"/>
  <c r="AF20" i="17"/>
  <c r="AN20" i="17" s="1"/>
  <c r="AF18" i="17"/>
  <c r="AN18" i="17" s="1"/>
  <c r="AJ16" i="17"/>
  <c r="AN16" i="17" s="1"/>
  <c r="AN32" i="17"/>
  <c r="AN14" i="24"/>
  <c r="AW16" i="25"/>
  <c r="AT16" i="25"/>
  <c r="AS16" i="25"/>
  <c r="AP16" i="25"/>
  <c r="X16" i="25"/>
  <c r="U16" i="25"/>
  <c r="T16" i="25"/>
  <c r="Q16" i="25"/>
  <c r="AW15" i="25"/>
  <c r="AT15" i="25"/>
  <c r="AS15" i="25"/>
  <c r="AP15" i="25"/>
  <c r="X15" i="25"/>
  <c r="U15" i="25"/>
  <c r="T15" i="25"/>
  <c r="Q15" i="25"/>
  <c r="AW14" i="25"/>
  <c r="AT14" i="25"/>
  <c r="AS14" i="25"/>
  <c r="AP14" i="25"/>
  <c r="X14" i="25"/>
  <c r="U14" i="25"/>
  <c r="T14" i="25"/>
  <c r="Q14" i="25"/>
  <c r="AW13" i="25"/>
  <c r="AT13" i="25"/>
  <c r="AS13" i="25"/>
  <c r="AP13" i="25"/>
  <c r="X13" i="25"/>
  <c r="U13" i="25"/>
  <c r="T13" i="25"/>
  <c r="Q13" i="25"/>
  <c r="AN32" i="24"/>
  <c r="L6" i="5" l="1"/>
  <c r="AN22" i="17"/>
  <c r="AN24" i="17"/>
  <c r="AN22" i="24"/>
  <c r="AN30" i="17"/>
  <c r="AN30" i="24"/>
  <c r="AN16" i="24"/>
  <c r="AN24" i="24"/>
  <c r="AN18" i="24"/>
  <c r="AN20" i="24"/>
  <c r="L10" i="5" l="1"/>
  <c r="T10" i="5" s="1"/>
  <c r="I29" i="3"/>
  <c r="AN34" i="17"/>
  <c r="I13" i="4" s="1"/>
  <c r="AN34" i="24"/>
  <c r="L12" i="12" s="1"/>
  <c r="S41" i="13"/>
  <c r="G23" i="11" s="1"/>
  <c r="AE10" i="5" l="1"/>
  <c r="L6" i="13"/>
  <c r="AW16" i="20"/>
  <c r="AW15" i="20"/>
  <c r="AW14" i="20"/>
  <c r="AW13" i="20"/>
  <c r="X16" i="20"/>
  <c r="X15" i="20"/>
  <c r="X14" i="20"/>
  <c r="X13" i="20"/>
  <c r="T16" i="20"/>
  <c r="Q16" i="20"/>
  <c r="T15" i="20"/>
  <c r="Q15" i="20"/>
  <c r="T14" i="20"/>
  <c r="Q14" i="20"/>
  <c r="T13" i="20"/>
  <c r="Q13" i="20"/>
  <c r="U16" i="20"/>
  <c r="U15" i="20"/>
  <c r="U14" i="20"/>
  <c r="U13" i="20"/>
  <c r="AT16" i="20"/>
  <c r="AS16" i="20"/>
  <c r="AP16" i="20"/>
  <c r="AT15" i="20"/>
  <c r="AS15" i="20"/>
  <c r="AP15" i="20"/>
  <c r="AT14" i="20"/>
  <c r="AS14" i="20"/>
  <c r="AP14" i="20"/>
  <c r="AT13" i="20"/>
  <c r="AS13" i="20"/>
  <c r="AP13" i="20"/>
  <c r="P11" i="9" l="1"/>
  <c r="P10" i="9"/>
  <c r="P9" i="9"/>
  <c r="P8" i="9"/>
  <c r="G43" i="9"/>
  <c r="S42" i="9"/>
  <c r="G42" i="9"/>
  <c r="S41" i="9"/>
  <c r="G41" i="9"/>
  <c r="G38" i="7"/>
  <c r="S38" i="7"/>
  <c r="G39" i="7"/>
  <c r="P11" i="7"/>
  <c r="P8" i="7"/>
  <c r="P12" i="8"/>
  <c r="P9" i="8"/>
  <c r="P10" i="8"/>
  <c r="P11" i="8"/>
  <c r="P11" i="6"/>
  <c r="P12" i="6"/>
  <c r="P10" i="7"/>
  <c r="P9" i="7"/>
  <c r="P13" i="6"/>
  <c r="P14" i="6"/>
  <c r="L10" i="13"/>
  <c r="T10" i="13" s="1"/>
</calcChain>
</file>

<file path=xl/sharedStrings.xml><?xml version="1.0" encoding="utf-8"?>
<sst xmlns="http://schemas.openxmlformats.org/spreadsheetml/2006/main" count="798" uniqueCount="479">
  <si>
    <t>新潟県知事　様</t>
  </si>
  <si>
    <t>住　所</t>
  </si>
  <si>
    <t>名　称</t>
  </si>
  <si>
    <t>記</t>
  </si>
  <si>
    <t>１　補助事業の内容</t>
  </si>
  <si>
    <t>３　関係書類</t>
  </si>
  <si>
    <t>（１）事業計画書（別記第２号様式）</t>
  </si>
  <si>
    <t>（２）収支予算書（別記第３号様式）</t>
  </si>
  <si>
    <t>（３）暴力団排除に関する誓約書（別記第４号様式）</t>
  </si>
  <si>
    <t>４　連絡先　　</t>
  </si>
  <si>
    <t>所属名称</t>
  </si>
  <si>
    <t>担当者職・氏名</t>
  </si>
  <si>
    <t>電話番号</t>
  </si>
  <si>
    <t>ＦＡＸ番号</t>
  </si>
  <si>
    <t>メールアドレス</t>
  </si>
  <si>
    <t>１　申請者概要</t>
  </si>
  <si>
    <t>企業名(団体名・屋号)</t>
  </si>
  <si>
    <t>資本金・出資金</t>
  </si>
  <si>
    <t>２　売上等の減少状況</t>
  </si>
  <si>
    <t>（１）比較する費目</t>
  </si>
  <si>
    <t>（２）減少率</t>
  </si>
  <si>
    <t>同１か月</t>
  </si>
  <si>
    <t>③減少率</t>
  </si>
  <si>
    <t>３　事業概要</t>
  </si>
  <si>
    <t>区分</t>
  </si>
  <si>
    <t>金額（円）</t>
  </si>
  <si>
    <r>
      <t>※</t>
    </r>
    <r>
      <rPr>
        <u/>
        <sz val="11"/>
        <color theme="1"/>
        <rFont val="ＭＳ 明朝"/>
        <family val="1"/>
        <charset val="128"/>
      </rPr>
      <t>金額は、消費税抜きの金額を記入してください。</t>
    </r>
  </si>
  <si>
    <t>※適宜、行を追加して作成してください。</t>
  </si>
  <si>
    <t>※同一の事業や機械装置等について、国及び県の他の補助金との併用はできません。</t>
  </si>
  <si>
    <t>新潟県知事　　　　　　　　　　様</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</si>
  <si>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</si>
  <si>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</si>
  <si>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</si>
  <si>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</si>
  <si>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１　事前着手の理由</t>
  </si>
  <si>
    <t>２　着手予定年月日</t>
  </si>
  <si>
    <t>３　連絡先　</t>
  </si>
  <si>
    <t>１　変更の理由</t>
  </si>
  <si>
    <t>２　変更の内容</t>
  </si>
  <si>
    <r>
      <t>※詳細は事業計画書</t>
    </r>
    <r>
      <rPr>
        <sz val="10.5"/>
        <color rgb="FF000000"/>
        <rFont val="ＭＳ 明朝"/>
        <family val="1"/>
        <charset val="128"/>
      </rPr>
      <t>（</t>
    </r>
    <r>
      <rPr>
        <sz val="10.5"/>
        <color theme="1"/>
        <rFont val="ＭＳ 明朝"/>
        <family val="1"/>
        <charset val="128"/>
      </rPr>
      <t>別記第２号様式</t>
    </r>
    <r>
      <rPr>
        <sz val="10.5"/>
        <color rgb="FF000000"/>
        <rFont val="ＭＳ 明朝"/>
        <family val="1"/>
        <charset val="128"/>
      </rPr>
      <t>）に記載</t>
    </r>
  </si>
  <si>
    <r>
      <t>　　　</t>
    </r>
    <r>
      <rPr>
        <sz val="10.5"/>
        <color theme="1"/>
        <rFont val="ＭＳ 明朝"/>
        <family val="1"/>
        <charset val="128"/>
      </rPr>
      <t>※詳細は</t>
    </r>
    <r>
      <rPr>
        <sz val="10.5"/>
        <color rgb="FF000000"/>
        <rFont val="ＭＳ 明朝"/>
        <family val="1"/>
        <charset val="128"/>
      </rPr>
      <t>収支予算書（</t>
    </r>
    <r>
      <rPr>
        <sz val="10.5"/>
        <color theme="1"/>
        <rFont val="ＭＳ 明朝"/>
        <family val="1"/>
        <charset val="128"/>
      </rPr>
      <t>別記第３号様式</t>
    </r>
    <r>
      <rPr>
        <sz val="10.5"/>
        <color rgb="FF000000"/>
        <rFont val="ＭＳ 明朝"/>
        <family val="1"/>
        <charset val="128"/>
      </rPr>
      <t>）に記載</t>
    </r>
  </si>
  <si>
    <t>３　関係書類　※変更前と変更後を比較できるように記載してください。</t>
  </si>
  <si>
    <r>
      <t>（２）収支予算書</t>
    </r>
    <r>
      <rPr>
        <sz val="11"/>
        <color theme="1"/>
        <rFont val="ＭＳ 明朝"/>
        <family val="1"/>
        <charset val="128"/>
      </rPr>
      <t>（別記第３号様式）</t>
    </r>
  </si>
  <si>
    <t>（３）その他知事が必要とする書類</t>
  </si>
  <si>
    <t>　新潟県知事　様　</t>
  </si>
  <si>
    <t>１　中止（廃止）の理由</t>
  </si>
  <si>
    <t>２　中止の期間（廃止の時期）</t>
  </si>
  <si>
    <t>３　今後の見通しと対策</t>
  </si>
  <si>
    <t>４　関係書類（中止又は廃止の理由が確認できるもの）</t>
  </si>
  <si>
    <t>５　連絡先　　</t>
  </si>
  <si>
    <t>（２）収支実績書（別記第11号様式）</t>
  </si>
  <si>
    <t>金融機関名</t>
  </si>
  <si>
    <t>支店名</t>
  </si>
  <si>
    <t>口座番号</t>
  </si>
  <si>
    <t>フリガナ</t>
  </si>
  <si>
    <t>収　支　実　績　書</t>
  </si>
  <si>
    <t>（単位：円）</t>
  </si>
  <si>
    <t>（注）</t>
  </si>
  <si>
    <t>１　補助事業完了年月日</t>
  </si>
  <si>
    <t>２　補助事業実施による効果</t>
  </si>
  <si>
    <r>
      <t>（単位：t-CO</t>
    </r>
    <r>
      <rPr>
        <vertAlign val="subscript"/>
        <sz val="11"/>
        <color theme="1"/>
        <rFont val="ＭＳ 明朝"/>
        <family val="1"/>
        <charset val="128"/>
      </rPr>
      <t>2</t>
    </r>
    <r>
      <rPr>
        <sz val="11"/>
        <color theme="1"/>
        <rFont val="ＭＳ 明朝"/>
        <family val="1"/>
        <charset val="128"/>
      </rPr>
      <t>／年）</t>
    </r>
  </si>
  <si>
    <r>
      <t>３　２(4)でCO</t>
    </r>
    <r>
      <rPr>
        <vertAlign val="subscript"/>
        <sz val="11"/>
        <color theme="1"/>
        <rFont val="ＭＳ 明朝"/>
        <family val="1"/>
        <charset val="128"/>
      </rPr>
      <t>2</t>
    </r>
    <r>
      <rPr>
        <sz val="11"/>
        <color theme="1"/>
        <rFont val="ＭＳ 明朝"/>
        <family val="1"/>
        <charset val="128"/>
      </rPr>
      <t>排出量が増加した理由　※該当する場合のみ記載</t>
    </r>
  </si>
  <si>
    <t>１　処分予定の取得財産の品目及び取得年月日</t>
  </si>
  <si>
    <t>２　取得価格及び時価</t>
  </si>
  <si>
    <t>　　　　　　　　　　　　　　</t>
  </si>
  <si>
    <t>３　処分の方法</t>
  </si>
  <si>
    <t>４　処分理由</t>
  </si>
  <si>
    <t>郵便番号</t>
    <phoneticPr fontId="29"/>
  </si>
  <si>
    <t>担当者職・氏名</t>
    <phoneticPr fontId="29"/>
  </si>
  <si>
    <t>電話番号</t>
    <phoneticPr fontId="29"/>
  </si>
  <si>
    <t>所属名称</t>
    <phoneticPr fontId="29"/>
  </si>
  <si>
    <t xml:space="preserve"> （申請者）　</t>
    <phoneticPr fontId="29"/>
  </si>
  <si>
    <t xml:space="preserve">業種
(産業分類・大分類)
</t>
    <phoneticPr fontId="29"/>
  </si>
  <si>
    <t>従業員数（会員・構成員数）</t>
    <phoneticPr fontId="29"/>
  </si>
  <si>
    <t>新潟県エコ事業所</t>
    <phoneticPr fontId="29"/>
  </si>
  <si>
    <t>①2022年１月以降の</t>
    <phoneticPr fontId="29"/>
  </si>
  <si>
    <t>任意の１か月</t>
    <phoneticPr fontId="29"/>
  </si>
  <si>
    <t>円</t>
    <phoneticPr fontId="29"/>
  </si>
  <si>
    <t>(①-②)/②</t>
    <phoneticPr fontId="29"/>
  </si>
  <si>
    <t>％</t>
    <phoneticPr fontId="29"/>
  </si>
  <si>
    <t>補助対象事業を</t>
    <phoneticPr fontId="29"/>
  </si>
  <si>
    <t>実施する事業所</t>
    <phoneticPr fontId="29"/>
  </si>
  <si>
    <t>名称</t>
    <phoneticPr fontId="29"/>
  </si>
  <si>
    <t>所在地</t>
    <phoneticPr fontId="29"/>
  </si>
  <si>
    <t>(t-CO2／年)</t>
    <phoneticPr fontId="29"/>
  </si>
  <si>
    <t>１　収入　　　　　　　　　　　　　　　　　　　　　　　　　　　　　　　　（単位：円）</t>
    <phoneticPr fontId="29"/>
  </si>
  <si>
    <t>区分</t>
    <phoneticPr fontId="29"/>
  </si>
  <si>
    <t>金額（円）</t>
    <phoneticPr fontId="29"/>
  </si>
  <si>
    <t>摘要</t>
    <phoneticPr fontId="29"/>
  </si>
  <si>
    <t>本補助金</t>
    <rPh sb="0" eb="1">
      <t>ホン</t>
    </rPh>
    <rPh sb="1" eb="4">
      <t>ホジョキン</t>
    </rPh>
    <phoneticPr fontId="29"/>
  </si>
  <si>
    <t>自己資金</t>
    <rPh sb="0" eb="2">
      <t>ジコ</t>
    </rPh>
    <rPh sb="2" eb="4">
      <t>シキン</t>
    </rPh>
    <phoneticPr fontId="29"/>
  </si>
  <si>
    <t>借入金</t>
    <rPh sb="0" eb="3">
      <t>シャクニュウキン</t>
    </rPh>
    <phoneticPr fontId="29"/>
  </si>
  <si>
    <t>その他（　　　　　　　）</t>
    <rPh sb="2" eb="3">
      <t>タ</t>
    </rPh>
    <phoneticPr fontId="29"/>
  </si>
  <si>
    <t>内容</t>
    <rPh sb="0" eb="2">
      <t>ナイヨウ</t>
    </rPh>
    <phoneticPr fontId="29"/>
  </si>
  <si>
    <t>備考</t>
    <rPh sb="0" eb="2">
      <t>ビコウ</t>
    </rPh>
    <phoneticPr fontId="29"/>
  </si>
  <si>
    <t>事業経費（税抜）</t>
    <rPh sb="0" eb="2">
      <t>ジギョウ</t>
    </rPh>
    <rPh sb="2" eb="4">
      <t>ケイヒ</t>
    </rPh>
    <rPh sb="5" eb="6">
      <t>ゼイ</t>
    </rPh>
    <rPh sb="6" eb="7">
      <t>ヌ</t>
    </rPh>
    <phoneticPr fontId="29"/>
  </si>
  <si>
    <t>左記のうち補助
対象経費（税抜）</t>
    <rPh sb="0" eb="2">
      <t>サキ</t>
    </rPh>
    <rPh sb="5" eb="7">
      <t>ホジョ</t>
    </rPh>
    <rPh sb="8" eb="10">
      <t>タイショウ</t>
    </rPh>
    <rPh sb="10" eb="12">
      <t>ケイヒ</t>
    </rPh>
    <rPh sb="13" eb="14">
      <t>ゼイ</t>
    </rPh>
    <rPh sb="14" eb="15">
      <t>ヌ</t>
    </rPh>
    <phoneticPr fontId="29"/>
  </si>
  <si>
    <t>設計費</t>
    <rPh sb="0" eb="2">
      <t>セッケイ</t>
    </rPh>
    <rPh sb="2" eb="3">
      <t>ヒ</t>
    </rPh>
    <phoneticPr fontId="29"/>
  </si>
  <si>
    <t>設備費</t>
    <rPh sb="0" eb="2">
      <t>セツビ</t>
    </rPh>
    <rPh sb="2" eb="3">
      <t>ヒ</t>
    </rPh>
    <phoneticPr fontId="29"/>
  </si>
  <si>
    <t>工事費</t>
    <rPh sb="0" eb="2">
      <t>コウジ</t>
    </rPh>
    <rPh sb="2" eb="3">
      <t>ヒ</t>
    </rPh>
    <phoneticPr fontId="29"/>
  </si>
  <si>
    <t>補助対象経費合計（Ａ）</t>
    <phoneticPr fontId="29"/>
  </si>
  <si>
    <t>　郵便番号</t>
    <phoneticPr fontId="29"/>
  </si>
  <si>
    <t>　住　所</t>
    <phoneticPr fontId="29"/>
  </si>
  <si>
    <t>　名　称</t>
    <phoneticPr fontId="29"/>
  </si>
  <si>
    <t>中小企業等原油・原材料価格高騰等対応設備導入緊急支援事業補助金実績報告書</t>
    <phoneticPr fontId="29"/>
  </si>
  <si>
    <t>口座名義人</t>
    <phoneticPr fontId="29"/>
  </si>
  <si>
    <t>本補助金</t>
    <phoneticPr fontId="29"/>
  </si>
  <si>
    <t>自己資金</t>
    <phoneticPr fontId="29"/>
  </si>
  <si>
    <t>借入金</t>
    <phoneticPr fontId="29"/>
  </si>
  <si>
    <t>その他（　　　　　　　）</t>
    <phoneticPr fontId="29"/>
  </si>
  <si>
    <t>合計</t>
    <phoneticPr fontId="29"/>
  </si>
  <si>
    <t>内容</t>
    <phoneticPr fontId="29"/>
  </si>
  <si>
    <t>事業経費(税抜)</t>
    <phoneticPr fontId="29"/>
  </si>
  <si>
    <t>左記のうち補助
対象経費(税抜)</t>
    <phoneticPr fontId="29"/>
  </si>
  <si>
    <t>備考</t>
    <phoneticPr fontId="29"/>
  </si>
  <si>
    <t>設計費</t>
    <phoneticPr fontId="29"/>
  </si>
  <si>
    <t>設備費</t>
    <phoneticPr fontId="29"/>
  </si>
  <si>
    <t>工事費</t>
    <phoneticPr fontId="29"/>
  </si>
  <si>
    <t>※金額は、消費税抜きの金額を記入してください。</t>
    <rPh sb="1" eb="3">
      <t>キンガク</t>
    </rPh>
    <rPh sb="5" eb="8">
      <t>ショウヒゼイ</t>
    </rPh>
    <rPh sb="8" eb="9">
      <t>ヌ</t>
    </rPh>
    <rPh sb="11" eb="13">
      <t>キンガク</t>
    </rPh>
    <rPh sb="14" eb="16">
      <t>キニュウ</t>
    </rPh>
    <phoneticPr fontId="29"/>
  </si>
  <si>
    <t>財産名</t>
    <phoneticPr fontId="29"/>
  </si>
  <si>
    <t>数量</t>
    <phoneticPr fontId="29"/>
  </si>
  <si>
    <t>取得</t>
    <phoneticPr fontId="29"/>
  </si>
  <si>
    <t>年月</t>
    <rPh sb="0" eb="2">
      <t>ネンゲツ</t>
    </rPh>
    <phoneticPr fontId="29"/>
  </si>
  <si>
    <t>日</t>
    <rPh sb="0" eb="1">
      <t>ヒ</t>
    </rPh>
    <phoneticPr fontId="29"/>
  </si>
  <si>
    <t>１　この台帳記載の対象となる取得財産等（所得価格又は効用の増加価格50万円以上）</t>
    <phoneticPr fontId="29"/>
  </si>
  <si>
    <t>　は、減価償却資産とする。</t>
    <phoneticPr fontId="29"/>
  </si>
  <si>
    <t>２　数量は，同一規格であれば、一括して記載して差し支えない。ただし、単価が異</t>
    <phoneticPr fontId="29"/>
  </si>
  <si>
    <t>　なる場合は区分して記載のこと。</t>
    <phoneticPr fontId="29"/>
  </si>
  <si>
    <t>(1)補助事業実施前のCO2排出量（t-CO2／年）</t>
    <phoneticPr fontId="29"/>
  </si>
  <si>
    <t>(2)補助事業実施後に見込んでいたCO2排出量（t-CO2／年）</t>
    <phoneticPr fontId="29"/>
  </si>
  <si>
    <t>(3)補助事業実施後のCO2排出量（t-CO2／年）</t>
    <phoneticPr fontId="29"/>
  </si>
  <si>
    <t>(4)CO2排出量の削減効果</t>
    <phoneticPr fontId="29"/>
  </si>
  <si>
    <t>　　※事業計画書から転記</t>
    <phoneticPr fontId="29"/>
  </si>
  <si>
    <t>　　※事業実績書から転記</t>
    <phoneticPr fontId="29"/>
  </si>
  <si>
    <t>　　※上記(1)-(3)</t>
    <phoneticPr fontId="29"/>
  </si>
  <si>
    <t>中小企業等原油・原材料価格高騰等対応設備導入緊急支援事業補助金</t>
    <phoneticPr fontId="29"/>
  </si>
  <si>
    <t>　中小企業等原油・原材料価格高騰等対応設備導入緊急支援事業補助金の交付を受け</t>
    <phoneticPr fontId="29"/>
  </si>
  <si>
    <t>たいので、中小企業等原油・原材料価格高騰等対応設備導入緊急支援事業補助金交付</t>
    <phoneticPr fontId="29"/>
  </si>
  <si>
    <t>要綱第５条の規定により、下記のとおり申請します。</t>
    <phoneticPr fontId="29"/>
  </si>
  <si>
    <t>　私は、中小企業等原油・原材料価格高騰等対応設備導入緊急支援事業補助金交付要</t>
    <phoneticPr fontId="29"/>
  </si>
  <si>
    <t>綱第５条の規定に基づき、交付申請をするに当たり、次の事項を誓約します。</t>
    <phoneticPr fontId="29"/>
  </si>
  <si>
    <t>１　自社（個人である場合にはその者）又は自社の役員等（法人である場合は役員</t>
    <phoneticPr fontId="29"/>
  </si>
  <si>
    <t>又は支店若しくは営業所の代表者その他これらと同等の責任を有する者をいい、</t>
    <phoneticPr fontId="29"/>
  </si>
  <si>
    <t>法人以外の団体である場合は代表者、理事その他これらと同等の責任を有する者</t>
    <phoneticPr fontId="29"/>
  </si>
  <si>
    <t>をいう。）は、次のいずれにも該当しないこと。</t>
    <phoneticPr fontId="29"/>
  </si>
  <si>
    <t>(1) 暴力団（暴力団員による不当な行為の防止等に関する法律（平成３年法律第77</t>
    <phoneticPr fontId="29"/>
  </si>
  <si>
    <t>　号。以下「法」という。）第２条第２号に規定する暴力団をいう。以下同じ。）</t>
    <phoneticPr fontId="29"/>
  </si>
  <si>
    <t>(4) 自己、その属する法人その他の団体若しくは第三者の不正の利益を図る目的又</t>
    <phoneticPr fontId="29"/>
  </si>
  <si>
    <t>　は第三者に損害を加える目的をもって、暴力団又は暴力団員を利用している者</t>
    <phoneticPr fontId="29"/>
  </si>
  <si>
    <t>(5) 暴力団又は暴力団員に対して資金等を提供し、又は便宜を供与するなど直接的</t>
    <phoneticPr fontId="29"/>
  </si>
  <si>
    <t>　又は積極的に暴力団の維持運営に協力し、又は関与している者</t>
    <phoneticPr fontId="29"/>
  </si>
  <si>
    <t>(7) (3)から(6)に掲げる者のほか、暴力団又は暴力団員と社会的に非難されるべき</t>
    <phoneticPr fontId="29"/>
  </si>
  <si>
    <t>　関係を有する者</t>
    <phoneticPr fontId="29"/>
  </si>
  <si>
    <t>２　１の誓約事項に虚偽の内容があった場合又は１の（1）から（7）に該当するこ</t>
    <phoneticPr fontId="29"/>
  </si>
  <si>
    <t>　ととなった場合は、新潟県に速やかに届け出るとともに、中小企業等原油・原材</t>
    <phoneticPr fontId="29"/>
  </si>
  <si>
    <t>　します。</t>
    <phoneticPr fontId="29"/>
  </si>
  <si>
    <t>　料価格高騰等対応設備導入緊急支援事業補助金の交付決定を取り消すことを承諾</t>
    <phoneticPr fontId="29"/>
  </si>
  <si>
    <t>付要綱第７条ただし書の規定により、下記のとおり届け出ます。</t>
    <phoneticPr fontId="29"/>
  </si>
  <si>
    <t>　なお、本件について交付決定がなされなかった場合又は交付決定を受けた補助金額</t>
    <phoneticPr fontId="29"/>
  </si>
  <si>
    <t>が交付申請額に達しない場合においても異議は申し立てません。</t>
    <phoneticPr fontId="29"/>
  </si>
  <si>
    <t>令和</t>
    <rPh sb="0" eb="2">
      <t>レイワ</t>
    </rPh>
    <phoneticPr fontId="29"/>
  </si>
  <si>
    <t>年</t>
    <rPh sb="0" eb="1">
      <t>ネン</t>
    </rPh>
    <phoneticPr fontId="29"/>
  </si>
  <si>
    <t>月</t>
    <rPh sb="0" eb="1">
      <t>ガツ</t>
    </rPh>
    <phoneticPr fontId="29"/>
  </si>
  <si>
    <t>日</t>
    <rPh sb="0" eb="1">
      <t>ニチ</t>
    </rPh>
    <phoneticPr fontId="29"/>
  </si>
  <si>
    <t>代表者職名・氏名</t>
    <rPh sb="3" eb="4">
      <t>ショク</t>
    </rPh>
    <rPh sb="6" eb="8">
      <t>シメイ</t>
    </rPh>
    <phoneticPr fontId="29"/>
  </si>
  <si>
    <t>製造業</t>
    <phoneticPr fontId="29"/>
  </si>
  <si>
    <t>卸売業</t>
    <phoneticPr fontId="29"/>
  </si>
  <si>
    <t>小売業</t>
    <phoneticPr fontId="29"/>
  </si>
  <si>
    <t>宿泊業</t>
    <phoneticPr fontId="29"/>
  </si>
  <si>
    <t>飲食サービス業</t>
    <phoneticPr fontId="29"/>
  </si>
  <si>
    <t>生活関連サービス業</t>
    <phoneticPr fontId="29"/>
  </si>
  <si>
    <t>その他サービス業</t>
    <phoneticPr fontId="29"/>
  </si>
  <si>
    <t>医療・福祉</t>
    <phoneticPr fontId="29"/>
  </si>
  <si>
    <t>情報通信業</t>
    <phoneticPr fontId="29"/>
  </si>
  <si>
    <t>その他（　　　　　　　　　　　　）</t>
    <phoneticPr fontId="29"/>
  </si>
  <si>
    <t>円</t>
    <rPh sb="0" eb="1">
      <t>エン</t>
    </rPh>
    <phoneticPr fontId="29"/>
  </si>
  <si>
    <t>人（社）</t>
    <rPh sb="0" eb="1">
      <t>ニン</t>
    </rPh>
    <phoneticPr fontId="29"/>
  </si>
  <si>
    <t>登録済み</t>
    <phoneticPr fontId="29"/>
  </si>
  <si>
    <t>参加申込済み</t>
    <phoneticPr fontId="29"/>
  </si>
  <si>
    <t>（該当するものに☑）</t>
    <phoneticPr fontId="29"/>
  </si>
  <si>
    <t>令和</t>
    <phoneticPr fontId="29"/>
  </si>
  <si>
    <t xml:space="preserve">  新潟県知事　様　</t>
  </si>
  <si>
    <t xml:space="preserve">   ※「１ 収入」の合計額と、「２ 支出」の補助対象経費合計は一致させてください。</t>
  </si>
  <si>
    <t>２　補助金の額</t>
    <rPh sb="2" eb="5">
      <t>ホジョキン</t>
    </rPh>
    <rPh sb="6" eb="7">
      <t>ガク</t>
    </rPh>
    <phoneticPr fontId="29"/>
  </si>
  <si>
    <t>有</t>
    <rPh sb="0" eb="1">
      <t>アリ</t>
    </rPh>
    <phoneticPr fontId="29"/>
  </si>
  <si>
    <t>無</t>
    <rPh sb="0" eb="1">
      <t>ム</t>
    </rPh>
    <phoneticPr fontId="29"/>
  </si>
  <si>
    <t>（１）事業内容の重要な部分に関する変更</t>
    <phoneticPr fontId="29"/>
  </si>
  <si>
    <t>【</t>
    <phoneticPr fontId="29"/>
  </si>
  <si>
    <t>】</t>
    <phoneticPr fontId="29"/>
  </si>
  <si>
    <t>（２）補助対象経費の経費区分間の額に関する変更</t>
    <phoneticPr fontId="29"/>
  </si>
  <si>
    <r>
      <t>２　支出　（ 経費配分 ） 　</t>
    </r>
    <r>
      <rPr>
        <sz val="11"/>
        <color rgb="FFFF0000"/>
        <rFont val="ＭＳ 明朝"/>
        <family val="1"/>
        <charset val="128"/>
      </rPr>
      <t>　</t>
    </r>
    <r>
      <rPr>
        <sz val="11"/>
        <color theme="1"/>
        <rFont val="ＭＳ 明朝"/>
        <family val="1"/>
        <charset val="128"/>
      </rPr>
      <t>　　　　　　　　　　　　　　　　　　　　　（単位：円）</t>
    </r>
    <phoneticPr fontId="29"/>
  </si>
  <si>
    <t>※変更承認申請の場合は、変更前と変更後の内容（又は金額）を２段書きで記入</t>
    <phoneticPr fontId="29"/>
  </si>
  <si>
    <t>してください。</t>
    <phoneticPr fontId="29"/>
  </si>
  <si>
    <t>日付けで申請しました標記の補助事業について、交付決定前に</t>
    <rPh sb="0" eb="1">
      <t>ニチ</t>
    </rPh>
    <phoneticPr fontId="29"/>
  </si>
  <si>
    <t>着手したいので、中小企業等原油・原材料価格高騰等対応設備導入緊急支援事業補助金交</t>
    <phoneticPr fontId="29"/>
  </si>
  <si>
    <t>事業者名</t>
    <rPh sb="0" eb="3">
      <t>ジギョウシャ</t>
    </rPh>
    <rPh sb="3" eb="4">
      <t>メイ</t>
    </rPh>
    <phoneticPr fontId="36"/>
  </si>
  <si>
    <t>黄色のセルに入力してください</t>
    <rPh sb="0" eb="2">
      <t>キイロ</t>
    </rPh>
    <rPh sb="6" eb="8">
      <t>ニュウリョク</t>
    </rPh>
    <phoneticPr fontId="36"/>
  </si>
  <si>
    <t>入力不可（自動計算されるセル）</t>
    <rPh sb="0" eb="4">
      <t>ニュウリョクフカ</t>
    </rPh>
    <rPh sb="5" eb="9">
      <t>ジドウケイサン</t>
    </rPh>
    <phoneticPr fontId="36"/>
  </si>
  <si>
    <t>■　エネルギーの使用に伴うCO2排出量</t>
    <phoneticPr fontId="36"/>
  </si>
  <si>
    <t>エネルギーの
種類</t>
    <phoneticPr fontId="36"/>
  </si>
  <si>
    <t>単位</t>
  </si>
  <si>
    <t>CO2排出量
（t-CO2)
①×②</t>
    <rPh sb="3" eb="6">
      <t>ハイシュツリョウ</t>
    </rPh>
    <phoneticPr fontId="36"/>
  </si>
  <si>
    <t>合計</t>
    <rPh sb="0" eb="2">
      <t>ゴウケイ</t>
    </rPh>
    <phoneticPr fontId="36"/>
  </si>
  <si>
    <t>灯油</t>
  </si>
  <si>
    <t>Ａ重油</t>
  </si>
  <si>
    <t>Ｂ・Ｃ重油</t>
    <phoneticPr fontId="36"/>
  </si>
  <si>
    <t>液化石油ガス
(ＬＰＧ)</t>
    <phoneticPr fontId="36"/>
  </si>
  <si>
    <t>都市ガス</t>
    <phoneticPr fontId="36"/>
  </si>
  <si>
    <t>その他の燃料
（　　　）</t>
    <phoneticPr fontId="36"/>
  </si>
  <si>
    <t>CO2排出量　　合計</t>
    <rPh sb="3" eb="6">
      <t>ハイシュツリョウ</t>
    </rPh>
    <rPh sb="8" eb="10">
      <t>ゴウケイ</t>
    </rPh>
    <phoneticPr fontId="36"/>
  </si>
  <si>
    <t>注）　ＣＯ２排出原単位は、地球温暖化対策の推進に関する法律施行令第３条による。</t>
    <rPh sb="0" eb="1">
      <t>チュウ</t>
    </rPh>
    <rPh sb="6" eb="8">
      <t>ハイシュツ</t>
    </rPh>
    <rPh sb="8" eb="9">
      <t>ハラ</t>
    </rPh>
    <rPh sb="9" eb="11">
      <t>タンイ</t>
    </rPh>
    <rPh sb="13" eb="15">
      <t>チキュウ</t>
    </rPh>
    <rPh sb="15" eb="18">
      <t>オンダンカ</t>
    </rPh>
    <rPh sb="18" eb="20">
      <t>タイサク</t>
    </rPh>
    <rPh sb="21" eb="23">
      <t>スイシン</t>
    </rPh>
    <rPh sb="24" eb="25">
      <t>カン</t>
    </rPh>
    <rPh sb="27" eb="29">
      <t>ホウリツ</t>
    </rPh>
    <rPh sb="29" eb="32">
      <t>シコウレイ</t>
    </rPh>
    <rPh sb="32" eb="33">
      <t>ダイ</t>
    </rPh>
    <rPh sb="34" eb="35">
      <t>ジョウ</t>
    </rPh>
    <phoneticPr fontId="36"/>
  </si>
  <si>
    <t>kWh</t>
    <phoneticPr fontId="29"/>
  </si>
  <si>
    <t>設備変更概要</t>
    <rPh sb="0" eb="2">
      <t>セツビ</t>
    </rPh>
    <rPh sb="2" eb="4">
      <t>ヘンコウ</t>
    </rPh>
    <rPh sb="4" eb="6">
      <t>ガイヨウ</t>
    </rPh>
    <phoneticPr fontId="29"/>
  </si>
  <si>
    <t>既存設備</t>
    <rPh sb="0" eb="2">
      <t>キゾン</t>
    </rPh>
    <rPh sb="2" eb="4">
      <t>セツビ</t>
    </rPh>
    <phoneticPr fontId="36"/>
  </si>
  <si>
    <t>導入予定設備</t>
    <rPh sb="0" eb="2">
      <t>ドウニュウ</t>
    </rPh>
    <rPh sb="2" eb="4">
      <t>ヨテイ</t>
    </rPh>
    <rPh sb="4" eb="6">
      <t>セツビ</t>
    </rPh>
    <phoneticPr fontId="36"/>
  </si>
  <si>
    <t>機器名</t>
    <rPh sb="0" eb="2">
      <t>キキ</t>
    </rPh>
    <rPh sb="2" eb="3">
      <t>メイ</t>
    </rPh>
    <phoneticPr fontId="36"/>
  </si>
  <si>
    <t>台数
(C)</t>
    <rPh sb="0" eb="2">
      <t>ダイスウ</t>
    </rPh>
    <phoneticPr fontId="36"/>
  </si>
  <si>
    <t>型式</t>
    <rPh sb="0" eb="2">
      <t>カタシキ</t>
    </rPh>
    <phoneticPr fontId="29"/>
  </si>
  <si>
    <r>
      <t xml:space="preserve">①１年間の使用量
</t>
    </r>
    <r>
      <rPr>
        <sz val="9"/>
        <rFont val="ＭＳ 明朝"/>
        <family val="1"/>
        <charset val="128"/>
      </rPr>
      <t>（使用量 又は 使用見込量を記入）</t>
    </r>
    <rPh sb="2" eb="4">
      <t>ネンカン</t>
    </rPh>
    <rPh sb="5" eb="8">
      <t>シヨウリョウ</t>
    </rPh>
    <rPh sb="10" eb="13">
      <t>シヨウリョウ</t>
    </rPh>
    <rPh sb="14" eb="15">
      <t>マタ</t>
    </rPh>
    <rPh sb="17" eb="21">
      <t>シヨウミコ</t>
    </rPh>
    <rPh sb="21" eb="22">
      <t>リョウ</t>
    </rPh>
    <rPh sb="23" eb="25">
      <t>キニュウ</t>
    </rPh>
    <phoneticPr fontId="36"/>
  </si>
  <si>
    <r>
      <t xml:space="preserve">②CO2排出
原単位 </t>
    </r>
    <r>
      <rPr>
        <vertAlign val="superscript"/>
        <sz val="10"/>
        <rFont val="ＭＳ 明朝"/>
        <family val="1"/>
        <charset val="128"/>
      </rPr>
      <t>注1</t>
    </r>
    <rPh sb="4" eb="6">
      <t>ハイシュツ</t>
    </rPh>
    <rPh sb="7" eb="8">
      <t>ハラ</t>
    </rPh>
    <rPh sb="8" eb="10">
      <t>タンイ</t>
    </rPh>
    <rPh sb="11" eb="12">
      <t>チュウ</t>
    </rPh>
    <phoneticPr fontId="36"/>
  </si>
  <si>
    <t>仕様(A)</t>
    <rPh sb="0" eb="2">
      <t>シヨウ</t>
    </rPh>
    <phoneticPr fontId="36"/>
  </si>
  <si>
    <t xml:space="preserve">
(消費エネルギー量)</t>
    <phoneticPr fontId="29"/>
  </si>
  <si>
    <t>仕様(B)</t>
    <rPh sb="0" eb="2">
      <t>シヨウ</t>
    </rPh>
    <phoneticPr fontId="36"/>
  </si>
  <si>
    <t>（出力：能力）</t>
    <phoneticPr fontId="29"/>
  </si>
  <si>
    <t>消費エネルギー</t>
    <rPh sb="0" eb="2">
      <t>ショウヒ</t>
    </rPh>
    <phoneticPr fontId="36"/>
  </si>
  <si>
    <t xml:space="preserve">
合計(D)＝(A)×（C）</t>
    <phoneticPr fontId="29"/>
  </si>
  <si>
    <t>出力合計</t>
    <rPh sb="0" eb="2">
      <t>シュツリョク</t>
    </rPh>
    <rPh sb="2" eb="4">
      <t>ゴウケイ</t>
    </rPh>
    <phoneticPr fontId="36"/>
  </si>
  <si>
    <t>(E)＝(B)×©</t>
    <phoneticPr fontId="29"/>
  </si>
  <si>
    <t>(E)＝(B)×（C）</t>
    <phoneticPr fontId="29"/>
  </si>
  <si>
    <t>SII登録
商品で
あるか</t>
    <rPh sb="3" eb="5">
      <t>トウロク</t>
    </rPh>
    <rPh sb="6" eb="8">
      <t>ショウヒン</t>
    </rPh>
    <phoneticPr fontId="29"/>
  </si>
  <si>
    <t>(消費エネルギー量)</t>
    <phoneticPr fontId="29"/>
  </si>
  <si>
    <t>合計(D)＝(A)×（C）</t>
    <phoneticPr fontId="29"/>
  </si>
  <si>
    <t>農業、林業、漁業</t>
    <phoneticPr fontId="29"/>
  </si>
  <si>
    <t>運輸業</t>
    <rPh sb="0" eb="3">
      <t>ウンユギョウ</t>
    </rPh>
    <phoneticPr fontId="29"/>
  </si>
  <si>
    <t>L</t>
    <phoneticPr fontId="29"/>
  </si>
  <si>
    <t>kg</t>
    <phoneticPr fontId="29"/>
  </si>
  <si>
    <t>（kW、L、㎥等）</t>
    <phoneticPr fontId="29"/>
  </si>
  <si>
    <t>（kW、kg、cal等）</t>
    <phoneticPr fontId="29"/>
  </si>
  <si>
    <t>（kW、㎥、L 等）</t>
    <phoneticPr fontId="29"/>
  </si>
  <si>
    <t>（kW、kg 等）</t>
    <phoneticPr fontId="29"/>
  </si>
  <si>
    <t>（kW、kg、㎥等）</t>
    <phoneticPr fontId="29"/>
  </si>
  <si>
    <t>登録</t>
    <rPh sb="0" eb="2">
      <t>トウロク</t>
    </rPh>
    <phoneticPr fontId="29"/>
  </si>
  <si>
    <t>未登録</t>
    <rPh sb="0" eb="3">
      <t>ミトウロク</t>
    </rPh>
    <phoneticPr fontId="29"/>
  </si>
  <si>
    <t>１　補助事業の進捗状況</t>
    <phoneticPr fontId="29"/>
  </si>
  <si>
    <t>２　遅延の内容及び理由　※自己都合によるものは認められません</t>
    <phoneticPr fontId="29"/>
  </si>
  <si>
    <t>３　遅延に対する対応</t>
    <phoneticPr fontId="29"/>
  </si>
  <si>
    <t>４　事業完了予定日</t>
    <phoneticPr fontId="29"/>
  </si>
  <si>
    <t>５　連絡先　　</t>
    <phoneticPr fontId="29"/>
  </si>
  <si>
    <t>号で交付決定のありました標記</t>
    <rPh sb="0" eb="1">
      <t>ゴウ</t>
    </rPh>
    <rPh sb="2" eb="4">
      <t>コウフ</t>
    </rPh>
    <rPh sb="4" eb="6">
      <t>ケッテイ</t>
    </rPh>
    <rPh sb="12" eb="14">
      <t>ヒョウキ</t>
    </rPh>
    <phoneticPr fontId="29"/>
  </si>
  <si>
    <t>補助金について、下記のとおり計画内容を変更したいので、中小企業等原油・原材料</t>
    <phoneticPr fontId="29"/>
  </si>
  <si>
    <t>承認されるよう関係書類を添えて申請します。</t>
    <phoneticPr fontId="29"/>
  </si>
  <si>
    <t>価格高騰等対応設備導入緊急支援事業補助金交付要綱第８条の規定により</t>
    <phoneticPr fontId="29"/>
  </si>
  <si>
    <t>補助金について、下記のとおり中止（廃止）したいので、中小企業等原油・原材料価格</t>
    <rPh sb="14" eb="15">
      <t>ナカ</t>
    </rPh>
    <phoneticPr fontId="29"/>
  </si>
  <si>
    <t>承認されるよう関係書類を添えて申請します。　　　　　　　　</t>
    <phoneticPr fontId="29"/>
  </si>
  <si>
    <t>高騰等対応設備導入緊急支援事業補助金交付要綱第９条の規定により</t>
    <phoneticPr fontId="29"/>
  </si>
  <si>
    <t>完了延期報告書</t>
    <rPh sb="0" eb="2">
      <t>カンリョウ</t>
    </rPh>
    <rPh sb="2" eb="4">
      <t>エンキ</t>
    </rPh>
    <rPh sb="4" eb="7">
      <t>ホウコクショ</t>
    </rPh>
    <phoneticPr fontId="29"/>
  </si>
  <si>
    <t>号で交付決定のありました標記補助金</t>
    <phoneticPr fontId="29"/>
  </si>
  <si>
    <t>について、下記の理由により予定の期間内に完了しないこととなったので、中小企業</t>
    <phoneticPr fontId="29"/>
  </si>
  <si>
    <t>等原油・原材料価格高騰等対応設備導入緊急支援事業補助金交付要綱第９条の規定に</t>
    <phoneticPr fontId="29"/>
  </si>
  <si>
    <t>より報告します。</t>
    <phoneticPr fontId="29"/>
  </si>
  <si>
    <t>補助金について、下記のとおり完了したので、中小企業等原油・原材料価格高騰等</t>
    <phoneticPr fontId="29"/>
  </si>
  <si>
    <t>下記のとおり報告します。</t>
    <phoneticPr fontId="29"/>
  </si>
  <si>
    <t>対応設備導入緊急支援事業補助金交付要綱第13条の規定により、</t>
    <phoneticPr fontId="29"/>
  </si>
  <si>
    <t>１　事業実績</t>
    <phoneticPr fontId="29"/>
  </si>
  <si>
    <t>名称</t>
    <rPh sb="0" eb="2">
      <t>メイショウ</t>
    </rPh>
    <phoneticPr fontId="29"/>
  </si>
  <si>
    <t>所在地</t>
    <rPh sb="0" eb="3">
      <t>ショザイチ</t>
    </rPh>
    <phoneticPr fontId="29"/>
  </si>
  <si>
    <r>
      <t xml:space="preserve">補助事業完了年月日
</t>
    </r>
    <r>
      <rPr>
        <sz val="10"/>
        <color theme="1"/>
        <rFont val="ＭＳ 明朝"/>
        <family val="1"/>
        <charset val="128"/>
      </rPr>
      <t>※支払を含め、設備導入が完了した日</t>
    </r>
    <phoneticPr fontId="29"/>
  </si>
  <si>
    <t>補助対象事業を実施した事業所</t>
    <phoneticPr fontId="29"/>
  </si>
  <si>
    <t>補助金について、中小企業等原油・原材料価格高騰等対応設備導入緊急支援事業</t>
    <phoneticPr fontId="29"/>
  </si>
  <si>
    <t>補助金交付要綱第18条の規定により、事業効果を報告します。</t>
    <phoneticPr fontId="29"/>
  </si>
  <si>
    <t>　※補助事業完了日の翌月から起算して１年間分のCO2排出量を記載</t>
    <phoneticPr fontId="29"/>
  </si>
  <si>
    <t>４　CO2排出量削減に向けた今後の対応</t>
    <phoneticPr fontId="29"/>
  </si>
  <si>
    <t>補助金により取得した財産を下記のとおり処分したいので、中小企業等原油・原材料</t>
    <phoneticPr fontId="29"/>
  </si>
  <si>
    <t>により承認を申請します。</t>
    <phoneticPr fontId="29"/>
  </si>
  <si>
    <t>号で額の確定を受けた標記補助金</t>
    <rPh sb="0" eb="1">
      <t>ゴウ</t>
    </rPh>
    <rPh sb="2" eb="3">
      <t>ガク</t>
    </rPh>
    <rPh sb="4" eb="6">
      <t>カクテイ</t>
    </rPh>
    <rPh sb="7" eb="8">
      <t>ウ</t>
    </rPh>
    <rPh sb="10" eb="12">
      <t>ヒョウキ</t>
    </rPh>
    <rPh sb="12" eb="15">
      <t>ホジョキン</t>
    </rPh>
    <phoneticPr fontId="29"/>
  </si>
  <si>
    <t>価格高騰等対応設備導入緊急支援事業補助金交付要綱第19条の規定</t>
    <phoneticPr fontId="29"/>
  </si>
  <si>
    <t>普通</t>
    <phoneticPr fontId="29"/>
  </si>
  <si>
    <t>当座</t>
  </si>
  <si>
    <r>
      <t xml:space="preserve">口座種別
</t>
    </r>
    <r>
      <rPr>
        <sz val="10"/>
        <color theme="1"/>
        <rFont val="ＭＳ 明朝"/>
        <family val="1"/>
        <charset val="128"/>
      </rPr>
      <t>（該当するものに☑）</t>
    </r>
    <phoneticPr fontId="29"/>
  </si>
  <si>
    <t>別記第２号様式（第５条関係）</t>
    <phoneticPr fontId="29"/>
  </si>
  <si>
    <t>建設業</t>
    <rPh sb="0" eb="2">
      <t>ケンセツ</t>
    </rPh>
    <phoneticPr fontId="29"/>
  </si>
  <si>
    <t>2022年１月以降の任意の１か月の売上高、粗利益、付加価値額のいずれかが、2019年～2021年の同１か月と比較して５％（付加価値額の場合は10％）減少している状況を記入してください。</t>
    <phoneticPr fontId="29"/>
  </si>
  <si>
    <t>②2019年～2021年の</t>
    <phoneticPr fontId="29"/>
  </si>
  <si>
    <t>直近1年分のCO2排出量※</t>
    <rPh sb="0" eb="2">
      <t>チョッキン</t>
    </rPh>
    <rPh sb="3" eb="5">
      <t>ネンブン</t>
    </rPh>
    <rPh sb="9" eb="11">
      <t>ハイシュツ</t>
    </rPh>
    <rPh sb="11" eb="12">
      <t>リョウ</t>
    </rPh>
    <phoneticPr fontId="29"/>
  </si>
  <si>
    <t>※「別紙1　CO2排出量算出シート」により算定してください。</t>
    <rPh sb="21" eb="23">
      <t>サンテイ</t>
    </rPh>
    <phoneticPr fontId="29"/>
  </si>
  <si>
    <t>別記第５号様式（第７条関係）</t>
    <phoneticPr fontId="29"/>
  </si>
  <si>
    <t>別記第６号様式（第８条関係）</t>
    <phoneticPr fontId="29"/>
  </si>
  <si>
    <t>別記第７号様式（第９条関係）</t>
    <phoneticPr fontId="29"/>
  </si>
  <si>
    <t>別記第８号様式（第10条関係）</t>
    <phoneticPr fontId="29"/>
  </si>
  <si>
    <t>(t-CO2／年)</t>
    <phoneticPr fontId="29"/>
  </si>
  <si>
    <r>
      <t>別紙1　CO2排出量算出シート　＜中小企業等原油・原材料価格高騰等対応設備導入緊急支援事業補助金　</t>
    </r>
    <r>
      <rPr>
        <u/>
        <sz val="11"/>
        <rFont val="ＭＳ 明朝"/>
        <family val="1"/>
        <charset val="128"/>
      </rPr>
      <t>交付申請用</t>
    </r>
    <r>
      <rPr>
        <sz val="11"/>
        <rFont val="ＭＳ 明朝"/>
        <family val="1"/>
        <charset val="128"/>
      </rPr>
      <t>＞</t>
    </r>
    <rPh sb="0" eb="2">
      <t>ベッシ</t>
    </rPh>
    <rPh sb="49" eb="53">
      <t>コウフシンセイ</t>
    </rPh>
    <rPh sb="53" eb="54">
      <t>ヨウ</t>
    </rPh>
    <phoneticPr fontId="36"/>
  </si>
  <si>
    <t>別記第10号様式（第13条関係）</t>
    <phoneticPr fontId="29"/>
  </si>
  <si>
    <t>１　事業概要</t>
    <phoneticPr fontId="29"/>
  </si>
  <si>
    <t>単価
（税抜）</t>
    <phoneticPr fontId="29"/>
  </si>
  <si>
    <t>金額
（税抜）</t>
    <phoneticPr fontId="29"/>
  </si>
  <si>
    <t>別記第14号様式（第19条関係）</t>
    <phoneticPr fontId="29"/>
  </si>
  <si>
    <t>別記第12号様式（第13条関係）</t>
    <phoneticPr fontId="29"/>
  </si>
  <si>
    <t>別記第11号様式（第13条関係）</t>
    <phoneticPr fontId="29"/>
  </si>
  <si>
    <t>別記第３号様式（第５条関係）</t>
    <phoneticPr fontId="29"/>
  </si>
  <si>
    <r>
      <t>別紙3　CO2排出量算出シート　＜中小企業等原油・原材料価格高騰等対応設備導入緊急支援事業補助金　</t>
    </r>
    <r>
      <rPr>
        <u/>
        <sz val="11"/>
        <rFont val="ＭＳ 明朝"/>
        <family val="1"/>
        <charset val="128"/>
      </rPr>
      <t>実績報告用</t>
    </r>
    <r>
      <rPr>
        <sz val="11"/>
        <rFont val="ＭＳ 明朝"/>
        <family val="1"/>
        <charset val="128"/>
      </rPr>
      <t>＞</t>
    </r>
    <rPh sb="0" eb="2">
      <t>ベッシ</t>
    </rPh>
    <rPh sb="49" eb="53">
      <t>ジッセキホウコク</t>
    </rPh>
    <rPh sb="53" eb="54">
      <t>ヨウ</t>
    </rPh>
    <phoneticPr fontId="36"/>
  </si>
  <si>
    <t>導入設備</t>
    <rPh sb="0" eb="2">
      <t>ドウニュウ</t>
    </rPh>
    <rPh sb="2" eb="4">
      <t>セツビ</t>
    </rPh>
    <phoneticPr fontId="36"/>
  </si>
  <si>
    <t>事　業　実　績　書</t>
    <phoneticPr fontId="29"/>
  </si>
  <si>
    <t>別記第１号様式（第５条関係）</t>
    <phoneticPr fontId="29"/>
  </si>
  <si>
    <t>中小企業等原油・原材料価格高騰等対応設備導入緊急支援事業補助金交付申請書</t>
    <phoneticPr fontId="29"/>
  </si>
  <si>
    <t>事　業　計　画　書</t>
    <phoneticPr fontId="29"/>
  </si>
  <si>
    <t>収　支　予　算　書</t>
    <phoneticPr fontId="29"/>
  </si>
  <si>
    <t>別記第４号様式（第５条関係）</t>
    <phoneticPr fontId="29"/>
  </si>
  <si>
    <t>暴力団等の排除に関する誓約書</t>
    <phoneticPr fontId="29"/>
  </si>
  <si>
    <t>中小企業等原油・原材料価格高騰等対応設備導入緊急支援事業補助金事前着手届</t>
    <phoneticPr fontId="29"/>
  </si>
  <si>
    <t>計画変更承認申請書</t>
    <phoneticPr fontId="29"/>
  </si>
  <si>
    <t>中止（廃止）承認申請書</t>
    <phoneticPr fontId="29"/>
  </si>
  <si>
    <t>別記第９号様式（第13条関係）</t>
    <phoneticPr fontId="29"/>
  </si>
  <si>
    <t>取得財産等管理台帳</t>
    <phoneticPr fontId="29"/>
  </si>
  <si>
    <t>別記第13号様式（第18条関係）</t>
    <phoneticPr fontId="29"/>
  </si>
  <si>
    <t>事業効果報告書</t>
    <phoneticPr fontId="29"/>
  </si>
  <si>
    <t>に係る財産処分承認申請書</t>
    <phoneticPr fontId="29"/>
  </si>
  <si>
    <t>別紙2　既存設備と導入予定設備の比較表 (交付申請用)</t>
    <rPh sb="0" eb="2">
      <t>ベッシ</t>
    </rPh>
    <rPh sb="11" eb="13">
      <t>ヨテイ</t>
    </rPh>
    <rPh sb="21" eb="23">
      <t>コウフ</t>
    </rPh>
    <rPh sb="23" eb="25">
      <t>シンセイ</t>
    </rPh>
    <rPh sb="25" eb="26">
      <t>ヨウ</t>
    </rPh>
    <phoneticPr fontId="29"/>
  </si>
  <si>
    <t>別紙4　既存設備と導入設備の比較表（実績報告書用）</t>
    <rPh sb="0" eb="2">
      <t>ベッシ</t>
    </rPh>
    <rPh sb="11" eb="13">
      <t>セツビ</t>
    </rPh>
    <rPh sb="18" eb="20">
      <t>ジッセキ</t>
    </rPh>
    <rPh sb="20" eb="23">
      <t>ホウコクショ</t>
    </rPh>
    <rPh sb="23" eb="24">
      <t>ヨウ</t>
    </rPh>
    <phoneticPr fontId="29"/>
  </si>
  <si>
    <t>月</t>
    <rPh sb="0" eb="1">
      <t>ゲツ</t>
    </rPh>
    <phoneticPr fontId="29"/>
  </si>
  <si>
    <t>　　　　売上高　　　粗利益　　　付加価値額　　（該当する費目に☑）</t>
    <phoneticPr fontId="29"/>
  </si>
  <si>
    <t>代表者職名・氏名　　　　　　　　　　　　</t>
    <phoneticPr fontId="29"/>
  </si>
  <si>
    <t>代表者職名・氏名</t>
    <phoneticPr fontId="29"/>
  </si>
  <si>
    <t>（４）CO2排出量算出シート（別紙１）</t>
    <rPh sb="6" eb="8">
      <t>ハイシュツ</t>
    </rPh>
    <rPh sb="8" eb="9">
      <t>リョウ</t>
    </rPh>
    <rPh sb="9" eb="11">
      <t>サンシュツ</t>
    </rPh>
    <rPh sb="15" eb="17">
      <t>ベッシ</t>
    </rPh>
    <phoneticPr fontId="29"/>
  </si>
  <si>
    <t>（５）既存設備と導入予定設備の比較表（別紙２）</t>
    <rPh sb="3" eb="5">
      <t>キゾン</t>
    </rPh>
    <rPh sb="5" eb="7">
      <t>セツビ</t>
    </rPh>
    <rPh sb="8" eb="10">
      <t>ドウニュウ</t>
    </rPh>
    <rPh sb="10" eb="12">
      <t>ヨテイ</t>
    </rPh>
    <rPh sb="19" eb="21">
      <t>ベッシ</t>
    </rPh>
    <phoneticPr fontId="29"/>
  </si>
  <si>
    <t>（１）事業計画書（別記第２号様式）</t>
    <phoneticPr fontId="29"/>
  </si>
  <si>
    <t>　　事業計画書（別記第２号様式）及び収支予算書（別記第３号様式）のとおり</t>
    <phoneticPr fontId="29"/>
  </si>
  <si>
    <t>（６）新潟県エコ事業所表彰制度参加登録通知書（又は参加申込書）の写し</t>
    <rPh sb="23" eb="24">
      <t>マタ</t>
    </rPh>
    <phoneticPr fontId="29"/>
  </si>
  <si>
    <t>事業実績書（別記第10号様式）及び収支実績書（別記第11号様式）のとおり</t>
    <phoneticPr fontId="29"/>
  </si>
  <si>
    <t>（１）事業実績書（別記第10号様式）</t>
    <phoneticPr fontId="29"/>
  </si>
  <si>
    <t>（４）CO2排出量算出シート　実績報告用（別紙３）</t>
    <rPh sb="6" eb="8">
      <t>ハイシュツ</t>
    </rPh>
    <rPh sb="8" eb="9">
      <t>リョウ</t>
    </rPh>
    <rPh sb="9" eb="11">
      <t>サンシュツ</t>
    </rPh>
    <rPh sb="21" eb="23">
      <t>ベッシ</t>
    </rPh>
    <phoneticPr fontId="29"/>
  </si>
  <si>
    <t>（５）既存設備と導入予定設備の比較表　実績報告用（別紙４）</t>
    <rPh sb="3" eb="5">
      <t>キゾン</t>
    </rPh>
    <rPh sb="5" eb="7">
      <t>セツビ</t>
    </rPh>
    <rPh sb="8" eb="10">
      <t>ドウニュウ</t>
    </rPh>
    <rPh sb="10" eb="12">
      <t>ヨテイ</t>
    </rPh>
    <rPh sb="25" eb="27">
      <t>ベッシ</t>
    </rPh>
    <phoneticPr fontId="29"/>
  </si>
  <si>
    <r>
      <t xml:space="preserve">今後1年分のCO2排出量（見込み）
</t>
    </r>
    <r>
      <rPr>
        <sz val="10"/>
        <rFont val="ＭＳ 明朝"/>
        <family val="1"/>
        <charset val="128"/>
      </rPr>
      <t>※補助事業完了日の翌月から起算して１年間分のCO2排出量（見込み）を記載
※「別紙3　CO2排出量算出シート　実績報告用」により算定してください。</t>
    </r>
    <rPh sb="0" eb="2">
      <t>コンゴ</t>
    </rPh>
    <rPh sb="48" eb="50">
      <t>ミコ</t>
    </rPh>
    <rPh sb="74" eb="79">
      <t>ジッセキホウコクヨウ</t>
    </rPh>
    <phoneticPr fontId="29"/>
  </si>
  <si>
    <r>
      <t xml:space="preserve">①１年間の使用量
</t>
    </r>
    <r>
      <rPr>
        <sz val="9"/>
        <rFont val="ＭＳ 明朝"/>
        <family val="1"/>
        <charset val="128"/>
      </rPr>
      <t>（補助事業完了日の翌月から起算して１年間分使用量（又は使用見込量）を記入）</t>
    </r>
    <rPh sb="2" eb="4">
      <t>ネンカン</t>
    </rPh>
    <rPh sb="5" eb="8">
      <t>シヨウリョウ</t>
    </rPh>
    <rPh sb="30" eb="33">
      <t>シヨウリョウ</t>
    </rPh>
    <rPh sb="34" eb="35">
      <t>マタ</t>
    </rPh>
    <rPh sb="36" eb="40">
      <t>シヨウミコ</t>
    </rPh>
    <rPh sb="40" eb="41">
      <t>リョウ</t>
    </rPh>
    <rPh sb="43" eb="45">
      <t>キニュウ</t>
    </rPh>
    <phoneticPr fontId="36"/>
  </si>
  <si>
    <t>（３）取得財産等管理台帳（別記第12号様式）　※該当がある場合のみ</t>
    <phoneticPr fontId="29"/>
  </si>
  <si>
    <t>【補足の説明がある場合は、以下の欄に記入してください】</t>
    <rPh sb="13" eb="15">
      <t>イカ</t>
    </rPh>
    <phoneticPr fontId="29"/>
  </si>
  <si>
    <t>４　補助金の振込先（申請者名義の口座であること）</t>
    <rPh sb="2" eb="5">
      <t>ホジョキン</t>
    </rPh>
    <rPh sb="10" eb="13">
      <t>シンセイシャ</t>
    </rPh>
    <rPh sb="13" eb="15">
      <t>メイギ</t>
    </rPh>
    <rPh sb="16" eb="18">
      <t>コウザ</t>
    </rPh>
    <phoneticPr fontId="29"/>
  </si>
  <si>
    <r>
      <t>※既存設備が、どの導入予定設備に置き換わるかが明確となるように、</t>
    </r>
    <r>
      <rPr>
        <u/>
        <sz val="11"/>
        <rFont val="ＭＳ 明朝"/>
        <family val="1"/>
        <charset val="128"/>
      </rPr>
      <t>導入前後の設備が左右に並ぶよう記載してください</t>
    </r>
    <r>
      <rPr>
        <sz val="11"/>
        <rFont val="ＭＳ 明朝"/>
        <family val="1"/>
        <charset val="128"/>
      </rPr>
      <t>。</t>
    </r>
    <rPh sb="1" eb="3">
      <t>キゾン</t>
    </rPh>
    <rPh sb="3" eb="5">
      <t>セツビ</t>
    </rPh>
    <rPh sb="9" eb="11">
      <t>ドウニュウ</t>
    </rPh>
    <rPh sb="11" eb="13">
      <t>ヨテイ</t>
    </rPh>
    <rPh sb="13" eb="15">
      <t>セツビ</t>
    </rPh>
    <rPh sb="16" eb="17">
      <t>オ</t>
    </rPh>
    <rPh sb="18" eb="19">
      <t>カ</t>
    </rPh>
    <rPh sb="23" eb="25">
      <t>メイカク</t>
    </rPh>
    <rPh sb="32" eb="34">
      <t>ドウニュウ</t>
    </rPh>
    <rPh sb="34" eb="36">
      <t>ゼンゴ</t>
    </rPh>
    <rPh sb="37" eb="39">
      <t>セツビ</t>
    </rPh>
    <rPh sb="40" eb="42">
      <t>サユウ</t>
    </rPh>
    <rPh sb="43" eb="44">
      <t>ナラ</t>
    </rPh>
    <rPh sb="47" eb="49">
      <t>キサイ</t>
    </rPh>
    <phoneticPr fontId="36"/>
  </si>
  <si>
    <t>※仕様欄には、導入前後で設備の能力が何から何に、どのように変わるのか、分かるよう記載してください。（例：空調の場合、冷房能力kW、定格消費電力kWなど）</t>
    <rPh sb="1" eb="3">
      <t>シヨウ</t>
    </rPh>
    <rPh sb="3" eb="4">
      <t>ラン</t>
    </rPh>
    <rPh sb="7" eb="9">
      <t>ドウニュウ</t>
    </rPh>
    <rPh sb="9" eb="11">
      <t>ゼンゴ</t>
    </rPh>
    <rPh sb="12" eb="14">
      <t>セツビ</t>
    </rPh>
    <rPh sb="15" eb="17">
      <t>ノウリョク</t>
    </rPh>
    <rPh sb="18" eb="19">
      <t>ナニ</t>
    </rPh>
    <rPh sb="21" eb="22">
      <t>ナニ</t>
    </rPh>
    <rPh sb="29" eb="30">
      <t>カ</t>
    </rPh>
    <rPh sb="35" eb="36">
      <t>ワ</t>
    </rPh>
    <rPh sb="40" eb="42">
      <t>キサイ</t>
    </rPh>
    <rPh sb="50" eb="51">
      <t>レイ</t>
    </rPh>
    <rPh sb="52" eb="54">
      <t>クウチョウ</t>
    </rPh>
    <rPh sb="55" eb="57">
      <t>バアイ</t>
    </rPh>
    <rPh sb="58" eb="60">
      <t>レイボウ</t>
    </rPh>
    <rPh sb="60" eb="62">
      <t>ノウリョク</t>
    </rPh>
    <rPh sb="65" eb="67">
      <t>テイカク</t>
    </rPh>
    <rPh sb="67" eb="71">
      <t>ショウヒデンリョク</t>
    </rPh>
    <phoneticPr fontId="36"/>
  </si>
  <si>
    <r>
      <t xml:space="preserve">実施スケジュール
</t>
    </r>
    <r>
      <rPr>
        <sz val="10"/>
        <rFont val="ＭＳ 明朝"/>
        <family val="1"/>
        <charset val="128"/>
      </rPr>
      <t>（予定年月日を記載</t>
    </r>
    <r>
      <rPr>
        <sz val="11"/>
        <rFont val="ＭＳ 明朝"/>
        <family val="1"/>
        <charset val="128"/>
      </rPr>
      <t>）</t>
    </r>
    <phoneticPr fontId="29"/>
  </si>
  <si>
    <t>契約・発注予定日</t>
    <rPh sb="5" eb="7">
      <t>ヨテイ</t>
    </rPh>
    <phoneticPr fontId="29"/>
  </si>
  <si>
    <t>工事検査完了予定日</t>
    <rPh sb="6" eb="8">
      <t>ヨテイ</t>
    </rPh>
    <phoneticPr fontId="29"/>
  </si>
  <si>
    <r>
      <t>電力</t>
    </r>
    <r>
      <rPr>
        <sz val="6"/>
        <rFont val="ＭＳ 明朝"/>
        <family val="1"/>
        <charset val="128"/>
      </rPr>
      <t>（東北電力(株)からの買電）</t>
    </r>
    <rPh sb="0" eb="2">
      <t>デンリョク</t>
    </rPh>
    <phoneticPr fontId="29"/>
  </si>
  <si>
    <t>補助対象要件及び申請書類チェック表</t>
    <phoneticPr fontId="29"/>
  </si>
  <si>
    <t>提出する書類は「添付済み」の欄に"○"、提出しない書類は"―"を選択すること</t>
    <rPh sb="0" eb="2">
      <t>テイシュツ</t>
    </rPh>
    <rPh sb="4" eb="6">
      <t>ショルイ</t>
    </rPh>
    <rPh sb="8" eb="10">
      <t>テンプ</t>
    </rPh>
    <rPh sb="10" eb="11">
      <t>ズ</t>
    </rPh>
    <rPh sb="14" eb="15">
      <t>ラン</t>
    </rPh>
    <rPh sb="20" eb="22">
      <t>テイシュツ</t>
    </rPh>
    <rPh sb="25" eb="27">
      <t>ショルイ</t>
    </rPh>
    <rPh sb="32" eb="34">
      <t>センタク</t>
    </rPh>
    <phoneticPr fontId="54"/>
  </si>
  <si>
    <t xml:space="preserve">No. </t>
    <phoneticPr fontId="54"/>
  </si>
  <si>
    <t>書類の名称</t>
    <rPh sb="0" eb="2">
      <t>ショルイ</t>
    </rPh>
    <rPh sb="3" eb="5">
      <t>メイショウ</t>
    </rPh>
    <phoneticPr fontId="54"/>
  </si>
  <si>
    <t>ファイル形式</t>
    <rPh sb="4" eb="6">
      <t>ケイシキ</t>
    </rPh>
    <phoneticPr fontId="56"/>
  </si>
  <si>
    <t>添付済み</t>
    <rPh sb="0" eb="2">
      <t>テンプ</t>
    </rPh>
    <rPh sb="2" eb="3">
      <t>ズ</t>
    </rPh>
    <phoneticPr fontId="56"/>
  </si>
  <si>
    <t>補助対象要件及び申請書類チェック表</t>
    <phoneticPr fontId="56"/>
  </si>
  <si>
    <t>Excel</t>
    <phoneticPr fontId="56"/>
  </si>
  <si>
    <t>補助金交付申請書（別記第１号様式）</t>
    <phoneticPr fontId="56"/>
  </si>
  <si>
    <t>事業計画書（別記第２号様式）</t>
    <phoneticPr fontId="54"/>
  </si>
  <si>
    <t>収支予算書（別記第３号様式）</t>
    <phoneticPr fontId="54"/>
  </si>
  <si>
    <t>暴力団等の排除に関する誓約書（別記第４号様式）</t>
    <phoneticPr fontId="54"/>
  </si>
  <si>
    <r>
      <t>事前着手届（別記第５号様式）</t>
    </r>
    <r>
      <rPr>
        <sz val="10"/>
        <color theme="1"/>
        <rFont val="游ゴシック"/>
        <family val="3"/>
        <charset val="128"/>
        <scheme val="minor"/>
      </rPr>
      <t>※補助金の交付決定前に事業を実施しようとする場合のみ提出</t>
    </r>
    <phoneticPr fontId="29"/>
  </si>
  <si>
    <t>「別紙1　CO2排出量算出シート　交付申請用」</t>
    <rPh sb="17" eb="22">
      <t>コウフシンセイヨウ</t>
    </rPh>
    <phoneticPr fontId="29"/>
  </si>
  <si>
    <t>「別紙2　既存設備と導入予定設備の比較表　交付申請用」</t>
    <phoneticPr fontId="29"/>
  </si>
  <si>
    <t>PDF</t>
    <phoneticPr fontId="29"/>
  </si>
  <si>
    <r>
      <t xml:space="preserve">見積書等（１件当たり税込100万円を超える取引は、２社以上の見積書が必要）
</t>
    </r>
    <r>
      <rPr>
        <sz val="10"/>
        <rFont val="游ゴシック"/>
        <family val="3"/>
        <charset val="128"/>
        <scheme val="minor"/>
      </rPr>
      <t>※導入設備ごとに見積書が分かれていても、同じ事業者からの見積は１件とみなしますので、該当する場合は２社以上から見積をとってより安価な発注先を選ぶとともに、これら複数の見積書を提出してください。
※２社以上から見積書をとる際は、競争原理が働く事業者を選定し、適正な取引となるようにしてください。
※宛名、発行元、発行日、見積金額、設備の型式、積算項目・金額が明示されている見積書を提出してください。
※設備撤去費、廃棄処分経費（処分費・フロン回収費）は区別して記載してください。
※設備の定価（メーカー希望小売価格）を記載してください。</t>
    </r>
    <phoneticPr fontId="29"/>
  </si>
  <si>
    <t>決算書等</t>
    <phoneticPr fontId="29"/>
  </si>
  <si>
    <t>(1)法人の場合</t>
    <rPh sb="3" eb="5">
      <t>ホウジン</t>
    </rPh>
    <rPh sb="6" eb="8">
      <t>バアイ</t>
    </rPh>
    <phoneticPr fontId="29"/>
  </si>
  <si>
    <t>(2)個人の場合</t>
    <rPh sb="3" eb="5">
      <t>コジン</t>
    </rPh>
    <rPh sb="6" eb="8">
      <t>バアイ</t>
    </rPh>
    <phoneticPr fontId="29"/>
  </si>
  <si>
    <r>
      <t xml:space="preserve">売上等が減少していることの根拠資料
</t>
    </r>
    <r>
      <rPr>
        <sz val="10"/>
        <rFont val="游ゴシック"/>
        <family val="3"/>
        <charset val="128"/>
        <scheme val="minor"/>
      </rPr>
      <t>※法人の場合、設備を設置する事業所のみではなく、法人全体の数値で比較してください。
※法人税事業概況説明書の控、所得税青色申告決算書の控、売上台帳、月次残高試算表の写し等、対象月の月間売上高がわかり、○年○月と明確な記載があるもの</t>
    </r>
    <phoneticPr fontId="29"/>
  </si>
  <si>
    <t>「既存設備」と「導入予定設備」の配置図</t>
    <phoneticPr fontId="29"/>
  </si>
  <si>
    <r>
      <t>「既存設備」と「導入予定設備」の仕様・性能（消費エネルギー量、出力・能力）が分かるもの　</t>
    </r>
    <r>
      <rPr>
        <sz val="10"/>
        <rFont val="游ゴシック"/>
        <family val="3"/>
        <charset val="128"/>
        <scheme val="minor"/>
      </rPr>
      <t>※仕様書のうち、対象設備の仕様・性能が記載されたページのみ提出</t>
    </r>
    <phoneticPr fontId="29"/>
  </si>
  <si>
    <t>※該当する全ての書類を提出すること</t>
    <rPh sb="1" eb="3">
      <t>ガイトウ</t>
    </rPh>
    <rPh sb="5" eb="6">
      <t>スベ</t>
    </rPh>
    <rPh sb="8" eb="10">
      <t>ショルイ</t>
    </rPh>
    <rPh sb="11" eb="13">
      <t>テイシュツ</t>
    </rPh>
    <phoneticPr fontId="54"/>
  </si>
  <si>
    <t>事業者名</t>
    <rPh sb="0" eb="3">
      <t>ジギョウシャ</t>
    </rPh>
    <rPh sb="3" eb="4">
      <t>メイ</t>
    </rPh>
    <phoneticPr fontId="29"/>
  </si>
  <si>
    <t>電話番号</t>
    <rPh sb="0" eb="4">
      <t>デンワバンゴウ</t>
    </rPh>
    <phoneticPr fontId="29"/>
  </si>
  <si>
    <t>ＦＡＸ番号</t>
    <phoneticPr fontId="29"/>
  </si>
  <si>
    <t>メールアドレス</t>
    <phoneticPr fontId="29"/>
  </si>
  <si>
    <t>合計（A）</t>
    <rPh sb="0" eb="2">
      <t>ゴウケイ</t>
    </rPh>
    <phoneticPr fontId="29"/>
  </si>
  <si>
    <t>１　収入（実績）　　　　　　　　　　　　　　　　　　　　　　　　　　　　（単位：円）</t>
    <phoneticPr fontId="29"/>
  </si>
  <si>
    <r>
      <t>２　支出（実績）　　　　　</t>
    </r>
    <r>
      <rPr>
        <sz val="11"/>
        <color rgb="FFFF0000"/>
        <rFont val="ＭＳ 明朝"/>
        <family val="1"/>
        <charset val="128"/>
      </rPr>
      <t>　</t>
    </r>
    <r>
      <rPr>
        <sz val="11"/>
        <color theme="1"/>
        <rFont val="ＭＳ 明朝"/>
        <family val="1"/>
        <charset val="128"/>
      </rPr>
      <t>　　　　　　　　　　　　　　　　　　　　　　（単位：円）</t>
    </r>
    <phoneticPr fontId="29"/>
  </si>
  <si>
    <t>なし</t>
    <phoneticPr fontId="29"/>
  </si>
  <si>
    <t>円）</t>
    <rPh sb="0" eb="1">
      <t>エン</t>
    </rPh>
    <phoneticPr fontId="29"/>
  </si>
  <si>
    <t>補助上限額（Ｃ）</t>
    <rPh sb="0" eb="5">
      <t>ホジョジョウゲンガク</t>
    </rPh>
    <phoneticPr fontId="29"/>
  </si>
  <si>
    <t>交付決定通知書記載の補助金額（計画変更で補助金
の額を変更した場合は変更後の額）（Ｄ）</t>
    <phoneticPr fontId="29"/>
  </si>
  <si>
    <t>補助金額（Ｂ、Ｃ、Ｄのいずれか低い額）</t>
    <phoneticPr fontId="29"/>
  </si>
  <si>
    <t>補助金実績報告書（別記第９号様式）</t>
    <rPh sb="3" eb="8">
      <t>ジッセキホウコクショ</t>
    </rPh>
    <phoneticPr fontId="56"/>
  </si>
  <si>
    <t>事業実績書（別記第10号様式）</t>
    <rPh sb="0" eb="5">
      <t>ジギョウジッセキショ</t>
    </rPh>
    <phoneticPr fontId="54"/>
  </si>
  <si>
    <t>収支実績書（別記第11号様式）</t>
    <rPh sb="2" eb="5">
      <t>ジッセキショ</t>
    </rPh>
    <phoneticPr fontId="54"/>
  </si>
  <si>
    <t>取得財産等管理台帳（別記第12号様式）
※単価50万円（税抜）以上の機械装置等を取得した場合のみ提出</t>
    <rPh sb="0" eb="5">
      <t>シュトクザイサントウ</t>
    </rPh>
    <rPh sb="5" eb="9">
      <t>カンリダイチョウ</t>
    </rPh>
    <rPh sb="21" eb="23">
      <t>タンカ</t>
    </rPh>
    <rPh sb="25" eb="27">
      <t>マンエン</t>
    </rPh>
    <rPh sb="28" eb="30">
      <t>ゼイヌキ</t>
    </rPh>
    <rPh sb="31" eb="33">
      <t>イジョウ</t>
    </rPh>
    <rPh sb="34" eb="36">
      <t>キカイ</t>
    </rPh>
    <rPh sb="36" eb="38">
      <t>ソウチ</t>
    </rPh>
    <rPh sb="38" eb="39">
      <t>トウ</t>
    </rPh>
    <rPh sb="40" eb="42">
      <t>シュトク</t>
    </rPh>
    <rPh sb="44" eb="46">
      <t>バアイ</t>
    </rPh>
    <rPh sb="48" eb="50">
      <t>テイシュツ</t>
    </rPh>
    <phoneticPr fontId="54"/>
  </si>
  <si>
    <t>「別紙3　CO2排出量算出シート　実績報告用」</t>
    <rPh sb="1" eb="3">
      <t>ベッシ</t>
    </rPh>
    <rPh sb="8" eb="11">
      <t>ハイシュツリョウ</t>
    </rPh>
    <rPh sb="11" eb="13">
      <t>サンシュツ</t>
    </rPh>
    <rPh sb="17" eb="22">
      <t>ジッセキホウコクヨウ</t>
    </rPh>
    <phoneticPr fontId="29"/>
  </si>
  <si>
    <t>「別紙4　既存設備と導入設備の比較表　実績報告用」</t>
    <rPh sb="19" eb="24">
      <t>ジッセキホウコクヨウ</t>
    </rPh>
    <phoneticPr fontId="29"/>
  </si>
  <si>
    <t>振込先の通帳等の写し
※実績報告書に記載した情報が全て確認できるもの。
（当座：当座勘定照合表、普通：通帳おもて面及び通帳を開いた1・2ページ目等）</t>
    <rPh sb="0" eb="3">
      <t>フリコミサキ</t>
    </rPh>
    <rPh sb="4" eb="7">
      <t>ツウチョウトウ</t>
    </rPh>
    <rPh sb="8" eb="9">
      <t>ウツ</t>
    </rPh>
    <rPh sb="12" eb="17">
      <t>ジッセキホウコクショ</t>
    </rPh>
    <rPh sb="18" eb="20">
      <t>キサイ</t>
    </rPh>
    <rPh sb="22" eb="24">
      <t>ジョウホウ</t>
    </rPh>
    <rPh sb="25" eb="26">
      <t>スベ</t>
    </rPh>
    <rPh sb="27" eb="29">
      <t>カクニン</t>
    </rPh>
    <rPh sb="37" eb="39">
      <t>トウザ</t>
    </rPh>
    <rPh sb="40" eb="47">
      <t>トウザカンジョウショウゴウヒョウ</t>
    </rPh>
    <rPh sb="48" eb="50">
      <t>フツウ</t>
    </rPh>
    <rPh sb="51" eb="53">
      <t>ツウチョウ</t>
    </rPh>
    <rPh sb="56" eb="57">
      <t>メン</t>
    </rPh>
    <rPh sb="57" eb="58">
      <t>オヨ</t>
    </rPh>
    <rPh sb="59" eb="61">
      <t>ツウチョウ</t>
    </rPh>
    <rPh sb="62" eb="63">
      <t>ヒラ</t>
    </rPh>
    <rPh sb="71" eb="72">
      <t>メ</t>
    </rPh>
    <rPh sb="72" eb="73">
      <t>ナド</t>
    </rPh>
    <phoneticPr fontId="29"/>
  </si>
  <si>
    <t>「導入した設備」の配置図</t>
    <phoneticPr fontId="29"/>
  </si>
  <si>
    <t>「導入した設備」の仕様・性能が分かるもの
※仕様書のうち、対象設備の仕様・性能が記載されたページのみ提出</t>
    <rPh sb="22" eb="25">
      <t>シヨウショ</t>
    </rPh>
    <rPh sb="29" eb="33">
      <t>タイショウセツビ</t>
    </rPh>
    <rPh sb="34" eb="36">
      <t>シヨウ</t>
    </rPh>
    <rPh sb="37" eb="39">
      <t>セイノウ</t>
    </rPh>
    <rPh sb="40" eb="42">
      <t>キサイ</t>
    </rPh>
    <rPh sb="50" eb="52">
      <t>テイシュツ</t>
    </rPh>
    <phoneticPr fontId="29"/>
  </si>
  <si>
    <t>―</t>
    <phoneticPr fontId="29"/>
  </si>
  <si>
    <t>※審査の結果、「補助金交付決定通知書」に記載した交付金額を下回る可能性がある点に留意すること</t>
    <rPh sb="1" eb="3">
      <t>シンサ</t>
    </rPh>
    <rPh sb="2" eb="4">
      <t>ケッカ</t>
    </rPh>
    <rPh sb="5" eb="7">
      <t>キボウ</t>
    </rPh>
    <rPh sb="8" eb="18">
      <t>ホジョキンコウフケッテイツウチショ</t>
    </rPh>
    <rPh sb="20" eb="22">
      <t>キサイ</t>
    </rPh>
    <rPh sb="24" eb="28">
      <t>コウフキンガク</t>
    </rPh>
    <rPh sb="38" eb="39">
      <t>テン</t>
    </rPh>
    <rPh sb="40" eb="42">
      <t>リュウイ</t>
    </rPh>
    <phoneticPr fontId="36"/>
  </si>
  <si>
    <t>あり</t>
    <phoneticPr fontId="29"/>
  </si>
  <si>
    <t>個人事業主の場合、役職名は不要です。</t>
    <rPh sb="0" eb="2">
      <t>コジン</t>
    </rPh>
    <rPh sb="2" eb="5">
      <t>ジギョウヌシ</t>
    </rPh>
    <rPh sb="6" eb="8">
      <t>バアイ</t>
    </rPh>
    <rPh sb="9" eb="12">
      <t>ヤクショクメイ</t>
    </rPh>
    <rPh sb="13" eb="15">
      <t>フヨウ</t>
    </rPh>
    <phoneticPr fontId="29"/>
  </si>
  <si>
    <t>個人事業主の場合、確定申告書記載の住所を記入してください。</t>
    <rPh sb="0" eb="2">
      <t>コジン</t>
    </rPh>
    <rPh sb="2" eb="5">
      <t>ジギョウヌシ</t>
    </rPh>
    <rPh sb="6" eb="8">
      <t>バアイ</t>
    </rPh>
    <rPh sb="9" eb="14">
      <t>カクテイシンコクショ</t>
    </rPh>
    <rPh sb="14" eb="16">
      <t>キサイ</t>
    </rPh>
    <rPh sb="17" eb="19">
      <t>ジュウショ</t>
    </rPh>
    <rPh sb="20" eb="22">
      <t>キニュウ</t>
    </rPh>
    <phoneticPr fontId="29"/>
  </si>
  <si>
    <r>
      <rPr>
        <sz val="9"/>
        <rFont val="ＭＳ 明朝"/>
        <family val="1"/>
        <charset val="128"/>
      </rPr>
      <t>電力</t>
    </r>
    <r>
      <rPr>
        <sz val="6"/>
        <rFont val="ＭＳ 明朝"/>
        <family val="1"/>
        <charset val="128"/>
      </rPr>
      <t xml:space="preserve">（東北電力㈱以外）
</t>
    </r>
    <r>
      <rPr>
        <sz val="8"/>
        <rFont val="ＭＳ 明朝"/>
        <family val="1"/>
        <charset val="128"/>
      </rPr>
      <t>購入先</t>
    </r>
    <r>
      <rPr>
        <sz val="6"/>
        <rFont val="ＭＳ 明朝"/>
        <family val="1"/>
        <charset val="128"/>
      </rPr>
      <t>（　　　　　）</t>
    </r>
    <rPh sb="0" eb="2">
      <t>デンリョク</t>
    </rPh>
    <rPh sb="3" eb="7">
      <t>トウホクデンリョク</t>
    </rPh>
    <rPh sb="8" eb="10">
      <t>イガイ</t>
    </rPh>
    <rPh sb="12" eb="14">
      <t>コウニュウ</t>
    </rPh>
    <rPh sb="14" eb="15">
      <t>サキ</t>
    </rPh>
    <phoneticPr fontId="36"/>
  </si>
  <si>
    <r>
      <rPr>
        <sz val="9"/>
        <rFont val="ＭＳ 明朝"/>
        <family val="1"/>
        <charset val="128"/>
      </rPr>
      <t>電力</t>
    </r>
    <r>
      <rPr>
        <sz val="6"/>
        <rFont val="ＭＳ 明朝"/>
        <family val="1"/>
        <charset val="128"/>
      </rPr>
      <t>（東北電力㈱以外）</t>
    </r>
    <r>
      <rPr>
        <sz val="10"/>
        <rFont val="ＭＳ 明朝"/>
        <family val="1"/>
        <charset val="128"/>
      </rPr>
      <t xml:space="preserve">
</t>
    </r>
    <r>
      <rPr>
        <sz val="8"/>
        <rFont val="ＭＳ 明朝"/>
        <family val="1"/>
        <charset val="128"/>
      </rPr>
      <t>購入先</t>
    </r>
    <r>
      <rPr>
        <sz val="6"/>
        <rFont val="ＭＳ 明朝"/>
        <family val="1"/>
        <charset val="128"/>
      </rPr>
      <t>（　　　　　）</t>
    </r>
    <rPh sb="0" eb="2">
      <t>デンリョク</t>
    </rPh>
    <rPh sb="3" eb="7">
      <t>トウホクデンリョク</t>
    </rPh>
    <rPh sb="8" eb="10">
      <t>イガイ</t>
    </rPh>
    <rPh sb="12" eb="14">
      <t>コウニュウ</t>
    </rPh>
    <rPh sb="14" eb="15">
      <t>サキ</t>
    </rPh>
    <phoneticPr fontId="36"/>
  </si>
  <si>
    <t>（※「どこ」にある「何の設備」を更新する計画なのか、詳細がわかる
ように記入してください）</t>
    <rPh sb="10" eb="11">
      <t>ナン</t>
    </rPh>
    <rPh sb="12" eb="14">
      <t>セツビ</t>
    </rPh>
    <rPh sb="16" eb="18">
      <t>コウシン</t>
    </rPh>
    <rPh sb="20" eb="22">
      <t>ケイカク</t>
    </rPh>
    <rPh sb="26" eb="28">
      <t>ショウサイ</t>
    </rPh>
    <rPh sb="36" eb="38">
      <t>キニュウ</t>
    </rPh>
    <phoneticPr fontId="29"/>
  </si>
  <si>
    <t>規格
（型式）</t>
    <rPh sb="4" eb="6">
      <t>カタシキ</t>
    </rPh>
    <phoneticPr fontId="29"/>
  </si>
  <si>
    <t>３　補助金申請額　　金</t>
    <phoneticPr fontId="29"/>
  </si>
  <si>
    <t>４　関係書類</t>
    <phoneticPr fontId="29"/>
  </si>
  <si>
    <t>（該当するものに☑）</t>
  </si>
  <si>
    <r>
      <t>補助金交付申請額（</t>
    </r>
    <r>
      <rPr>
        <u/>
        <sz val="11"/>
        <color theme="1"/>
        <rFont val="ＭＳ 明朝"/>
        <family val="1"/>
        <charset val="128"/>
      </rPr>
      <t>ＢまたはＣのいずれか低い額</t>
    </r>
    <r>
      <rPr>
        <sz val="11"/>
        <color theme="1"/>
        <rFont val="ＭＳ 明朝"/>
        <family val="1"/>
        <charset val="128"/>
      </rPr>
      <t>）</t>
    </r>
    <rPh sb="19" eb="20">
      <t>ヒク</t>
    </rPh>
    <rPh sb="21" eb="22">
      <t>ガク</t>
    </rPh>
    <phoneticPr fontId="29"/>
  </si>
  <si>
    <t>（７）見積書、発注書、納品書、請求書、支払いを証する書類等の写し</t>
    <rPh sb="7" eb="10">
      <t>ハッチュウショ</t>
    </rPh>
    <rPh sb="11" eb="14">
      <t>ノウヒンショ</t>
    </rPh>
    <rPh sb="19" eb="21">
      <t>シハラ</t>
    </rPh>
    <rPh sb="23" eb="24">
      <t>ショウ</t>
    </rPh>
    <rPh sb="26" eb="28">
      <t>ショルイ</t>
    </rPh>
    <phoneticPr fontId="29"/>
  </si>
  <si>
    <t>（８）補助金の振込先となる通帳等の写し</t>
    <rPh sb="3" eb="6">
      <t>ホジョキン</t>
    </rPh>
    <phoneticPr fontId="29"/>
  </si>
  <si>
    <t>（９）導入した設備の配置図</t>
    <rPh sb="3" eb="5">
      <t>ドウニュウ</t>
    </rPh>
    <rPh sb="7" eb="9">
      <t>セツビ</t>
    </rPh>
    <rPh sb="10" eb="12">
      <t>ハイチ</t>
    </rPh>
    <rPh sb="12" eb="13">
      <t>ズ</t>
    </rPh>
    <phoneticPr fontId="29"/>
  </si>
  <si>
    <t>（10）導入した設備の仕様・性能が分かる資料</t>
    <rPh sb="20" eb="22">
      <t>シリョウ</t>
    </rPh>
    <phoneticPr fontId="29"/>
  </si>
  <si>
    <t>（11）導入した設備の写真（①設置場所の全景、②設備全ての写真、③設備全ての銘板）</t>
    <rPh sb="15" eb="17">
      <t>セッチ</t>
    </rPh>
    <rPh sb="17" eb="19">
      <t>バショ</t>
    </rPh>
    <rPh sb="20" eb="22">
      <t>ゼンケイ</t>
    </rPh>
    <rPh sb="24" eb="26">
      <t>セツビ</t>
    </rPh>
    <rPh sb="26" eb="27">
      <t>スベ</t>
    </rPh>
    <rPh sb="29" eb="31">
      <t>シャシン</t>
    </rPh>
    <rPh sb="33" eb="35">
      <t>セツビ</t>
    </rPh>
    <rPh sb="35" eb="36">
      <t>スベ</t>
    </rPh>
    <rPh sb="38" eb="40">
      <t>メイバン</t>
    </rPh>
    <phoneticPr fontId="29"/>
  </si>
  <si>
    <t>（６）新潟県エコ事業所表彰制度参加登録通知書の写し</t>
    <phoneticPr fontId="29"/>
  </si>
  <si>
    <r>
      <t>ｍ</t>
    </r>
    <r>
      <rPr>
        <vertAlign val="superscript"/>
        <sz val="8"/>
        <rFont val="ＭＳ 明朝"/>
        <family val="1"/>
        <charset val="128"/>
      </rPr>
      <t>３</t>
    </r>
    <phoneticPr fontId="36"/>
  </si>
  <si>
    <r>
      <t xml:space="preserve">新潟県エコ事業所表彰制度参加登録通知書の写し、又は参加申込書の写し
</t>
    </r>
    <r>
      <rPr>
        <sz val="11"/>
        <color theme="1"/>
        <rFont val="游ゴシック"/>
        <family val="3"/>
        <charset val="128"/>
        <scheme val="minor"/>
      </rPr>
      <t>※エコ事業所表彰制度の概要・参加申込先は以下のサイトをご確認ください
　https://www.pref.niigata.lg.jp/sec/kankyoseisaku/1356763348335.html</t>
    </r>
    <rPh sb="45" eb="47">
      <t>ガイヨウ</t>
    </rPh>
    <phoneticPr fontId="29"/>
  </si>
  <si>
    <r>
      <t xml:space="preserve">新潟県エコ事業所表彰制度参加登録通知書の写し
</t>
    </r>
    <r>
      <rPr>
        <sz val="11"/>
        <color theme="1"/>
        <rFont val="游ゴシック"/>
        <family val="3"/>
        <charset val="128"/>
        <scheme val="minor"/>
      </rPr>
      <t>※エコ事業所表彰制度の概要・参加申込先は以下のサイトをご確認ください
　https://www.pref.niigata.lg.jp/sec/kankyoseisaku/1356763348335.html</t>
    </r>
    <rPh sb="34" eb="36">
      <t>ガイヨウ</t>
    </rPh>
    <phoneticPr fontId="29"/>
  </si>
  <si>
    <t>保管場所
（住所）</t>
    <rPh sb="6" eb="8">
      <t>ジュウショ</t>
    </rPh>
    <phoneticPr fontId="29"/>
  </si>
  <si>
    <r>
      <t>支払完了予定日</t>
    </r>
    <r>
      <rPr>
        <sz val="8"/>
        <rFont val="ＭＳ 明朝"/>
        <family val="1"/>
        <charset val="128"/>
      </rPr>
      <t>※２</t>
    </r>
    <rPh sb="4" eb="6">
      <t>ヨテイ</t>
    </rPh>
    <phoneticPr fontId="29"/>
  </si>
  <si>
    <t>なし</t>
    <phoneticPr fontId="29"/>
  </si>
  <si>
    <t>あり</t>
    <phoneticPr fontId="29"/>
  </si>
  <si>
    <t>※１高効率空調への切り替えと同時に実施する場合のみ対象となります</t>
    <rPh sb="2" eb="7">
      <t>コウコウリツクウチョウ</t>
    </rPh>
    <rPh sb="9" eb="10">
      <t>キ</t>
    </rPh>
    <rPh sb="11" eb="12">
      <t>カ</t>
    </rPh>
    <rPh sb="14" eb="16">
      <t>ドウジ</t>
    </rPh>
    <rPh sb="17" eb="19">
      <t>ジッシ</t>
    </rPh>
    <rPh sb="21" eb="23">
      <t>バアイ</t>
    </rPh>
    <rPh sb="25" eb="27">
      <t>タイショウ</t>
    </rPh>
    <phoneticPr fontId="29"/>
  </si>
  <si>
    <t>屋根・天井等の遮熱・断熱対策工事の有無※1</t>
    <phoneticPr fontId="29"/>
  </si>
  <si>
    <t>※単価の計算根拠を記入すること</t>
    <rPh sb="4" eb="8">
      <t>ケイサンコンキョ</t>
    </rPh>
    <rPh sb="9" eb="11">
      <t>キニュウ</t>
    </rPh>
    <phoneticPr fontId="29"/>
  </si>
  <si>
    <t>計画変更の有無</t>
    <rPh sb="0" eb="4">
      <t>ケイカクヘンコウ</t>
    </rPh>
    <rPh sb="5" eb="7">
      <t>ウム</t>
    </rPh>
    <phoneticPr fontId="29"/>
  </si>
  <si>
    <t>通常枠</t>
    <rPh sb="0" eb="3">
      <t>ツウジョウワク</t>
    </rPh>
    <phoneticPr fontId="29"/>
  </si>
  <si>
    <r>
      <t>断熱窓への更新の有無</t>
    </r>
    <r>
      <rPr>
        <sz val="8"/>
        <rFont val="ＭＳ 明朝"/>
        <family val="1"/>
        <charset val="128"/>
      </rPr>
      <t>※1</t>
    </r>
    <rPh sb="5" eb="7">
      <t>コウシン</t>
    </rPh>
    <rPh sb="8" eb="10">
      <t>ウム</t>
    </rPh>
    <phoneticPr fontId="29"/>
  </si>
  <si>
    <t>補助対象要件及び報告書類チェック表</t>
    <rPh sb="8" eb="10">
      <t>ホウコク</t>
    </rPh>
    <phoneticPr fontId="29"/>
  </si>
  <si>
    <r>
      <t xml:space="preserve">「既存設備」の写真 ※設備写真台帳を作成して提出
①設置場所の全景、②設備全ての写真、③設備全ての銘板
</t>
    </r>
    <r>
      <rPr>
        <sz val="10"/>
        <rFont val="游ゴシック"/>
        <family val="3"/>
        <charset val="128"/>
        <scheme val="minor"/>
      </rPr>
      <t>※高効率空調の切り替えと同時に断熱窓への更新や屋根・天井等の遮熱・断熱対策工事を行う場合、改修する場所を含む全景写真と更新・改修する部分の写真を提出すること</t>
    </r>
    <rPh sb="53" eb="56">
      <t>コウコウリツ</t>
    </rPh>
    <rPh sb="56" eb="58">
      <t>クウチョウ</t>
    </rPh>
    <rPh sb="59" eb="60">
      <t>キ</t>
    </rPh>
    <rPh sb="61" eb="62">
      <t>カ</t>
    </rPh>
    <rPh sb="64" eb="66">
      <t>ドウジ</t>
    </rPh>
    <rPh sb="92" eb="93">
      <t>オコナ</t>
    </rPh>
    <rPh sb="94" eb="96">
      <t>バアイ</t>
    </rPh>
    <rPh sb="97" eb="99">
      <t>カイシュウ</t>
    </rPh>
    <rPh sb="101" eb="103">
      <t>バショ</t>
    </rPh>
    <rPh sb="104" eb="105">
      <t>フク</t>
    </rPh>
    <rPh sb="106" eb="110">
      <t>ゼンケイシャシン</t>
    </rPh>
    <rPh sb="111" eb="113">
      <t>コウシン</t>
    </rPh>
    <rPh sb="114" eb="116">
      <t>カイシュウ</t>
    </rPh>
    <rPh sb="118" eb="120">
      <t>ブブン</t>
    </rPh>
    <phoneticPr fontId="29"/>
  </si>
  <si>
    <t>担当者職・氏名</t>
    <rPh sb="0" eb="3">
      <t>タントウシャ</t>
    </rPh>
    <rPh sb="3" eb="4">
      <t>ショク</t>
    </rPh>
    <rPh sb="5" eb="7">
      <t>シメイ</t>
    </rPh>
    <phoneticPr fontId="29"/>
  </si>
  <si>
    <t>軽油</t>
    <phoneticPr fontId="36"/>
  </si>
  <si>
    <t>ガソリン</t>
    <phoneticPr fontId="36"/>
  </si>
  <si>
    <t>※原則として、同等の能力を有する設備に置き換えること。各設備の消費エネルギーの合計の欄(D)は、導入予定後の方がすべて小さくなっていること。</t>
    <rPh sb="7" eb="9">
      <t>ドウトウ</t>
    </rPh>
    <rPh sb="10" eb="12">
      <t>ノウリョク</t>
    </rPh>
    <rPh sb="13" eb="14">
      <t>ユウ</t>
    </rPh>
    <rPh sb="16" eb="18">
      <t>セツビ</t>
    </rPh>
    <rPh sb="19" eb="20">
      <t>オ</t>
    </rPh>
    <rPh sb="21" eb="22">
      <t>カ</t>
    </rPh>
    <phoneticPr fontId="29"/>
  </si>
  <si>
    <t>　不明の場合は、事前に事務局（電話：050-3092-2650）に相談してください。</t>
    <phoneticPr fontId="29"/>
  </si>
  <si>
    <t>見積書等の写し
　①見積書
　②発注書、注文請書または契約書（物品やサービスなどを発注・契約したことが確認できる
　　書類）
　③納品書または完了報告書
　④請求書（インターネット取引の場合でも必要）
　⑤支払いを証する書類（振込証書など）
※宛名、発行元、発行日、見積金額、商品・契約等の内容、型式がはっきり明示
　してあるものを用意してください。
※詳しくは、「事業実施の手引き P.8」をご確認ください。</t>
    <rPh sb="5" eb="6">
      <t>ウツ</t>
    </rPh>
    <rPh sb="10" eb="13">
      <t>ミツモリショ</t>
    </rPh>
    <rPh sb="16" eb="19">
      <t>ハッチュウショ</t>
    </rPh>
    <rPh sb="20" eb="24">
      <t>チュウモンウケショ</t>
    </rPh>
    <rPh sb="27" eb="30">
      <t>ケイヤクショ</t>
    </rPh>
    <rPh sb="31" eb="33">
      <t>ブッピン</t>
    </rPh>
    <rPh sb="41" eb="43">
      <t>ハッチュウ</t>
    </rPh>
    <rPh sb="44" eb="46">
      <t>ケイヤク</t>
    </rPh>
    <rPh sb="51" eb="53">
      <t>カクニン</t>
    </rPh>
    <rPh sb="59" eb="61">
      <t>ショルイ</t>
    </rPh>
    <rPh sb="65" eb="68">
      <t>ノウヒンショ</t>
    </rPh>
    <rPh sb="71" eb="76">
      <t>カンリョウホウコクショ</t>
    </rPh>
    <rPh sb="79" eb="82">
      <t>セイキュウショ</t>
    </rPh>
    <rPh sb="90" eb="92">
      <t>トリヒキ</t>
    </rPh>
    <rPh sb="93" eb="95">
      <t>バアイ</t>
    </rPh>
    <rPh sb="97" eb="99">
      <t>ヒツヨウ</t>
    </rPh>
    <rPh sb="103" eb="105">
      <t>シハラ</t>
    </rPh>
    <rPh sb="107" eb="108">
      <t>ショウ</t>
    </rPh>
    <rPh sb="110" eb="112">
      <t>ショルイ</t>
    </rPh>
    <rPh sb="113" eb="117">
      <t>フリコミショウショ</t>
    </rPh>
    <rPh sb="122" eb="124">
      <t>アテナ</t>
    </rPh>
    <rPh sb="125" eb="127">
      <t>ハッコウ</t>
    </rPh>
    <rPh sb="127" eb="128">
      <t>モト</t>
    </rPh>
    <rPh sb="129" eb="132">
      <t>ハッコウビ</t>
    </rPh>
    <rPh sb="133" eb="135">
      <t>ミツモリ</t>
    </rPh>
    <rPh sb="135" eb="137">
      <t>キンガク</t>
    </rPh>
    <rPh sb="138" eb="140">
      <t>ショウヒン</t>
    </rPh>
    <rPh sb="141" eb="144">
      <t>ケイヤクトウ</t>
    </rPh>
    <rPh sb="145" eb="147">
      <t>ナイヨウ</t>
    </rPh>
    <rPh sb="148" eb="150">
      <t>カタシキ</t>
    </rPh>
    <rPh sb="155" eb="157">
      <t>メイジ</t>
    </rPh>
    <rPh sb="166" eb="168">
      <t>ヨウイ</t>
    </rPh>
    <rPh sb="177" eb="178">
      <t>クワ</t>
    </rPh>
    <rPh sb="183" eb="187">
      <t>ジギョウジッシ</t>
    </rPh>
    <rPh sb="188" eb="190">
      <t>テビ</t>
    </rPh>
    <rPh sb="198" eb="200">
      <t>カクニン</t>
    </rPh>
    <phoneticPr fontId="29"/>
  </si>
  <si>
    <r>
      <t xml:space="preserve">「導入した設備」の写真
　①設置場所の全景、②設備全ての写真、③設備全ての銘板
※設備写真台帳を作成して提出
※導入した設備すべてに、事務局から送付された「価格高騰対応設備導入補助金」
　シールを貼付した上で、撮影してください。
</t>
    </r>
    <r>
      <rPr>
        <sz val="10"/>
        <rFont val="游ゴシック"/>
        <family val="3"/>
        <charset val="128"/>
        <scheme val="minor"/>
      </rPr>
      <t>※高効率空調の切り替えと同時に断熱窓への更新や屋根・天井等の遮熱・断熱対策工事行った場合、改修した場所を含む全景写真と更新・改修した部分の写真を提出すること</t>
    </r>
    <rPh sb="1" eb="3">
      <t>ドウニュウ</t>
    </rPh>
    <rPh sb="25" eb="26">
      <t>スベ</t>
    </rPh>
    <rPh sb="34" eb="35">
      <t>スベ</t>
    </rPh>
    <rPh sb="41" eb="47">
      <t>セツビシャシンダイチョウ</t>
    </rPh>
    <rPh sb="48" eb="50">
      <t>サクセイ</t>
    </rPh>
    <rPh sb="52" eb="54">
      <t>テイシュツ</t>
    </rPh>
    <phoneticPr fontId="29"/>
  </si>
  <si>
    <t>※原則として、各設備の消費エネルギーの合計の欄(D)は、導入予定後の方がすべて小さくなっていること。</t>
    <phoneticPr fontId="29"/>
  </si>
  <si>
    <t>　※1 断熱窓への更新の場合　</t>
    <rPh sb="4" eb="7">
      <t>ダンネツマド</t>
    </rPh>
    <rPh sb="9" eb="11">
      <t>コウシン</t>
    </rPh>
    <rPh sb="12" eb="14">
      <t>バアイ</t>
    </rPh>
    <phoneticPr fontId="29"/>
  </si>
  <si>
    <t>　※2 遮熱・断熱工事の場合</t>
    <phoneticPr fontId="29"/>
  </si>
  <si>
    <r>
      <t>※高効率空調への入替と同時に断熱窓への更新又は遮熱・断熱対策工事を行う場合、断熱窓、遮熱・断熱対策工事について本様式への記載は不要です。
なお、申請書には①導入予定の製品の断熱性能が確認できる書類（カタログの該当ページの写しやメーカーから発行される性能証明書など）</t>
    </r>
    <r>
      <rPr>
        <b/>
        <sz val="9"/>
        <rFont val="ＭＳ 明朝"/>
        <family val="1"/>
        <charset val="128"/>
      </rPr>
      <t>※1</t>
    </r>
    <r>
      <rPr>
        <b/>
        <sz val="11"/>
        <rFont val="ＭＳ 明朝"/>
        <family val="1"/>
        <charset val="128"/>
      </rPr>
      <t>、
②遮熱・断熱工事による事業効果が見込まれる使用材料等のカタログ</t>
    </r>
    <r>
      <rPr>
        <b/>
        <sz val="9"/>
        <rFont val="ＭＳ 明朝"/>
        <family val="1"/>
        <charset val="128"/>
      </rPr>
      <t>※2、</t>
    </r>
    <r>
      <rPr>
        <b/>
        <sz val="11"/>
        <rFont val="ＭＳ 明朝"/>
        <family val="1"/>
        <charset val="128"/>
      </rPr>
      <t>③工事前の該当箇所の写真を既存設備写真台帳(ﾁｪｯｸ表のNo.16)に添付してください</t>
    </r>
    <rPh sb="1" eb="6">
      <t>コウコウリツクウチョウ</t>
    </rPh>
    <rPh sb="8" eb="10">
      <t>イレカエ</t>
    </rPh>
    <rPh sb="11" eb="13">
      <t>ドウジ</t>
    </rPh>
    <rPh sb="14" eb="17">
      <t>ダンネツマド</t>
    </rPh>
    <rPh sb="19" eb="21">
      <t>コウシン</t>
    </rPh>
    <rPh sb="21" eb="22">
      <t>マタ</t>
    </rPh>
    <rPh sb="33" eb="34">
      <t>オコナ</t>
    </rPh>
    <rPh sb="35" eb="37">
      <t>バアイ</t>
    </rPh>
    <rPh sb="38" eb="41">
      <t>ダンネツマド</t>
    </rPh>
    <rPh sb="55" eb="58">
      <t>ホンヨウシキ</t>
    </rPh>
    <rPh sb="60" eb="62">
      <t>キサイ</t>
    </rPh>
    <rPh sb="63" eb="65">
      <t>フヨウ</t>
    </rPh>
    <rPh sb="72" eb="75">
      <t>シンセイショ</t>
    </rPh>
    <rPh sb="83" eb="85">
      <t>セイヒン</t>
    </rPh>
    <rPh sb="86" eb="88">
      <t>ダンネツ</t>
    </rPh>
    <rPh sb="88" eb="90">
      <t>セイノウ</t>
    </rPh>
    <rPh sb="91" eb="93">
      <t>カクニン</t>
    </rPh>
    <rPh sb="96" eb="98">
      <t>ショルイ</t>
    </rPh>
    <rPh sb="104" eb="106">
      <t>ガイトウ</t>
    </rPh>
    <rPh sb="110" eb="111">
      <t>ウツ</t>
    </rPh>
    <rPh sb="119" eb="121">
      <t>ハッコウ</t>
    </rPh>
    <rPh sb="124" eb="129">
      <t>セイノウショウメイショ</t>
    </rPh>
    <rPh sb="175" eb="179">
      <t>ガイトウカショ</t>
    </rPh>
    <rPh sb="180" eb="182">
      <t>シャシン</t>
    </rPh>
    <rPh sb="183" eb="187">
      <t>キゾンセツビ</t>
    </rPh>
    <rPh sb="187" eb="189">
      <t>シャシン</t>
    </rPh>
    <rPh sb="189" eb="191">
      <t>ダイチョウ</t>
    </rPh>
    <rPh sb="205" eb="207">
      <t>テンプ</t>
    </rPh>
    <phoneticPr fontId="29"/>
  </si>
  <si>
    <r>
      <t>※高効率空調への入替と同時に断熱窓への更新又は遮熱・断熱対策工事を行う場合、断熱窓、遮熱・断熱対策工事について本様式への記載は不要です。
なお、申請書には①導入予定の製品の断熱性能が確認できる書類（カタログの該当ページの写しやメーカーから発行される性能証明書など）</t>
    </r>
    <r>
      <rPr>
        <b/>
        <sz val="9"/>
        <rFont val="ＭＳ 明朝"/>
        <family val="1"/>
        <charset val="128"/>
      </rPr>
      <t>※1</t>
    </r>
    <r>
      <rPr>
        <b/>
        <sz val="11"/>
        <rFont val="ＭＳ 明朝"/>
        <family val="1"/>
        <charset val="128"/>
      </rPr>
      <t>、
②遮熱・断熱工事による事業効果が見込まれる使用材料等のカタログ</t>
    </r>
    <r>
      <rPr>
        <b/>
        <sz val="9"/>
        <rFont val="ＭＳ 明朝"/>
        <family val="1"/>
        <charset val="128"/>
      </rPr>
      <t>※2、</t>
    </r>
    <r>
      <rPr>
        <b/>
        <sz val="11"/>
        <rFont val="ＭＳ 明朝"/>
        <family val="1"/>
        <charset val="128"/>
      </rPr>
      <t>③工事前の該当箇所の写真を既存設備写真台帳(ﾁｪｯｸ表のNo.13)に添付してください</t>
    </r>
    <rPh sb="1" eb="6">
      <t>コウコウリツクウチョウ</t>
    </rPh>
    <rPh sb="8" eb="10">
      <t>イレカエ</t>
    </rPh>
    <rPh sb="11" eb="13">
      <t>ドウジ</t>
    </rPh>
    <rPh sb="14" eb="17">
      <t>ダンネツマド</t>
    </rPh>
    <rPh sb="19" eb="21">
      <t>コウシン</t>
    </rPh>
    <rPh sb="21" eb="22">
      <t>マタ</t>
    </rPh>
    <rPh sb="33" eb="34">
      <t>オコナ</t>
    </rPh>
    <rPh sb="35" eb="37">
      <t>バアイ</t>
    </rPh>
    <rPh sb="38" eb="41">
      <t>ダンネツマド</t>
    </rPh>
    <rPh sb="55" eb="58">
      <t>ホンヨウシキ</t>
    </rPh>
    <rPh sb="60" eb="62">
      <t>キサイ</t>
    </rPh>
    <rPh sb="63" eb="65">
      <t>フヨウ</t>
    </rPh>
    <rPh sb="72" eb="75">
      <t>シンセイショ</t>
    </rPh>
    <rPh sb="83" eb="85">
      <t>セイヒン</t>
    </rPh>
    <rPh sb="86" eb="88">
      <t>ダンネツ</t>
    </rPh>
    <rPh sb="88" eb="90">
      <t>セイノウ</t>
    </rPh>
    <rPh sb="91" eb="93">
      <t>カクニン</t>
    </rPh>
    <rPh sb="96" eb="98">
      <t>ショルイ</t>
    </rPh>
    <rPh sb="104" eb="106">
      <t>ガイトウ</t>
    </rPh>
    <rPh sb="110" eb="111">
      <t>ウツ</t>
    </rPh>
    <rPh sb="119" eb="121">
      <t>ハッコウ</t>
    </rPh>
    <rPh sb="124" eb="129">
      <t>セイノウショウメイショ</t>
    </rPh>
    <rPh sb="175" eb="179">
      <t>ガイトウカショ</t>
    </rPh>
    <rPh sb="180" eb="182">
      <t>シャシン</t>
    </rPh>
    <rPh sb="183" eb="187">
      <t>キゾンセツビ</t>
    </rPh>
    <rPh sb="187" eb="189">
      <t>シャシン</t>
    </rPh>
    <rPh sb="189" eb="191">
      <t>ダイチョウ</t>
    </rPh>
    <rPh sb="205" eb="207">
      <t>テンプ</t>
    </rPh>
    <phoneticPr fontId="29"/>
  </si>
  <si>
    <t>※２ 令和９年１月12日までに支払いを完了する必要があります</t>
    <rPh sb="3" eb="5">
      <t>レイワ</t>
    </rPh>
    <rPh sb="6" eb="7">
      <t>ネン</t>
    </rPh>
    <phoneticPr fontId="29"/>
  </si>
  <si>
    <t>R7.4</t>
    <phoneticPr fontId="36"/>
  </si>
  <si>
    <t>R7.5</t>
    <phoneticPr fontId="29"/>
  </si>
  <si>
    <t>R7.6</t>
  </si>
  <si>
    <t>R7.7</t>
  </si>
  <si>
    <t>R7.8</t>
  </si>
  <si>
    <t>R7.9</t>
  </si>
  <si>
    <t>R7.10</t>
  </si>
  <si>
    <t>R7.11</t>
  </si>
  <si>
    <t>R7.12</t>
  </si>
  <si>
    <t>R8.1</t>
    <phoneticPr fontId="29"/>
  </si>
  <si>
    <t>R8.2</t>
  </si>
  <si>
    <t>R8.3</t>
  </si>
  <si>
    <t>R8.9</t>
    <phoneticPr fontId="29"/>
  </si>
  <si>
    <t>R8.10</t>
    <phoneticPr fontId="29"/>
  </si>
  <si>
    <t>R8.11</t>
    <phoneticPr fontId="29"/>
  </si>
  <si>
    <t>R8.12</t>
    <phoneticPr fontId="29"/>
  </si>
  <si>
    <t>R9.1</t>
    <phoneticPr fontId="36"/>
  </si>
  <si>
    <t>R9.2</t>
  </si>
  <si>
    <t>R9.3</t>
  </si>
  <si>
    <t>R9.4</t>
  </si>
  <si>
    <t>R9.5</t>
  </si>
  <si>
    <t>R9.6</t>
  </si>
  <si>
    <t>R9.7</t>
  </si>
  <si>
    <t>R9.8</t>
  </si>
  <si>
    <r>
      <t xml:space="preserve">直近１期分の決算報告書のうち、以下のもの
①貸借対照表、②損益計算書
</t>
    </r>
    <r>
      <rPr>
        <sz val="12"/>
        <color theme="1"/>
        <rFont val="游ゴシック"/>
        <family val="3"/>
        <charset val="128"/>
        <scheme val="minor"/>
      </rPr>
      <t>※法人及び事業年度の記載がある表紙</t>
    </r>
    <phoneticPr fontId="29"/>
  </si>
  <si>
    <t>■連絡担当窓口</t>
    <rPh sb="1" eb="7">
      <t>レンラクタントウマドグチ</t>
    </rPh>
    <phoneticPr fontId="29"/>
  </si>
  <si>
    <t>https://sii.or.jp/setsubi07r/search/</t>
    <phoneticPr fontId="29"/>
  </si>
  <si>
    <t>日付けイノベ第</t>
    <rPh sb="0" eb="1">
      <t>ニチ</t>
    </rPh>
    <rPh sb="1" eb="2">
      <t>ツケ</t>
    </rPh>
    <rPh sb="6" eb="7">
      <t>ダイ</t>
    </rPh>
    <phoneticPr fontId="29"/>
  </si>
  <si>
    <t>【令和８年度】</t>
    <rPh sb="1" eb="3">
      <t>レイワ</t>
    </rPh>
    <rPh sb="4" eb="6">
      <t>ネンド</t>
    </rPh>
    <phoneticPr fontId="29"/>
  </si>
  <si>
    <t>■連絡担当窓口</t>
    <phoneticPr fontId="29"/>
  </si>
  <si>
    <t>https://sii.or.jp/setsubi07r/search/</t>
    <phoneticPr fontId="29"/>
  </si>
  <si>
    <t>（R4～R7採択額の合計：</t>
    <rPh sb="6" eb="9">
      <t>サイタクガク</t>
    </rPh>
    <rPh sb="10" eb="12">
      <t>ゴウケイ</t>
    </rPh>
    <phoneticPr fontId="29"/>
  </si>
  <si>
    <t>※令和４年度～令和７年度に本補助金の採択を受けた場合、本補助金に再度申請することはできません。ただし、令和４年度～令和７年度の補助金交付額の合計(a)が補助上限額(b)を下回った採択者については、その差額(b-a)の範囲内であれば、再度申請可能です。</t>
    <phoneticPr fontId="29"/>
  </si>
  <si>
    <t>（８）見積書</t>
    <phoneticPr fontId="29"/>
  </si>
  <si>
    <t>（９）決算書等</t>
    <rPh sb="3" eb="6">
      <t>ケッサンショ</t>
    </rPh>
    <rPh sb="6" eb="7">
      <t>トウ</t>
    </rPh>
    <phoneticPr fontId="29"/>
  </si>
  <si>
    <t>（10）売上等が減少していることの根拠資料</t>
    <rPh sb="4" eb="6">
      <t>ウリアゲ</t>
    </rPh>
    <rPh sb="6" eb="7">
      <t>トウ</t>
    </rPh>
    <rPh sb="8" eb="10">
      <t>ゲンショウ</t>
    </rPh>
    <rPh sb="17" eb="21">
      <t>コンキョシリョウ</t>
    </rPh>
    <phoneticPr fontId="29"/>
  </si>
  <si>
    <t>（11）「既存設備」と「導入予定設備」の配置図</t>
    <rPh sb="5" eb="7">
      <t>キゾン</t>
    </rPh>
    <rPh sb="7" eb="9">
      <t>セツビ</t>
    </rPh>
    <rPh sb="12" eb="14">
      <t>ドウニュウ</t>
    </rPh>
    <rPh sb="14" eb="16">
      <t>ヨテイ</t>
    </rPh>
    <rPh sb="16" eb="18">
      <t>セツビ</t>
    </rPh>
    <rPh sb="20" eb="22">
      <t>ハイチ</t>
    </rPh>
    <rPh sb="22" eb="23">
      <t>ズ</t>
    </rPh>
    <phoneticPr fontId="29"/>
  </si>
  <si>
    <t>（12）「既存設備」と「導入予定設備」の仕様・性能が分かる資料</t>
    <rPh sb="5" eb="7">
      <t>キゾン</t>
    </rPh>
    <rPh sb="7" eb="9">
      <t>セツビ</t>
    </rPh>
    <rPh sb="12" eb="14">
      <t>ドウニュウ</t>
    </rPh>
    <rPh sb="14" eb="16">
      <t>ヨテイ</t>
    </rPh>
    <rPh sb="16" eb="18">
      <t>セツビ</t>
    </rPh>
    <rPh sb="20" eb="22">
      <t>シヨウ</t>
    </rPh>
    <rPh sb="23" eb="25">
      <t>セイノウ</t>
    </rPh>
    <rPh sb="26" eb="27">
      <t>ワ</t>
    </rPh>
    <rPh sb="29" eb="31">
      <t>シリョウ</t>
    </rPh>
    <phoneticPr fontId="29"/>
  </si>
  <si>
    <t>（13）「既存設備」の写真（①設置場所の全景、②設備全ての写真、③設備全ての銘板）</t>
    <rPh sb="5" eb="7">
      <t>キゾン</t>
    </rPh>
    <rPh sb="7" eb="9">
      <t>セツビ</t>
    </rPh>
    <rPh sb="11" eb="13">
      <t>シャシン</t>
    </rPh>
    <rPh sb="15" eb="17">
      <t>セッチ</t>
    </rPh>
    <rPh sb="17" eb="19">
      <t>バショ</t>
    </rPh>
    <rPh sb="20" eb="22">
      <t>ゼンケイ</t>
    </rPh>
    <rPh sb="24" eb="26">
      <t>セツビ</t>
    </rPh>
    <rPh sb="26" eb="27">
      <t>スベ</t>
    </rPh>
    <rPh sb="29" eb="31">
      <t>シャシン</t>
    </rPh>
    <rPh sb="33" eb="35">
      <t>セツビ</t>
    </rPh>
    <rPh sb="35" eb="36">
      <t>スベ</t>
    </rPh>
    <rPh sb="38" eb="40">
      <t>メイバン</t>
    </rPh>
    <phoneticPr fontId="29"/>
  </si>
  <si>
    <t>パートナーシップ構築宣言</t>
    <rPh sb="8" eb="10">
      <t>コウチク</t>
    </rPh>
    <rPh sb="10" eb="12">
      <t>センゲン</t>
    </rPh>
    <phoneticPr fontId="29"/>
  </si>
  <si>
    <r>
      <t xml:space="preserve">（Ａ）×補助率（2/3）（Ｂ）
</t>
    </r>
    <r>
      <rPr>
        <sz val="9"/>
        <color theme="1"/>
        <rFont val="ＭＳ 明朝"/>
        <family val="1"/>
        <charset val="128"/>
      </rPr>
      <t>※千円未満切捨て</t>
    </r>
    <rPh sb="17" eb="19">
      <t>センエン</t>
    </rPh>
    <rPh sb="19" eb="21">
      <t>ミマン</t>
    </rPh>
    <rPh sb="21" eb="23">
      <t>キリス</t>
    </rPh>
    <phoneticPr fontId="29"/>
  </si>
  <si>
    <t>直近の確定申告書のうち、以下のもの
①第一表、②第二表
③収支内訳書の１～２面、又は所得税青色申告決算書の１～４面</t>
    <phoneticPr fontId="29"/>
  </si>
  <si>
    <t>２　R4年度～R7年度における事業採択の有無（該当するものに☑）</t>
    <rPh sb="4" eb="6">
      <t>ネンド</t>
    </rPh>
    <rPh sb="9" eb="11">
      <t>ネンド</t>
    </rPh>
    <rPh sb="15" eb="19">
      <t>ジギョウサイタク</t>
    </rPh>
    <rPh sb="20" eb="22">
      <t>ウム</t>
    </rPh>
    <phoneticPr fontId="29"/>
  </si>
  <si>
    <r>
      <t xml:space="preserve">パートナーシップ構築宣言の宣言文
</t>
    </r>
    <r>
      <rPr>
        <sz val="11"/>
        <color theme="1"/>
        <rFont val="游ゴシック"/>
        <family val="3"/>
        <charset val="128"/>
        <scheme val="minor"/>
      </rPr>
      <t>※パートナーシップ構築宣言登録先は以下のサイトをご確認ください
　https://www.biz-partnership.jp/index.html</t>
    </r>
    <rPh sb="15" eb="16">
      <t>ブン</t>
    </rPh>
    <phoneticPr fontId="29"/>
  </si>
  <si>
    <t>（７）パートナーシップ構築宣言の宣言文</t>
    <rPh sb="11" eb="15">
      <t>コウチクセンゲン</t>
    </rPh>
    <rPh sb="16" eb="19">
      <t>センゲンブン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</si>
</sst>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 "/>
    <numFmt numFmtId="177" formatCode="0_ "/>
    <numFmt numFmtId="178" formatCode="0.00_ "/>
    <numFmt numFmtId="179" formatCode="#,###&quot;W&quot;"/>
    <numFmt numFmtId="180" formatCode="0.000"/>
    <numFmt numFmtId="181" formatCode="[$-411]ggge&quot;年&quot;m&quot;月&quot;d&quot;日&quot;;@"/>
    <numFmt numFmtId="182" formatCode="#"/>
    <numFmt numFmtId="183" formatCode="0.0_ "/>
    <numFmt numFmtId="184" formatCode="0_);[Red]\(0\)"/>
    <numFmt numFmtId="185" formatCode="#,##0.00_ "/>
    <numFmt numFmtId="186" formatCode="&quot;申請者:&quot;General&quot;様&quot;"/>
  </numFmts>
  <fonts count="7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u/>
      <sz val="11"/>
      <color theme="1"/>
      <name val="ＭＳ 明朝"/>
      <family val="1"/>
      <charset val="128"/>
    </font>
    <font>
      <vertAlign val="subscript"/>
      <sz val="11"/>
      <color theme="1"/>
      <name val="ＭＳ 明朝"/>
      <family val="1"/>
      <charset val="128"/>
    </font>
    <font>
      <sz val="11"/>
      <color rgb="FFFF0000"/>
      <name val="ＭＳ 明朝"/>
      <family val="1"/>
      <charset val="128"/>
    </font>
    <font>
      <sz val="6"/>
      <name val="ＭＳ Ｐゴシック"/>
      <family val="2"/>
      <charset val="128"/>
    </font>
    <font>
      <u/>
      <sz val="11"/>
      <color theme="10"/>
      <name val="ＭＳ Ｐゴシック"/>
      <family val="2"/>
      <charset val="128"/>
    </font>
    <font>
      <sz val="11"/>
      <name val="ＭＳ 明朝"/>
      <family val="1"/>
      <charset val="128"/>
    </font>
    <font>
      <u/>
      <sz val="11"/>
      <color theme="10"/>
      <name val="ＭＳ 明朝"/>
      <family val="1"/>
      <charset val="128"/>
    </font>
    <font>
      <sz val="8"/>
      <color theme="1"/>
      <name val="ＭＳ 明朝"/>
      <family val="1"/>
      <charset val="128"/>
    </font>
    <font>
      <b/>
      <sz val="11"/>
      <color rgb="FF7030A0"/>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b/>
      <sz val="11"/>
      <name val="ＭＳ 明朝"/>
      <family val="1"/>
      <charset val="128"/>
    </font>
    <font>
      <sz val="9"/>
      <color rgb="FF7030A0"/>
      <name val="ＭＳ 明朝"/>
      <family val="1"/>
      <charset val="128"/>
    </font>
    <font>
      <sz val="10"/>
      <name val="ＭＳ 明朝"/>
      <family val="1"/>
      <charset val="128"/>
    </font>
    <font>
      <sz val="9"/>
      <name val="ＭＳ 明朝"/>
      <family val="1"/>
      <charset val="128"/>
    </font>
    <font>
      <vertAlign val="superscript"/>
      <sz val="10"/>
      <name val="ＭＳ 明朝"/>
      <family val="1"/>
      <charset val="128"/>
    </font>
    <font>
      <b/>
      <sz val="9"/>
      <color rgb="FFFF0000"/>
      <name val="ＭＳ 明朝"/>
      <family val="1"/>
      <charset val="128"/>
    </font>
    <font>
      <sz val="8"/>
      <name val="ＭＳ 明朝"/>
      <family val="1"/>
      <charset val="128"/>
    </font>
    <font>
      <vertAlign val="superscript"/>
      <sz val="8"/>
      <name val="ＭＳ 明朝"/>
      <family val="1"/>
      <charset val="128"/>
    </font>
    <font>
      <b/>
      <sz val="11"/>
      <color theme="1"/>
      <name val="ＭＳ 明朝"/>
      <family val="1"/>
      <charset val="128"/>
    </font>
    <font>
      <u/>
      <sz val="11"/>
      <name val="ＭＳ 明朝"/>
      <family val="1"/>
      <charset val="128"/>
    </font>
    <font>
      <sz val="6"/>
      <name val="ＭＳ 明朝"/>
      <family val="1"/>
      <charset val="128"/>
    </font>
    <font>
      <b/>
      <sz val="9"/>
      <color rgb="FF7030A0"/>
      <name val="ＭＳ 明朝"/>
      <family val="1"/>
      <charset val="128"/>
    </font>
    <font>
      <sz val="11"/>
      <color indexed="8"/>
      <name val="游ゴシック"/>
      <family val="3"/>
      <charset val="128"/>
      <scheme val="minor"/>
    </font>
    <font>
      <b/>
      <u/>
      <sz val="11"/>
      <name val="ＭＳ 明朝"/>
      <family val="1"/>
      <charset val="128"/>
    </font>
    <font>
      <b/>
      <sz val="16"/>
      <color theme="1"/>
      <name val="游ゴシック"/>
      <family val="3"/>
      <charset val="128"/>
      <scheme val="minor"/>
    </font>
    <font>
      <sz val="12"/>
      <color theme="1"/>
      <name val="游ゴシック"/>
      <family val="3"/>
      <charset val="128"/>
      <scheme val="minor"/>
    </font>
    <font>
      <sz val="6"/>
      <name val="游ゴシック"/>
      <family val="3"/>
      <charset val="128"/>
      <scheme val="minor"/>
    </font>
    <font>
      <sz val="12"/>
      <name val="游ゴシック"/>
      <family val="3"/>
      <charset val="128"/>
      <scheme val="minor"/>
    </font>
    <font>
      <sz val="6"/>
      <name val="游ゴシック"/>
      <family val="2"/>
      <charset val="128"/>
      <scheme val="minor"/>
    </font>
    <font>
      <b/>
      <sz val="12"/>
      <color rgb="FF7030A0"/>
      <name val="游ゴシック"/>
      <family val="3"/>
      <charset val="128"/>
      <scheme val="minor"/>
    </font>
    <font>
      <sz val="20"/>
      <name val="游ゴシック"/>
      <family val="3"/>
      <charset val="128"/>
      <scheme val="minor"/>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sz val="12"/>
      <name val="ＭＳ ゴシック"/>
      <family val="3"/>
      <charset val="128"/>
    </font>
    <font>
      <sz val="11"/>
      <color rgb="FF7030A0"/>
      <name val="ＭＳ 明朝"/>
      <family val="1"/>
      <charset val="128"/>
    </font>
    <font>
      <sz val="6"/>
      <color theme="1"/>
      <name val="ＭＳ 明朝"/>
      <family val="1"/>
      <charset val="128"/>
    </font>
    <font>
      <sz val="9"/>
      <color theme="1"/>
      <name val="ＭＳ 明朝"/>
      <family val="1"/>
      <charset val="128"/>
    </font>
    <font>
      <sz val="10.5"/>
      <name val="ＭＳ 明朝"/>
      <family val="1"/>
      <charset val="128"/>
    </font>
    <font>
      <b/>
      <u/>
      <sz val="10"/>
      <name val="ＭＳ 明朝"/>
      <family val="1"/>
      <charset val="128"/>
    </font>
    <font>
      <sz val="12"/>
      <color theme="1"/>
      <name val="ＭＳ Ｐゴシック"/>
      <family val="2"/>
      <charset val="128"/>
    </font>
    <font>
      <b/>
      <sz val="9"/>
      <name val="ＭＳ 明朝"/>
      <family val="1"/>
      <charset val="128"/>
    </font>
    <font>
      <b/>
      <sz val="11"/>
      <color theme="0" tint="-0.34998626667073579"/>
      <name val="ＭＳ 明朝"/>
      <family val="1"/>
      <charset val="128"/>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theme="0"/>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FFFF"/>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indexed="64"/>
      </top>
      <bottom style="hair">
        <color auto="1"/>
      </bottom>
      <diagonal/>
    </border>
    <border>
      <left style="hair">
        <color auto="1"/>
      </left>
      <right style="thin">
        <color indexed="64"/>
      </right>
      <top style="hair">
        <color auto="1"/>
      </top>
      <bottom style="thin">
        <color indexed="64"/>
      </bottom>
      <diagonal/>
    </border>
    <border>
      <left/>
      <right style="thin">
        <color indexed="64"/>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58">
    <xf numFmtId="0" fontId="0" fillId="0" borderId="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4" fillId="8"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38" fontId="4" fillId="0" borderId="0" applyFont="0" applyFill="0" applyBorder="0" applyAlignment="0" applyProtection="0">
      <alignment vertical="center"/>
    </xf>
    <xf numFmtId="0" fontId="30" fillId="0" borderId="0" applyNumberFormat="0" applyFill="0" applyBorder="0" applyAlignment="0" applyProtection="0">
      <alignment vertical="center"/>
    </xf>
    <xf numFmtId="0" fontId="35" fillId="0" borderId="0">
      <alignment vertical="center"/>
    </xf>
    <xf numFmtId="38" fontId="35" fillId="0" borderId="0" applyFont="0" applyFill="0" applyBorder="0" applyAlignment="0" applyProtection="0">
      <alignment vertical="center"/>
    </xf>
    <xf numFmtId="0" fontId="37" fillId="0" borderId="0">
      <alignment vertical="center"/>
    </xf>
    <xf numFmtId="0" fontId="3" fillId="0" borderId="0">
      <alignment vertical="center"/>
    </xf>
    <xf numFmtId="0" fontId="3" fillId="0" borderId="0">
      <alignment vertical="center"/>
    </xf>
    <xf numFmtId="0" fontId="3" fillId="0" borderId="0">
      <alignment vertical="center"/>
    </xf>
    <xf numFmtId="0" fontId="50"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13">
    <xf numFmtId="0" fontId="0" fillId="0" borderId="0" xfId="0">
      <alignment vertical="center"/>
    </xf>
    <xf numFmtId="0" fontId="21" fillId="0" borderId="0" xfId="0" applyFont="1" applyAlignment="1">
      <alignment horizontal="justify" vertical="center"/>
    </xf>
    <xf numFmtId="0" fontId="24" fillId="0" borderId="0" xfId="0" applyFont="1" applyAlignment="1">
      <alignment horizontal="left" vertical="center" indent="3"/>
    </xf>
    <xf numFmtId="0" fontId="25" fillId="0" borderId="0" xfId="0" applyFont="1" applyAlignment="1">
      <alignment horizontal="left" vertical="center"/>
    </xf>
    <xf numFmtId="0" fontId="28" fillId="0" borderId="0" xfId="0" applyFont="1" applyAlignment="1">
      <alignment horizontal="justify" vertical="center"/>
    </xf>
    <xf numFmtId="0" fontId="21" fillId="0" borderId="0" xfId="0" applyFont="1" applyAlignment="1">
      <alignment vertical="center" wrapText="1"/>
    </xf>
    <xf numFmtId="0" fontId="21" fillId="0" borderId="0" xfId="0" applyFo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justify" vertical="center"/>
    </xf>
    <xf numFmtId="0" fontId="21" fillId="0" borderId="0" xfId="0" applyFont="1" applyAlignment="1">
      <alignment horizontal="left" vertical="center" wrapText="1"/>
    </xf>
    <xf numFmtId="0" fontId="25" fillId="0" borderId="0" xfId="0" applyFont="1" applyAlignment="1">
      <alignment vertical="center" wrapText="1"/>
    </xf>
    <xf numFmtId="0" fontId="21" fillId="0" borderId="0" xfId="0" applyFont="1" applyAlignment="1">
      <alignment vertical="top" wrapText="1"/>
    </xf>
    <xf numFmtId="0" fontId="21" fillId="0" borderId="0" xfId="0" applyFont="1" applyAlignment="1">
      <alignment horizontal="justify" vertical="center" wrapText="1"/>
    </xf>
    <xf numFmtId="0" fontId="21" fillId="0" borderId="0" xfId="0"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left" vertical="center"/>
    </xf>
    <xf numFmtId="0" fontId="24" fillId="0" borderId="22" xfId="0" applyFont="1" applyBorder="1" applyAlignment="1">
      <alignment horizontal="center" vertical="center" wrapText="1"/>
    </xf>
    <xf numFmtId="0" fontId="24" fillId="0" borderId="22" xfId="0" applyFont="1" applyBorder="1" applyAlignment="1">
      <alignment vertical="center" wrapText="1"/>
    </xf>
    <xf numFmtId="0" fontId="21" fillId="0" borderId="22" xfId="0" applyFont="1" applyBorder="1">
      <alignment vertical="center"/>
    </xf>
    <xf numFmtId="0" fontId="21" fillId="0" borderId="23" xfId="0" applyFont="1" applyBorder="1">
      <alignment vertical="center"/>
    </xf>
    <xf numFmtId="0" fontId="21" fillId="0" borderId="23" xfId="0" applyFont="1" applyBorder="1" applyAlignment="1">
      <alignment horizontal="righ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distributed" vertical="center" wrapText="1"/>
    </xf>
    <xf numFmtId="0" fontId="24" fillId="0" borderId="0" xfId="0" applyFont="1" applyAlignment="1">
      <alignment horizontal="left" vertical="distributed"/>
    </xf>
    <xf numFmtId="0" fontId="24" fillId="0" borderId="0" xfId="0" applyFont="1" applyAlignment="1">
      <alignment horizontal="left" vertical="center" wrapText="1"/>
    </xf>
    <xf numFmtId="0" fontId="22" fillId="0" borderId="0" xfId="0" applyFont="1" applyAlignment="1">
      <alignment vertical="center" wrapText="1"/>
    </xf>
    <xf numFmtId="0" fontId="21" fillId="0" borderId="0" xfId="0" applyFont="1" applyAlignment="1">
      <alignment horizontal="justify" wrapText="1"/>
    </xf>
    <xf numFmtId="0" fontId="21" fillId="0" borderId="0" xfId="0" applyFont="1" applyAlignment="1">
      <alignment horizontal="left" vertical="top"/>
    </xf>
    <xf numFmtId="0" fontId="24" fillId="37" borderId="21" xfId="0" applyFont="1" applyFill="1" applyBorder="1" applyAlignment="1">
      <alignment horizontal="left" vertical="center" wrapText="1"/>
    </xf>
    <xf numFmtId="0" fontId="24" fillId="37" borderId="22" xfId="0" applyFont="1" applyFill="1" applyBorder="1" applyAlignment="1">
      <alignment horizontal="left" vertical="distributed"/>
    </xf>
    <xf numFmtId="0" fontId="24" fillId="37" borderId="22" xfId="0" applyFont="1" applyFill="1" applyBorder="1" applyAlignment="1">
      <alignment horizontal="left" vertical="center" wrapText="1"/>
    </xf>
    <xf numFmtId="0" fontId="34" fillId="0" borderId="0" xfId="0" applyFont="1">
      <alignment vertical="center"/>
    </xf>
    <xf numFmtId="0" fontId="21" fillId="0" borderId="46" xfId="0" applyFont="1" applyBorder="1" applyAlignment="1">
      <alignment horizontal="right" vertical="center"/>
    </xf>
    <xf numFmtId="0" fontId="38" fillId="36" borderId="0" xfId="44" applyFont="1" applyFill="1">
      <alignment vertical="center"/>
    </xf>
    <xf numFmtId="0" fontId="31" fillId="0" borderId="0" xfId="44" applyFont="1">
      <alignment vertical="center"/>
    </xf>
    <xf numFmtId="0" fontId="38" fillId="36" borderId="0" xfId="44" applyFont="1" applyFill="1" applyAlignment="1">
      <alignment horizontal="center" vertical="center"/>
    </xf>
    <xf numFmtId="0" fontId="31" fillId="36" borderId="0" xfId="44" applyFont="1" applyFill="1" applyAlignment="1">
      <alignment horizontal="center" vertical="center" wrapText="1"/>
    </xf>
    <xf numFmtId="0" fontId="31" fillId="36" borderId="0" xfId="44" applyFont="1" applyFill="1" applyAlignment="1">
      <alignment horizontal="left" vertical="center" wrapText="1"/>
    </xf>
    <xf numFmtId="0" fontId="31" fillId="36" borderId="0" xfId="44" applyFont="1" applyFill="1" applyAlignment="1">
      <alignment horizontal="center" vertical="center" wrapText="1" shrinkToFit="1"/>
    </xf>
    <xf numFmtId="0" fontId="38" fillId="36" borderId="0" xfId="44" applyFont="1" applyFill="1" applyAlignment="1">
      <alignment horizontal="center" vertical="center" shrinkToFit="1"/>
    </xf>
    <xf numFmtId="0" fontId="21" fillId="36" borderId="0" xfId="44" applyFont="1" applyFill="1">
      <alignment vertical="center"/>
    </xf>
    <xf numFmtId="0" fontId="31" fillId="36" borderId="0" xfId="44" applyFont="1" applyFill="1">
      <alignment vertical="center"/>
    </xf>
    <xf numFmtId="0" fontId="38" fillId="36" borderId="0" xfId="44" applyFont="1" applyFill="1" applyAlignment="1">
      <alignment horizontal="left"/>
    </xf>
    <xf numFmtId="0" fontId="39" fillId="0" borderId="0" xfId="44" applyFont="1">
      <alignment vertical="center"/>
    </xf>
    <xf numFmtId="0" fontId="41" fillId="0" borderId="0" xfId="44" applyFont="1">
      <alignment vertical="center"/>
    </xf>
    <xf numFmtId="0" fontId="43" fillId="0" borderId="0" xfId="44" applyFont="1">
      <alignment vertical="center"/>
    </xf>
    <xf numFmtId="0" fontId="41" fillId="0" borderId="0" xfId="44" applyFont="1" applyAlignment="1">
      <alignment vertical="top"/>
    </xf>
    <xf numFmtId="0" fontId="40" fillId="36" borderId="0" xfId="44" applyFont="1" applyFill="1" applyAlignment="1">
      <alignment horizontal="left" vertical="center"/>
    </xf>
    <xf numFmtId="0" fontId="21" fillId="0" borderId="0" xfId="46" applyFont="1">
      <alignment vertical="center"/>
    </xf>
    <xf numFmtId="0" fontId="21" fillId="0" borderId="0" xfId="46" applyFont="1" applyAlignment="1">
      <alignment vertical="center" wrapText="1"/>
    </xf>
    <xf numFmtId="0" fontId="21" fillId="36" borderId="0" xfId="46" applyFont="1" applyFill="1">
      <alignment vertical="center"/>
    </xf>
    <xf numFmtId="0" fontId="46" fillId="36" borderId="0" xfId="46" applyFont="1" applyFill="1" applyAlignment="1">
      <alignment horizontal="center" vertical="center"/>
    </xf>
    <xf numFmtId="0" fontId="46" fillId="36" borderId="0" xfId="46" applyFont="1" applyFill="1" applyAlignment="1">
      <alignment horizontal="center" vertical="center" wrapText="1"/>
    </xf>
    <xf numFmtId="179" fontId="21" fillId="0" borderId="0" xfId="46" applyNumberFormat="1" applyFont="1">
      <alignment vertical="center"/>
    </xf>
    <xf numFmtId="0" fontId="21" fillId="36" borderId="0" xfId="46" applyFont="1" applyFill="1" applyAlignment="1">
      <alignment vertical="center" wrapText="1"/>
    </xf>
    <xf numFmtId="0" fontId="22" fillId="37" borderId="0" xfId="0" applyFont="1" applyFill="1">
      <alignment vertical="center"/>
    </xf>
    <xf numFmtId="0" fontId="22" fillId="37" borderId="25" xfId="0" applyFont="1" applyFill="1" applyBorder="1" applyAlignment="1">
      <alignment horizontal="left" vertical="distributed"/>
    </xf>
    <xf numFmtId="0" fontId="22" fillId="37" borderId="35" xfId="0" applyFont="1" applyFill="1" applyBorder="1" applyAlignment="1">
      <alignment horizontal="left" vertical="distributed"/>
    </xf>
    <xf numFmtId="0" fontId="22" fillId="37" borderId="0" xfId="0" applyFont="1" applyFill="1" applyAlignment="1">
      <alignment horizontal="left" vertical="center"/>
    </xf>
    <xf numFmtId="0" fontId="22" fillId="37" borderId="17" xfId="0" applyFont="1" applyFill="1" applyBorder="1" applyAlignment="1">
      <alignment horizontal="left" vertical="center"/>
    </xf>
    <xf numFmtId="0" fontId="22" fillId="37" borderId="0" xfId="0" applyFont="1" applyFill="1" applyAlignment="1">
      <alignment horizontal="left" vertical="center" wrapText="1"/>
    </xf>
    <xf numFmtId="0" fontId="22" fillId="37" borderId="19" xfId="0" applyFont="1" applyFill="1" applyBorder="1" applyAlignment="1">
      <alignment horizontal="left" vertical="center"/>
    </xf>
    <xf numFmtId="0" fontId="22" fillId="37" borderId="20" xfId="0" applyFont="1" applyFill="1" applyBorder="1" applyAlignment="1">
      <alignment horizontal="left" vertical="center"/>
    </xf>
    <xf numFmtId="0" fontId="22" fillId="0" borderId="68" xfId="0" applyFont="1" applyBorder="1" applyAlignment="1">
      <alignment horizontal="left" vertical="center" shrinkToFit="1"/>
    </xf>
    <xf numFmtId="0" fontId="22" fillId="35" borderId="68" xfId="0" applyFont="1" applyFill="1" applyBorder="1" applyAlignment="1">
      <alignment horizontal="center" vertical="center" shrinkToFit="1"/>
    </xf>
    <xf numFmtId="0" fontId="22" fillId="35" borderId="74" xfId="0" applyFont="1" applyFill="1" applyBorder="1" applyAlignment="1">
      <alignment horizontal="center" vertical="center" shrinkToFit="1"/>
    </xf>
    <xf numFmtId="0" fontId="22" fillId="35" borderId="72" xfId="0" applyFont="1" applyFill="1" applyBorder="1" applyAlignment="1">
      <alignment horizontal="center" vertical="center" shrinkToFit="1"/>
    </xf>
    <xf numFmtId="0" fontId="21" fillId="0" borderId="0" xfId="0" applyFont="1" applyAlignment="1">
      <alignment horizontal="distributed" vertical="distributed" wrapText="1"/>
    </xf>
    <xf numFmtId="0" fontId="21" fillId="41" borderId="16" xfId="0" applyFont="1" applyFill="1" applyBorder="1" applyAlignment="1">
      <alignment horizontal="left" vertical="top"/>
    </xf>
    <xf numFmtId="0" fontId="21" fillId="41" borderId="0" xfId="0" applyFont="1" applyFill="1" applyAlignment="1">
      <alignment horizontal="left" vertical="top"/>
    </xf>
    <xf numFmtId="0" fontId="21" fillId="41" borderId="17" xfId="0" applyFont="1" applyFill="1" applyBorder="1" applyAlignment="1">
      <alignment horizontal="left" vertical="top"/>
    </xf>
    <xf numFmtId="0" fontId="21" fillId="41" borderId="0" xfId="0" applyFont="1" applyFill="1">
      <alignment vertical="center"/>
    </xf>
    <xf numFmtId="0" fontId="21" fillId="41" borderId="18" xfId="0" applyFont="1" applyFill="1" applyBorder="1" applyAlignment="1">
      <alignment horizontal="left" vertical="top"/>
    </xf>
    <xf numFmtId="0" fontId="21" fillId="41" borderId="19" xfId="0" applyFont="1" applyFill="1" applyBorder="1" applyAlignment="1">
      <alignment horizontal="left" vertical="top"/>
    </xf>
    <xf numFmtId="0" fontId="21" fillId="41" borderId="20" xfId="0" applyFont="1" applyFill="1" applyBorder="1" applyAlignment="1">
      <alignment horizontal="left" vertical="top"/>
    </xf>
    <xf numFmtId="0" fontId="49" fillId="0" borderId="0" xfId="44" applyFont="1">
      <alignment vertical="center"/>
    </xf>
    <xf numFmtId="0" fontId="21" fillId="0" borderId="14" xfId="0" applyFont="1" applyBorder="1" applyAlignment="1">
      <alignment horizontal="center" vertical="center" wrapText="1"/>
    </xf>
    <xf numFmtId="0" fontId="21" fillId="0" borderId="22" xfId="0" applyFont="1" applyBorder="1" applyAlignment="1">
      <alignment horizontal="right" vertical="center"/>
    </xf>
    <xf numFmtId="0" fontId="31" fillId="0" borderId="0" xfId="0" applyFont="1" applyAlignment="1">
      <alignment horizontal="left" vertical="center"/>
    </xf>
    <xf numFmtId="0" fontId="22" fillId="0" borderId="80" xfId="0" applyFont="1" applyBorder="1" applyAlignment="1">
      <alignment horizontal="left" vertical="center" shrinkToFit="1"/>
    </xf>
    <xf numFmtId="0" fontId="22" fillId="35" borderId="80" xfId="0" applyFont="1" applyFill="1" applyBorder="1" applyAlignment="1">
      <alignment horizontal="center" vertical="center" shrinkToFit="1"/>
    </xf>
    <xf numFmtId="0" fontId="22" fillId="35" borderId="81" xfId="0" applyFont="1" applyFill="1" applyBorder="1" applyAlignment="1">
      <alignment horizontal="center" vertical="center" shrinkToFit="1"/>
    </xf>
    <xf numFmtId="0" fontId="22" fillId="35" borderId="83" xfId="0" applyFont="1" applyFill="1" applyBorder="1" applyAlignment="1">
      <alignment horizontal="center" vertical="center" shrinkToFit="1"/>
    </xf>
    <xf numFmtId="0" fontId="28" fillId="0" borderId="0" xfId="0" applyFont="1">
      <alignment vertical="center"/>
    </xf>
    <xf numFmtId="0" fontId="21" fillId="0" borderId="20" xfId="0" applyFont="1" applyBorder="1">
      <alignment vertical="center"/>
    </xf>
    <xf numFmtId="0" fontId="21" fillId="0" borderId="19" xfId="0" applyFont="1" applyBorder="1" applyAlignment="1">
      <alignment horizontal="center" vertical="center"/>
    </xf>
    <xf numFmtId="0" fontId="21" fillId="0" borderId="0" xfId="0" applyFont="1" applyAlignment="1">
      <alignment horizontal="distributed" vertical="center"/>
    </xf>
    <xf numFmtId="0" fontId="21" fillId="0" borderId="0" xfId="0" applyFont="1" applyAlignment="1">
      <alignment horizontal="left" vertical="top" wrapText="1"/>
    </xf>
    <xf numFmtId="0" fontId="21" fillId="0" borderId="46" xfId="0" applyFont="1" applyBorder="1">
      <alignment vertical="center"/>
    </xf>
    <xf numFmtId="0" fontId="21" fillId="0" borderId="47" xfId="0" applyFont="1" applyBorder="1">
      <alignment vertical="center"/>
    </xf>
    <xf numFmtId="0" fontId="21" fillId="0" borderId="15" xfId="0" applyFont="1" applyBorder="1">
      <alignment vertical="center"/>
    </xf>
    <xf numFmtId="0" fontId="21" fillId="0" borderId="14" xfId="0" applyFont="1" applyBorder="1" applyAlignment="1">
      <alignment horizontal="center" vertical="center"/>
    </xf>
    <xf numFmtId="0" fontId="21" fillId="0" borderId="17" xfId="0" applyFont="1" applyBorder="1">
      <alignment vertical="center"/>
    </xf>
    <xf numFmtId="0" fontId="21" fillId="34" borderId="0" xfId="0" applyFont="1" applyFill="1" applyAlignment="1">
      <alignment horizontal="center" vertical="center"/>
    </xf>
    <xf numFmtId="0" fontId="21" fillId="34" borderId="22" xfId="0" applyFont="1" applyFill="1" applyBorder="1">
      <alignment vertical="center"/>
    </xf>
    <xf numFmtId="0" fontId="21" fillId="34" borderId="23" xfId="0" applyFont="1" applyFill="1" applyBorder="1">
      <alignment vertical="center"/>
    </xf>
    <xf numFmtId="0" fontId="31" fillId="0" borderId="0" xfId="0" applyFont="1">
      <alignment vertical="center"/>
    </xf>
    <xf numFmtId="49" fontId="31" fillId="0" borderId="0" xfId="0" applyNumberFormat="1" applyFont="1" applyAlignment="1">
      <alignment vertical="top"/>
    </xf>
    <xf numFmtId="0" fontId="31" fillId="0" borderId="0" xfId="0" applyFont="1" applyAlignment="1">
      <alignment horizontal="left" vertical="top" wrapText="1"/>
    </xf>
    <xf numFmtId="0" fontId="31" fillId="0" borderId="0" xfId="0" applyFont="1" applyAlignment="1">
      <alignment horizontal="justify" vertical="center"/>
    </xf>
    <xf numFmtId="0" fontId="31" fillId="39" borderId="0" xfId="46" applyFont="1" applyFill="1">
      <alignment vertical="center"/>
    </xf>
    <xf numFmtId="0" fontId="31" fillId="39" borderId="0" xfId="46" applyFont="1" applyFill="1" applyAlignment="1">
      <alignment vertical="center" wrapText="1"/>
    </xf>
    <xf numFmtId="0" fontId="31" fillId="0" borderId="0" xfId="46" applyFont="1">
      <alignment vertical="center"/>
    </xf>
    <xf numFmtId="0" fontId="51" fillId="39" borderId="0" xfId="46" applyFont="1" applyFill="1">
      <alignment vertical="center"/>
    </xf>
    <xf numFmtId="0" fontId="31" fillId="0" borderId="0" xfId="46" applyFont="1" applyAlignment="1">
      <alignment vertical="center" wrapText="1"/>
    </xf>
    <xf numFmtId="0" fontId="31" fillId="0" borderId="21" xfId="0" applyFont="1" applyBorder="1">
      <alignment vertical="center"/>
    </xf>
    <xf numFmtId="0" fontId="31" fillId="0" borderId="22" xfId="0" applyFont="1" applyBorder="1">
      <alignment vertical="center"/>
    </xf>
    <xf numFmtId="0" fontId="31" fillId="0" borderId="23" xfId="0" applyFont="1" applyBorder="1">
      <alignment vertical="center"/>
    </xf>
    <xf numFmtId="0" fontId="52" fillId="0" borderId="0" xfId="51" applyFont="1" applyAlignment="1">
      <alignment horizontal="left" vertical="center" wrapText="1" indent="1" shrinkToFit="1"/>
    </xf>
    <xf numFmtId="0" fontId="53" fillId="0" borderId="0" xfId="51" applyFont="1" applyAlignment="1">
      <alignment vertical="center" wrapText="1"/>
    </xf>
    <xf numFmtId="0" fontId="53" fillId="0" borderId="0" xfId="51" applyFont="1" applyAlignment="1">
      <alignment horizontal="left" vertical="center" wrapText="1"/>
    </xf>
    <xf numFmtId="0" fontId="53" fillId="0" borderId="0" xfId="51" applyFont="1" applyAlignment="1">
      <alignment horizontal="center" vertical="center" wrapText="1"/>
    </xf>
    <xf numFmtId="12" fontId="55" fillId="36" borderId="0" xfId="44" quotePrefix="1" applyNumberFormat="1" applyFont="1" applyFill="1" applyAlignment="1">
      <alignment horizontal="left" vertical="center" wrapText="1"/>
    </xf>
    <xf numFmtId="0" fontId="53" fillId="37" borderId="38" xfId="53" applyFont="1" applyFill="1" applyBorder="1" applyAlignment="1">
      <alignment horizontal="center" vertical="center" wrapText="1"/>
    </xf>
    <xf numFmtId="0" fontId="53" fillId="37" borderId="39" xfId="53" applyFont="1" applyFill="1" applyBorder="1" applyAlignment="1">
      <alignment horizontal="center" vertical="center" wrapText="1"/>
    </xf>
    <xf numFmtId="0" fontId="53" fillId="37" borderId="40" xfId="53" applyFont="1" applyFill="1" applyBorder="1" applyAlignment="1">
      <alignment horizontal="center" vertical="center" wrapText="1"/>
    </xf>
    <xf numFmtId="0" fontId="57" fillId="43" borderId="0" xfId="0" applyFont="1" applyFill="1" applyAlignment="1">
      <alignment vertical="center" wrapText="1"/>
    </xf>
    <xf numFmtId="0" fontId="53" fillId="37" borderId="88" xfId="51" applyFont="1" applyFill="1" applyBorder="1" applyAlignment="1">
      <alignment horizontal="center" vertical="center" wrapText="1"/>
    </xf>
    <xf numFmtId="0" fontId="58" fillId="0" borderId="92" xfId="52" applyFont="1" applyBorder="1" applyAlignment="1">
      <alignment horizontal="center" vertical="center"/>
    </xf>
    <xf numFmtId="0" fontId="53" fillId="37" borderId="93" xfId="51" applyFont="1" applyFill="1" applyBorder="1" applyAlignment="1">
      <alignment horizontal="center" vertical="center" wrapText="1"/>
    </xf>
    <xf numFmtId="0" fontId="58" fillId="0" borderId="94" xfId="52" applyFont="1" applyBorder="1" applyAlignment="1" applyProtection="1">
      <alignment horizontal="center" vertical="center"/>
      <protection locked="0"/>
    </xf>
    <xf numFmtId="0" fontId="53" fillId="37" borderId="95" xfId="51" applyFont="1" applyFill="1" applyBorder="1" applyAlignment="1">
      <alignment horizontal="center" vertical="center" wrapText="1"/>
    </xf>
    <xf numFmtId="0" fontId="53" fillId="37" borderId="41" xfId="51" applyFont="1" applyFill="1" applyBorder="1" applyAlignment="1">
      <alignment horizontal="center" vertical="center" wrapText="1"/>
    </xf>
    <xf numFmtId="0" fontId="58" fillId="0" borderId="96" xfId="52" applyFont="1" applyBorder="1" applyAlignment="1" applyProtection="1">
      <alignment horizontal="center" vertical="center"/>
      <protection locked="0"/>
    </xf>
    <xf numFmtId="0" fontId="53" fillId="37" borderId="36" xfId="51" applyFont="1" applyFill="1" applyBorder="1" applyAlignment="1">
      <alignment horizontal="center" vertical="center" wrapText="1"/>
    </xf>
    <xf numFmtId="0" fontId="53" fillId="37" borderId="100" xfId="51" applyFont="1" applyFill="1" applyBorder="1" applyAlignment="1">
      <alignment horizontal="center" vertical="center" wrapText="1"/>
    </xf>
    <xf numFmtId="0" fontId="58" fillId="0" borderId="101" xfId="52" applyFont="1" applyBorder="1" applyAlignment="1" applyProtection="1">
      <alignment horizontal="center" vertical="center"/>
      <protection locked="0"/>
    </xf>
    <xf numFmtId="0" fontId="62" fillId="0" borderId="0" xfId="51" applyFont="1" applyAlignment="1">
      <alignment horizontal="left" vertical="center"/>
    </xf>
    <xf numFmtId="0" fontId="55" fillId="0" borderId="0" xfId="51" applyFont="1" applyAlignment="1">
      <alignment horizontal="left" vertical="center" wrapText="1"/>
    </xf>
    <xf numFmtId="0" fontId="55" fillId="0" borderId="0" xfId="51" applyFont="1" applyAlignment="1">
      <alignment vertical="center" wrapText="1"/>
    </xf>
    <xf numFmtId="0" fontId="55" fillId="37" borderId="36" xfId="51" applyFont="1" applyFill="1" applyBorder="1" applyAlignment="1">
      <alignment horizontal="left" vertical="center" wrapText="1"/>
    </xf>
    <xf numFmtId="0" fontId="53" fillId="0" borderId="0" xfId="51" applyFont="1" applyAlignment="1">
      <alignment horizontal="left" vertical="center"/>
    </xf>
    <xf numFmtId="0" fontId="0" fillId="0" borderId="0" xfId="0" applyAlignment="1">
      <alignment horizontal="center" vertical="center"/>
    </xf>
    <xf numFmtId="0" fontId="50" fillId="0" borderId="0" xfId="50">
      <alignment vertical="center"/>
    </xf>
    <xf numFmtId="0" fontId="63" fillId="0" borderId="0" xfId="0" applyFont="1">
      <alignment vertical="center"/>
    </xf>
    <xf numFmtId="0" fontId="34" fillId="0" borderId="0" xfId="0" applyFont="1" applyAlignment="1">
      <alignment horizontal="right" vertical="center"/>
    </xf>
    <xf numFmtId="0" fontId="22" fillId="0" borderId="21" xfId="0" applyFont="1" applyBorder="1">
      <alignment vertical="center"/>
    </xf>
    <xf numFmtId="0" fontId="21" fillId="35" borderId="0" xfId="0" applyFont="1" applyFill="1" applyAlignment="1">
      <alignment horizontal="right" vertical="center" wrapText="1"/>
    </xf>
    <xf numFmtId="181" fontId="21" fillId="0" borderId="0" xfId="0" applyNumberFormat="1" applyFont="1" applyAlignment="1">
      <alignment vertical="center" wrapText="1"/>
    </xf>
    <xf numFmtId="181" fontId="21" fillId="0" borderId="0" xfId="0" applyNumberFormat="1" applyFont="1">
      <alignment vertical="center"/>
    </xf>
    <xf numFmtId="184" fontId="21" fillId="0" borderId="0" xfId="0" applyNumberFormat="1" applyFont="1" applyAlignment="1">
      <alignment vertical="center" wrapText="1"/>
    </xf>
    <xf numFmtId="38" fontId="21" fillId="0" borderId="0" xfId="0" applyNumberFormat="1" applyFont="1">
      <alignment vertical="center"/>
    </xf>
    <xf numFmtId="38" fontId="28" fillId="0" borderId="0" xfId="0" applyNumberFormat="1" applyFont="1">
      <alignment vertical="center"/>
    </xf>
    <xf numFmtId="0" fontId="53" fillId="0" borderId="0" xfId="54" applyFont="1" applyAlignment="1">
      <alignment vertical="center" wrapText="1"/>
    </xf>
    <xf numFmtId="0" fontId="52" fillId="0" borderId="0" xfId="54" applyFont="1" applyAlignment="1">
      <alignment horizontal="left" vertical="center" wrapText="1" indent="1" shrinkToFit="1"/>
    </xf>
    <xf numFmtId="0" fontId="53" fillId="0" borderId="0" xfId="54" applyFont="1" applyAlignment="1">
      <alignment horizontal="center" vertical="center" wrapText="1"/>
    </xf>
    <xf numFmtId="0" fontId="53" fillId="37" borderId="38" xfId="55" applyFont="1" applyFill="1" applyBorder="1" applyAlignment="1">
      <alignment horizontal="center" vertical="center" wrapText="1"/>
    </xf>
    <xf numFmtId="0" fontId="53" fillId="37" borderId="91" xfId="55" applyFont="1" applyFill="1" applyBorder="1" applyAlignment="1">
      <alignment horizontal="center" vertical="center" wrapText="1"/>
    </xf>
    <xf numFmtId="0" fontId="53" fillId="37" borderId="40" xfId="55" applyFont="1" applyFill="1" applyBorder="1" applyAlignment="1">
      <alignment horizontal="center" vertical="center" wrapText="1"/>
    </xf>
    <xf numFmtId="0" fontId="53" fillId="37" borderId="88" xfId="54" applyFont="1" applyFill="1" applyBorder="1" applyAlignment="1">
      <alignment horizontal="center" vertical="center" wrapText="1"/>
    </xf>
    <xf numFmtId="0" fontId="58" fillId="0" borderId="92" xfId="56" applyFont="1" applyBorder="1" applyAlignment="1">
      <alignment horizontal="center" vertical="center"/>
    </xf>
    <xf numFmtId="0" fontId="53" fillId="37" borderId="93" xfId="54" applyFont="1" applyFill="1" applyBorder="1" applyAlignment="1">
      <alignment horizontal="center" vertical="center" wrapText="1"/>
    </xf>
    <xf numFmtId="0" fontId="58" fillId="0" borderId="94" xfId="56" applyFont="1" applyBorder="1" applyAlignment="1" applyProtection="1">
      <alignment horizontal="center" vertical="center"/>
      <protection locked="0"/>
    </xf>
    <xf numFmtId="0" fontId="53" fillId="37" borderId="41" xfId="54" applyFont="1" applyFill="1" applyBorder="1" applyAlignment="1">
      <alignment horizontal="center" vertical="center" wrapText="1"/>
    </xf>
    <xf numFmtId="0" fontId="53" fillId="37" borderId="36" xfId="54" applyFont="1" applyFill="1" applyBorder="1" applyAlignment="1">
      <alignment horizontal="center" vertical="center" wrapText="1"/>
    </xf>
    <xf numFmtId="0" fontId="53" fillId="37" borderId="100" xfId="54" applyFont="1" applyFill="1" applyBorder="1" applyAlignment="1">
      <alignment horizontal="center" vertical="center" wrapText="1"/>
    </xf>
    <xf numFmtId="0" fontId="53" fillId="0" borderId="0" xfId="54" applyFont="1" applyAlignment="1">
      <alignment horizontal="left" vertical="center" wrapText="1"/>
    </xf>
    <xf numFmtId="0" fontId="62" fillId="0" borderId="0" xfId="57" applyFont="1" applyAlignment="1">
      <alignment horizontal="left" vertical="center"/>
    </xf>
    <xf numFmtId="0" fontId="55" fillId="0" borderId="0" xfId="57" applyFont="1" applyAlignment="1">
      <alignment horizontal="left" vertical="center" wrapText="1"/>
    </xf>
    <xf numFmtId="0" fontId="55" fillId="0" borderId="0" xfId="57" applyFont="1" applyAlignment="1">
      <alignment vertical="center" wrapText="1"/>
    </xf>
    <xf numFmtId="0" fontId="53" fillId="0" borderId="0" xfId="57" applyFont="1" applyAlignment="1">
      <alignment vertical="center" wrapText="1"/>
    </xf>
    <xf numFmtId="0" fontId="21" fillId="0" borderId="19" xfId="0" applyFont="1" applyBorder="1">
      <alignment vertical="center"/>
    </xf>
    <xf numFmtId="0" fontId="22" fillId="36" borderId="88" xfId="46" applyFont="1" applyFill="1" applyBorder="1" applyAlignment="1">
      <alignment vertical="center" shrinkToFit="1"/>
    </xf>
    <xf numFmtId="0" fontId="22" fillId="36" borderId="93" xfId="46" applyFont="1" applyFill="1" applyBorder="1" applyAlignment="1">
      <alignment vertical="center" shrinkToFit="1"/>
    </xf>
    <xf numFmtId="0" fontId="22" fillId="36" borderId="97" xfId="46" applyFont="1" applyFill="1" applyBorder="1">
      <alignment vertical="center"/>
    </xf>
    <xf numFmtId="0" fontId="22" fillId="0" borderId="105" xfId="0" applyFont="1" applyBorder="1">
      <alignment vertical="center"/>
    </xf>
    <xf numFmtId="0" fontId="22" fillId="0" borderId="106" xfId="0" applyFont="1" applyBorder="1">
      <alignment vertical="center"/>
    </xf>
    <xf numFmtId="0" fontId="40" fillId="36" borderId="97" xfId="46" applyFont="1" applyFill="1" applyBorder="1" applyAlignment="1">
      <alignment vertical="center" shrinkToFit="1"/>
    </xf>
    <xf numFmtId="0" fontId="40" fillId="0" borderId="80" xfId="0" applyFont="1" applyBorder="1" applyAlignment="1">
      <alignment horizontal="left" vertical="center" shrinkToFit="1"/>
    </xf>
    <xf numFmtId="0" fontId="40" fillId="0" borderId="68" xfId="0" applyFont="1" applyBorder="1" applyAlignment="1">
      <alignment horizontal="left" vertical="center" shrinkToFit="1"/>
    </xf>
    <xf numFmtId="0" fontId="40" fillId="36" borderId="99" xfId="46" applyFont="1" applyFill="1" applyBorder="1" applyAlignment="1">
      <alignment vertical="center" shrinkToFit="1"/>
    </xf>
    <xf numFmtId="0" fontId="40" fillId="0" borderId="71" xfId="0" applyFont="1" applyBorder="1" applyAlignment="1">
      <alignment horizontal="left" vertical="center" shrinkToFit="1"/>
    </xf>
    <xf numFmtId="0" fontId="40" fillId="35" borderId="80" xfId="0" applyFont="1" applyFill="1" applyBorder="1" applyAlignment="1">
      <alignment horizontal="center" vertical="center" shrinkToFit="1"/>
    </xf>
    <xf numFmtId="0" fontId="40" fillId="35" borderId="81" xfId="0" applyFont="1" applyFill="1" applyBorder="1" applyAlignment="1">
      <alignment horizontal="center" vertical="center" shrinkToFit="1"/>
    </xf>
    <xf numFmtId="0" fontId="40" fillId="35" borderId="68" xfId="0" applyFont="1" applyFill="1" applyBorder="1" applyAlignment="1">
      <alignment horizontal="center" vertical="center" shrinkToFit="1"/>
    </xf>
    <xf numFmtId="0" fontId="40" fillId="35" borderId="72" xfId="0" applyFont="1" applyFill="1" applyBorder="1" applyAlignment="1">
      <alignment horizontal="center" vertical="center" shrinkToFit="1"/>
    </xf>
    <xf numFmtId="0" fontId="40" fillId="35" borderId="71" xfId="0" applyFont="1" applyFill="1" applyBorder="1" applyAlignment="1">
      <alignment horizontal="center" vertical="center" shrinkToFit="1"/>
    </xf>
    <xf numFmtId="0" fontId="40" fillId="35" borderId="73" xfId="0" applyFont="1" applyFill="1" applyBorder="1" applyAlignment="1">
      <alignment horizontal="center" vertical="center" shrinkToFit="1"/>
    </xf>
    <xf numFmtId="0" fontId="40" fillId="35" borderId="83" xfId="0" applyFont="1" applyFill="1" applyBorder="1" applyAlignment="1">
      <alignment horizontal="center" vertical="center" shrinkToFit="1"/>
    </xf>
    <xf numFmtId="0" fontId="40" fillId="35" borderId="74" xfId="0" applyFont="1" applyFill="1" applyBorder="1" applyAlignment="1">
      <alignment horizontal="center" vertical="center" shrinkToFit="1"/>
    </xf>
    <xf numFmtId="0" fontId="40" fillId="35" borderId="75" xfId="0" applyFont="1" applyFill="1" applyBorder="1" applyAlignment="1">
      <alignment horizontal="center" vertical="center" shrinkToFit="1"/>
    </xf>
    <xf numFmtId="0" fontId="21" fillId="36" borderId="88" xfId="46" applyFont="1" applyFill="1" applyBorder="1">
      <alignment vertical="center"/>
    </xf>
    <xf numFmtId="0" fontId="32" fillId="36" borderId="0" xfId="43" applyFont="1" applyFill="1" applyAlignment="1">
      <alignment vertical="center" wrapText="1"/>
    </xf>
    <xf numFmtId="0" fontId="46" fillId="36" borderId="0" xfId="46" applyFont="1" applyFill="1">
      <alignment vertical="center"/>
    </xf>
    <xf numFmtId="0" fontId="32" fillId="36" borderId="11" xfId="43" applyFont="1" applyFill="1" applyBorder="1" applyAlignment="1">
      <alignment vertical="center" wrapText="1"/>
    </xf>
    <xf numFmtId="49" fontId="21" fillId="0" borderId="0" xfId="0" applyNumberFormat="1" applyFont="1" applyAlignment="1">
      <alignment vertical="top"/>
    </xf>
    <xf numFmtId="0" fontId="46" fillId="0" borderId="0" xfId="46" applyFont="1">
      <alignment vertical="center"/>
    </xf>
    <xf numFmtId="0" fontId="46" fillId="39" borderId="0" xfId="46" applyFont="1" applyFill="1">
      <alignment vertical="center"/>
    </xf>
    <xf numFmtId="0" fontId="46" fillId="39" borderId="0" xfId="46" applyFont="1" applyFill="1" applyAlignment="1">
      <alignment vertical="center" wrapText="1"/>
    </xf>
    <xf numFmtId="0" fontId="21" fillId="39" borderId="0" xfId="46" applyFont="1" applyFill="1">
      <alignment vertical="center"/>
    </xf>
    <xf numFmtId="0" fontId="31" fillId="0" borderId="0" xfId="0" applyFont="1" applyAlignment="1">
      <alignment horizontal="left" vertical="center" wrapText="1"/>
    </xf>
    <xf numFmtId="0" fontId="31" fillId="40" borderId="0" xfId="0" applyFont="1" applyFill="1" applyAlignment="1">
      <alignment horizontal="left" vertical="center" wrapText="1"/>
    </xf>
    <xf numFmtId="0" fontId="31" fillId="40" borderId="0" xfId="0" applyFont="1" applyFill="1">
      <alignment vertical="center"/>
    </xf>
    <xf numFmtId="0" fontId="66" fillId="0" borderId="0" xfId="0" applyFont="1">
      <alignment vertical="center"/>
    </xf>
    <xf numFmtId="0" fontId="55" fillId="37" borderId="95" xfId="51" applyFont="1" applyFill="1" applyBorder="1" applyAlignment="1">
      <alignment horizontal="center" vertical="center" wrapText="1"/>
    </xf>
    <xf numFmtId="0" fontId="55" fillId="37" borderId="41" xfId="51" applyFont="1" applyFill="1" applyBorder="1" applyAlignment="1">
      <alignment horizontal="center" vertical="center" wrapText="1"/>
    </xf>
    <xf numFmtId="0" fontId="31" fillId="0" borderId="22" xfId="0" applyFont="1" applyBorder="1" applyAlignment="1">
      <alignment horizontal="right" vertical="center" wrapText="1"/>
    </xf>
    <xf numFmtId="0" fontId="31" fillId="0" borderId="18" xfId="0" applyFont="1" applyBorder="1">
      <alignment vertical="center"/>
    </xf>
    <xf numFmtId="0" fontId="31" fillId="0" borderId="19" xfId="0" applyFont="1" applyBorder="1">
      <alignment vertical="center"/>
    </xf>
    <xf numFmtId="0" fontId="28" fillId="37" borderId="0" xfId="0" applyFont="1" applyFill="1" applyAlignment="1">
      <alignment horizontal="left" vertical="center" wrapText="1"/>
    </xf>
    <xf numFmtId="0" fontId="66" fillId="45" borderId="0" xfId="0" applyFont="1" applyFill="1">
      <alignment vertical="center"/>
    </xf>
    <xf numFmtId="0" fontId="31" fillId="45" borderId="0" xfId="0" applyFont="1" applyFill="1">
      <alignment vertical="center"/>
    </xf>
    <xf numFmtId="38" fontId="21" fillId="40" borderId="0" xfId="42" applyFont="1" applyFill="1" applyAlignment="1">
      <alignment vertical="center"/>
    </xf>
    <xf numFmtId="0" fontId="40" fillId="37" borderId="16" xfId="0" applyFont="1" applyFill="1" applyBorder="1" applyAlignment="1">
      <alignment horizontal="left" vertical="center"/>
    </xf>
    <xf numFmtId="0" fontId="31" fillId="37" borderId="0" xfId="0" applyFont="1" applyFill="1" applyAlignment="1">
      <alignment horizontal="left" vertical="center"/>
    </xf>
    <xf numFmtId="0" fontId="40" fillId="37" borderId="0" xfId="0" applyFont="1" applyFill="1" applyAlignment="1">
      <alignment horizontal="left" vertical="center"/>
    </xf>
    <xf numFmtId="0" fontId="31" fillId="37" borderId="0" xfId="0" applyFont="1" applyFill="1" applyAlignment="1">
      <alignment horizontal="left" vertical="center" wrapText="1"/>
    </xf>
    <xf numFmtId="0" fontId="31" fillId="37" borderId="0" xfId="0" applyFont="1" applyFill="1" applyAlignment="1">
      <alignment vertical="center" wrapText="1"/>
    </xf>
    <xf numFmtId="0" fontId="31" fillId="37" borderId="0" xfId="0" applyFont="1" applyFill="1">
      <alignment vertical="center"/>
    </xf>
    <xf numFmtId="0" fontId="31" fillId="37" borderId="17" xfId="0" applyFont="1" applyFill="1" applyBorder="1">
      <alignment vertical="center"/>
    </xf>
    <xf numFmtId="0" fontId="41" fillId="37" borderId="18" xfId="0" applyFont="1" applyFill="1" applyBorder="1" applyAlignment="1">
      <alignment horizontal="left" vertical="center"/>
    </xf>
    <xf numFmtId="0" fontId="40" fillId="37" borderId="0" xfId="0" applyFont="1" applyFill="1">
      <alignment vertical="center"/>
    </xf>
    <xf numFmtId="0" fontId="66" fillId="37" borderId="0" xfId="0" applyFont="1" applyFill="1">
      <alignment vertical="center"/>
    </xf>
    <xf numFmtId="0" fontId="53" fillId="37" borderId="99" xfId="51" applyFont="1" applyFill="1" applyBorder="1" applyAlignment="1">
      <alignment horizontal="center" vertical="center" wrapText="1"/>
    </xf>
    <xf numFmtId="0" fontId="55" fillId="37" borderId="36" xfId="51" applyFont="1" applyFill="1" applyBorder="1" applyAlignment="1">
      <alignment horizontal="left" vertical="center"/>
    </xf>
    <xf numFmtId="0" fontId="55" fillId="37" borderId="36" xfId="51" applyFont="1" applyFill="1" applyBorder="1" applyAlignment="1">
      <alignment horizontal="left" vertical="center" shrinkToFit="1"/>
    </xf>
    <xf numFmtId="0" fontId="21" fillId="40" borderId="0" xfId="0" applyFont="1" applyFill="1">
      <alignment vertical="center"/>
    </xf>
    <xf numFmtId="0" fontId="55" fillId="0" borderId="93" xfId="54" applyFont="1" applyBorder="1" applyAlignment="1">
      <alignment horizontal="center" vertical="center" wrapText="1"/>
    </xf>
    <xf numFmtId="0" fontId="55" fillId="0" borderId="99" xfId="54" applyFont="1" applyBorder="1" applyAlignment="1">
      <alignment horizontal="center" vertical="center" wrapText="1"/>
    </xf>
    <xf numFmtId="0" fontId="55" fillId="37" borderId="36" xfId="57" applyFont="1" applyFill="1" applyBorder="1" applyAlignment="1">
      <alignment horizontal="left" vertical="center" shrinkToFit="1"/>
    </xf>
    <xf numFmtId="186" fontId="0" fillId="0" borderId="0" xfId="0" applyNumberFormat="1">
      <alignment vertical="center"/>
    </xf>
    <xf numFmtId="0" fontId="55" fillId="40" borderId="36" xfId="56" applyFont="1" applyFill="1" applyBorder="1">
      <alignment vertical="center"/>
    </xf>
    <xf numFmtId="0" fontId="31" fillId="46" borderId="0" xfId="0" applyFont="1" applyFill="1">
      <alignment vertical="center"/>
    </xf>
    <xf numFmtId="0" fontId="21" fillId="0" borderId="16" xfId="0" applyFont="1" applyBorder="1">
      <alignment vertical="center"/>
    </xf>
    <xf numFmtId="0" fontId="31" fillId="37" borderId="17" xfId="0" applyFont="1" applyFill="1" applyBorder="1" applyAlignment="1">
      <alignment vertical="center" wrapText="1"/>
    </xf>
    <xf numFmtId="0" fontId="31" fillId="37" borderId="17" xfId="0" applyFont="1" applyFill="1" applyBorder="1" applyAlignment="1">
      <alignment horizontal="left" vertical="center" wrapText="1"/>
    </xf>
    <xf numFmtId="0" fontId="46" fillId="0" borderId="36" xfId="0" applyFont="1" applyBorder="1" applyAlignment="1">
      <alignment horizontal="center" vertical="center"/>
    </xf>
    <xf numFmtId="0" fontId="38" fillId="0" borderId="36" xfId="0" applyFont="1" applyBorder="1" applyAlignment="1">
      <alignment horizontal="center" vertical="center"/>
    </xf>
    <xf numFmtId="0" fontId="70" fillId="40" borderId="36" xfId="0" applyFont="1" applyFill="1" applyBorder="1" applyAlignment="1">
      <alignment horizontal="center" vertical="center"/>
    </xf>
    <xf numFmtId="0" fontId="70" fillId="0" borderId="36" xfId="0" applyFont="1" applyBorder="1" applyAlignment="1">
      <alignment horizontal="center" vertical="center"/>
    </xf>
    <xf numFmtId="0" fontId="24" fillId="0" borderId="0" xfId="0" applyFont="1">
      <alignment vertical="center"/>
    </xf>
    <xf numFmtId="0" fontId="22" fillId="0" borderId="68" xfId="0" applyFont="1" applyBorder="1" applyAlignment="1">
      <alignment horizontal="center" vertical="center" shrinkToFit="1"/>
    </xf>
    <xf numFmtId="0" fontId="55" fillId="0" borderId="21" xfId="51" applyFont="1" applyBorder="1" applyAlignment="1">
      <alignment horizontal="center" vertical="center" wrapText="1"/>
    </xf>
    <xf numFmtId="0" fontId="55" fillId="0" borderId="22" xfId="51" applyFont="1" applyBorder="1" applyAlignment="1">
      <alignment horizontal="center" vertical="center" wrapText="1"/>
    </xf>
    <xf numFmtId="0" fontId="55" fillId="0" borderId="23" xfId="51" applyFont="1" applyBorder="1" applyAlignment="1">
      <alignment horizontal="center" vertical="center" wrapText="1"/>
    </xf>
    <xf numFmtId="0" fontId="55" fillId="0" borderId="21" xfId="51" applyFont="1" applyBorder="1" applyAlignment="1">
      <alignment horizontal="center" vertical="center" shrinkToFit="1"/>
    </xf>
    <xf numFmtId="0" fontId="55" fillId="0" borderId="22" xfId="51" applyFont="1" applyBorder="1" applyAlignment="1">
      <alignment horizontal="center" vertical="center" shrinkToFit="1"/>
    </xf>
    <xf numFmtId="0" fontId="55" fillId="0" borderId="23" xfId="51" applyFont="1" applyBorder="1" applyAlignment="1">
      <alignment horizontal="center" vertical="center" shrinkToFit="1"/>
    </xf>
    <xf numFmtId="0" fontId="58" fillId="0" borderId="98" xfId="52" applyFont="1" applyBorder="1" applyAlignment="1" applyProtection="1">
      <alignment horizontal="center" vertical="center"/>
      <protection locked="0"/>
    </xf>
    <xf numFmtId="0" fontId="37" fillId="0" borderId="96" xfId="0" applyFont="1" applyBorder="1" applyAlignment="1">
      <alignment horizontal="center" vertical="center"/>
    </xf>
    <xf numFmtId="0" fontId="53" fillId="37" borderId="97" xfId="51" applyFont="1" applyFill="1" applyBorder="1" applyAlignment="1">
      <alignment horizontal="center" vertical="center" wrapText="1"/>
    </xf>
    <xf numFmtId="0" fontId="37" fillId="37" borderId="95" xfId="0" applyFont="1" applyFill="1" applyBorder="1" applyAlignment="1">
      <alignment horizontal="center" vertical="center" wrapText="1"/>
    </xf>
    <xf numFmtId="0" fontId="55" fillId="37" borderId="13" xfId="51" applyFont="1" applyFill="1" applyBorder="1" applyAlignment="1">
      <alignment horizontal="center" vertical="center" wrapText="1"/>
    </xf>
    <xf numFmtId="0" fontId="55" fillId="37" borderId="15" xfId="0" applyFont="1" applyFill="1" applyBorder="1" applyAlignment="1">
      <alignment horizontal="center" vertical="center" wrapText="1"/>
    </xf>
    <xf numFmtId="0" fontId="55" fillId="37" borderId="18" xfId="0" applyFont="1" applyFill="1" applyBorder="1" applyAlignment="1">
      <alignment horizontal="center" vertical="center" wrapText="1"/>
    </xf>
    <xf numFmtId="0" fontId="55" fillId="37" borderId="20" xfId="0" applyFont="1" applyFill="1" applyBorder="1" applyAlignment="1">
      <alignment horizontal="center" vertical="center" wrapText="1"/>
    </xf>
    <xf numFmtId="0" fontId="55" fillId="37" borderId="21" xfId="0" applyFont="1" applyFill="1" applyBorder="1" applyAlignment="1">
      <alignment horizontal="center" vertical="center" wrapText="1"/>
    </xf>
    <xf numFmtId="0" fontId="55" fillId="37" borderId="23" xfId="0" applyFont="1" applyFill="1" applyBorder="1" applyAlignment="1">
      <alignment horizontal="center" vertical="center" wrapText="1"/>
    </xf>
    <xf numFmtId="0" fontId="55" fillId="37" borderId="22" xfId="0" applyFont="1" applyFill="1" applyBorder="1" applyAlignment="1">
      <alignment horizontal="left" vertical="center" wrapText="1"/>
    </xf>
    <xf numFmtId="0" fontId="61" fillId="37" borderId="22" xfId="0" applyFont="1" applyFill="1" applyBorder="1" applyAlignment="1">
      <alignment horizontal="left" vertical="center" wrapText="1"/>
    </xf>
    <xf numFmtId="0" fontId="61" fillId="37" borderId="23" xfId="0" applyFont="1" applyFill="1" applyBorder="1" applyAlignment="1">
      <alignment horizontal="left" vertical="center" wrapText="1"/>
    </xf>
    <xf numFmtId="0" fontId="53" fillId="37" borderId="37" xfId="51" applyFont="1" applyFill="1" applyBorder="1" applyAlignment="1">
      <alignment horizontal="center" vertical="center" wrapText="1"/>
    </xf>
    <xf numFmtId="0" fontId="37" fillId="37" borderId="41" xfId="0" applyFont="1" applyFill="1" applyBorder="1" applyAlignment="1">
      <alignment horizontal="center" vertical="center" wrapText="1"/>
    </xf>
    <xf numFmtId="0" fontId="55" fillId="37" borderId="21" xfId="51" applyFont="1" applyFill="1" applyBorder="1" applyAlignment="1">
      <alignment horizontal="left" vertical="center" wrapText="1"/>
    </xf>
    <xf numFmtId="0" fontId="55" fillId="37" borderId="22" xfId="51" applyFont="1" applyFill="1" applyBorder="1" applyAlignment="1">
      <alignment horizontal="left" vertical="center" wrapText="1"/>
    </xf>
    <xf numFmtId="0" fontId="55" fillId="37" borderId="64" xfId="51" applyFont="1" applyFill="1" applyBorder="1" applyAlignment="1">
      <alignment horizontal="left" vertical="center" wrapText="1"/>
    </xf>
    <xf numFmtId="0" fontId="55" fillId="37" borderId="62" xfId="51" applyFont="1" applyFill="1" applyBorder="1" applyAlignment="1">
      <alignment horizontal="left" vertical="center" wrapText="1"/>
    </xf>
    <xf numFmtId="0" fontId="61" fillId="37" borderId="62" xfId="0" applyFont="1" applyFill="1" applyBorder="1" applyAlignment="1">
      <alignment horizontal="left" vertical="center" wrapText="1"/>
    </xf>
    <xf numFmtId="0" fontId="61" fillId="37" borderId="63" xfId="0" applyFont="1" applyFill="1" applyBorder="1" applyAlignment="1">
      <alignment horizontal="left" vertical="center" wrapText="1"/>
    </xf>
    <xf numFmtId="0" fontId="53" fillId="0" borderId="0" xfId="51" applyFont="1" applyAlignment="1">
      <alignment horizontal="left" vertical="center" wrapText="1"/>
    </xf>
    <xf numFmtId="0" fontId="52" fillId="0" borderId="0" xfId="51" applyFont="1" applyAlignment="1">
      <alignment horizontal="left" vertical="center" wrapText="1" indent="1" shrinkToFit="1"/>
    </xf>
    <xf numFmtId="0" fontId="0" fillId="0" borderId="0" xfId="0" applyAlignment="1">
      <alignment horizontal="left" vertical="center" wrapText="1" indent="1" shrinkToFit="1"/>
    </xf>
    <xf numFmtId="0" fontId="53" fillId="0" borderId="0" xfId="0" applyFont="1" applyAlignment="1">
      <alignment horizontal="left" vertical="center" wrapText="1" indent="1"/>
    </xf>
    <xf numFmtId="0" fontId="53" fillId="37" borderId="85" xfId="53" applyFont="1" applyFill="1" applyBorder="1" applyAlignment="1">
      <alignment horizontal="center" vertical="center" wrapText="1"/>
    </xf>
    <xf numFmtId="0" fontId="53" fillId="37" borderId="86" xfId="53" applyFont="1" applyFill="1" applyBorder="1" applyAlignment="1">
      <alignment horizontal="center" vertical="center" wrapText="1"/>
    </xf>
    <xf numFmtId="0" fontId="53" fillId="37" borderId="87" xfId="53" applyFont="1" applyFill="1" applyBorder="1" applyAlignment="1">
      <alignment horizontal="center" vertical="center" wrapText="1"/>
    </xf>
    <xf numFmtId="0" fontId="53" fillId="37" borderId="89" xfId="51" applyFont="1" applyFill="1" applyBorder="1" applyAlignment="1">
      <alignment horizontal="left" vertical="center" wrapText="1"/>
    </xf>
    <xf numFmtId="0" fontId="53" fillId="37" borderId="48" xfId="51" applyFont="1" applyFill="1" applyBorder="1" applyAlignment="1">
      <alignment horizontal="left" vertical="center" wrapText="1"/>
    </xf>
    <xf numFmtId="0" fontId="53" fillId="37" borderId="90" xfId="51" applyFont="1" applyFill="1" applyBorder="1" applyAlignment="1">
      <alignment horizontal="left" vertical="center" wrapText="1"/>
    </xf>
    <xf numFmtId="0" fontId="53" fillId="37" borderId="91" xfId="51" applyFont="1" applyFill="1" applyBorder="1" applyAlignment="1">
      <alignment horizontal="center" vertical="center" wrapText="1"/>
    </xf>
    <xf numFmtId="0" fontId="53" fillId="37" borderId="42" xfId="51" applyFont="1" applyFill="1" applyBorder="1" applyAlignment="1">
      <alignment horizontal="center" vertical="center" wrapText="1"/>
    </xf>
    <xf numFmtId="0" fontId="53" fillId="37" borderId="41" xfId="51" applyFont="1" applyFill="1" applyBorder="1" applyAlignment="1">
      <alignment horizontal="center" vertical="center" wrapText="1"/>
    </xf>
    <xf numFmtId="0" fontId="53" fillId="37" borderId="21" xfId="51" applyFont="1" applyFill="1" applyBorder="1" applyAlignment="1">
      <alignment horizontal="left" vertical="center" wrapText="1"/>
    </xf>
    <xf numFmtId="0" fontId="53" fillId="37" borderId="22" xfId="51" applyFont="1" applyFill="1" applyBorder="1" applyAlignment="1">
      <alignment horizontal="left" vertical="center" wrapText="1"/>
    </xf>
    <xf numFmtId="0" fontId="53" fillId="37" borderId="23" xfId="51" applyFont="1" applyFill="1" applyBorder="1" applyAlignment="1">
      <alignment horizontal="left" vertical="center" wrapText="1"/>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53" fillId="0" borderId="22" xfId="0" applyFont="1" applyBorder="1" applyAlignment="1">
      <alignment horizontal="left" vertical="center" wrapText="1"/>
    </xf>
    <xf numFmtId="0" fontId="53" fillId="0" borderId="23" xfId="0" applyFont="1" applyBorder="1" applyAlignment="1">
      <alignment horizontal="left" vertical="center" wrapText="1"/>
    </xf>
    <xf numFmtId="186" fontId="53" fillId="0" borderId="0" xfId="51" applyNumberFormat="1" applyFont="1" applyAlignment="1">
      <alignment horizontal="right" vertical="center" wrapText="1"/>
    </xf>
    <xf numFmtId="186" fontId="0" fillId="0" borderId="0" xfId="0" applyNumberFormat="1" applyAlignment="1">
      <alignment horizontal="right"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53" fillId="37" borderId="22" xfId="0" applyFont="1" applyFill="1" applyBorder="1" applyAlignment="1">
      <alignment horizontal="left" vertical="center" wrapText="1"/>
    </xf>
    <xf numFmtId="0" fontId="53" fillId="37" borderId="23" xfId="0" applyFont="1" applyFill="1" applyBorder="1" applyAlignment="1">
      <alignment horizontal="left" vertical="center" wrapText="1"/>
    </xf>
    <xf numFmtId="0" fontId="21" fillId="36" borderId="0" xfId="0" applyFont="1" applyFill="1" applyAlignment="1">
      <alignment horizontal="left" vertical="center" shrinkToFit="1"/>
    </xf>
    <xf numFmtId="0" fontId="21" fillId="0" borderId="0" xfId="0" applyFont="1" applyAlignment="1">
      <alignment horizontal="justify" vertical="center" wrapText="1"/>
    </xf>
    <xf numFmtId="0" fontId="21" fillId="0" borderId="0" xfId="0" applyFont="1">
      <alignment vertical="center"/>
    </xf>
    <xf numFmtId="0" fontId="21" fillId="0" borderId="0" xfId="0" applyFont="1" applyAlignment="1">
      <alignment horizontal="left" vertical="center" shrinkToFit="1"/>
    </xf>
    <xf numFmtId="0" fontId="21" fillId="0" borderId="0" xfId="0" applyFont="1" applyAlignment="1">
      <alignment horizontal="right" vertical="center"/>
    </xf>
    <xf numFmtId="0" fontId="21" fillId="0" borderId="0" xfId="0" applyFont="1" applyAlignment="1">
      <alignment horizontal="right" vertical="center" wrapText="1"/>
    </xf>
    <xf numFmtId="49" fontId="21" fillId="36" borderId="0" xfId="0" applyNumberFormat="1" applyFont="1" applyFill="1" applyAlignment="1">
      <alignment horizontal="left" vertical="center"/>
    </xf>
    <xf numFmtId="0" fontId="21" fillId="0" borderId="18" xfId="0" applyFont="1" applyBorder="1" applyAlignment="1">
      <alignment horizontal="left" vertical="center" wrapText="1"/>
    </xf>
    <xf numFmtId="0" fontId="21" fillId="0" borderId="19" xfId="0" applyFont="1" applyBorder="1">
      <alignment vertical="center"/>
    </xf>
    <xf numFmtId="0" fontId="21" fillId="0" borderId="20" xfId="0" applyFont="1" applyBorder="1">
      <alignment vertical="center"/>
    </xf>
    <xf numFmtId="0" fontId="30" fillId="0" borderId="19" xfId="43" applyFill="1" applyBorder="1" applyAlignment="1">
      <alignment horizontal="center" vertical="center" shrinkToFit="1"/>
    </xf>
    <xf numFmtId="0" fontId="21"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0" fontId="31" fillId="0" borderId="0" xfId="0" applyFont="1" applyAlignment="1">
      <alignment horizontal="justify" vertical="center" wrapText="1"/>
    </xf>
    <xf numFmtId="0" fontId="31" fillId="0" borderId="0" xfId="0" applyFont="1">
      <alignment vertical="center"/>
    </xf>
    <xf numFmtId="0" fontId="21" fillId="0" borderId="21"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2" xfId="0" applyFont="1" applyBorder="1">
      <alignment vertical="center"/>
    </xf>
    <xf numFmtId="0" fontId="21" fillId="0" borderId="23" xfId="0" applyFont="1" applyBorder="1">
      <alignment vertical="center"/>
    </xf>
    <xf numFmtId="0" fontId="24" fillId="0" borderId="0" xfId="0" applyFont="1" applyAlignment="1">
      <alignment horizontal="distributed" vertical="center" wrapText="1"/>
    </xf>
    <xf numFmtId="0" fontId="21" fillId="0" borderId="0" xfId="0" applyFont="1" applyAlignment="1">
      <alignment horizontal="distributed" vertical="center"/>
    </xf>
    <xf numFmtId="38" fontId="31" fillId="35" borderId="0" xfId="42" applyFont="1" applyFill="1" applyAlignment="1">
      <alignment vertical="center"/>
    </xf>
    <xf numFmtId="0" fontId="31" fillId="35" borderId="0" xfId="0" applyFont="1" applyFill="1">
      <alignment vertical="center"/>
    </xf>
    <xf numFmtId="0" fontId="24" fillId="0" borderId="0" xfId="0" applyFont="1" applyAlignment="1">
      <alignment horizontal="distributed" vertical="center"/>
    </xf>
    <xf numFmtId="0" fontId="31" fillId="0" borderId="0" xfId="0" applyFont="1" applyAlignment="1">
      <alignment horizontal="left" vertical="center" wrapText="1"/>
    </xf>
    <xf numFmtId="38" fontId="31" fillId="40" borderId="0" xfId="42" applyFont="1" applyFill="1" applyAlignment="1">
      <alignment horizontal="center" vertical="center"/>
    </xf>
    <xf numFmtId="0" fontId="66" fillId="0" borderId="0" xfId="0" applyFont="1" applyAlignment="1">
      <alignment horizontal="left" vertical="center" wrapText="1"/>
    </xf>
    <xf numFmtId="0" fontId="66" fillId="0" borderId="0" xfId="0" applyFont="1" applyAlignment="1">
      <alignment horizontal="left" vertical="center"/>
    </xf>
    <xf numFmtId="0" fontId="31" fillId="40" borderId="0" xfId="0" applyFont="1" applyFill="1" applyAlignment="1">
      <alignment horizontal="center" vertical="center"/>
    </xf>
    <xf numFmtId="0" fontId="21" fillId="0" borderId="0" xfId="0" applyFont="1" applyAlignment="1">
      <alignment horizontal="center" vertical="center" wrapText="1"/>
    </xf>
    <xf numFmtId="0" fontId="31" fillId="37" borderId="0" xfId="0" applyFont="1" applyFill="1" applyAlignment="1">
      <alignment horizontal="left" vertical="center" wrapText="1"/>
    </xf>
    <xf numFmtId="0" fontId="40" fillId="0" borderId="13" xfId="0" applyFont="1" applyBorder="1" applyAlignment="1">
      <alignment horizontal="left" vertical="center" wrapText="1"/>
    </xf>
    <xf numFmtId="0" fontId="40" fillId="0" borderId="14" xfId="0" applyFont="1" applyBorder="1" applyAlignment="1">
      <alignment horizontal="left" vertical="center" wrapTex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0" fontId="40" fillId="0" borderId="0" xfId="0" applyFont="1" applyAlignment="1">
      <alignment horizontal="left" vertical="center" wrapText="1"/>
    </xf>
    <xf numFmtId="0" fontId="40" fillId="0" borderId="17" xfId="0" applyFont="1" applyBorder="1" applyAlignment="1">
      <alignment horizontal="left" vertical="center" wrapText="1"/>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17" xfId="0" applyFont="1" applyBorder="1" applyAlignment="1">
      <alignment horizontal="left" vertical="center" wrapText="1"/>
    </xf>
    <xf numFmtId="0" fontId="21" fillId="34" borderId="18"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20" xfId="0" applyFont="1" applyFill="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176" fontId="21" fillId="0" borderId="22" xfId="0" applyNumberFormat="1" applyFont="1" applyBorder="1" applyAlignment="1">
      <alignment horizontal="center" vertical="center" shrinkToFit="1"/>
    </xf>
    <xf numFmtId="183" fontId="21" fillId="35" borderId="21" xfId="0" applyNumberFormat="1" applyFont="1" applyFill="1" applyBorder="1" applyAlignment="1">
      <alignment horizontal="right" vertical="center"/>
    </xf>
    <xf numFmtId="183" fontId="21" fillId="35" borderId="22" xfId="0" applyNumberFormat="1" applyFont="1" applyFill="1" applyBorder="1" applyAlignment="1">
      <alignment horizontal="right" vertical="center"/>
    </xf>
    <xf numFmtId="0" fontId="21" fillId="34" borderId="41" xfId="0" applyFont="1" applyFill="1" applyBorder="1" applyAlignment="1">
      <alignment horizontal="center" vertical="center"/>
    </xf>
    <xf numFmtId="0" fontId="25" fillId="33" borderId="31" xfId="0" applyFont="1" applyFill="1" applyBorder="1" applyAlignment="1">
      <alignment horizontal="left" vertical="center" wrapText="1"/>
    </xf>
    <xf numFmtId="0" fontId="25" fillId="33" borderId="32" xfId="0" applyFont="1" applyFill="1" applyBorder="1" applyAlignment="1">
      <alignment horizontal="left" vertical="center" wrapText="1"/>
    </xf>
    <xf numFmtId="0" fontId="25" fillId="33" borderId="34" xfId="0" applyFont="1" applyFill="1" applyBorder="1" applyAlignment="1">
      <alignment horizontal="left" vertical="center" wrapText="1"/>
    </xf>
    <xf numFmtId="0" fontId="21" fillId="0" borderId="46" xfId="0" applyFont="1" applyBorder="1" applyAlignment="1">
      <alignment horizontal="right" vertical="center" wrapText="1"/>
    </xf>
    <xf numFmtId="0" fontId="25" fillId="33" borderId="29" xfId="0" applyFont="1" applyFill="1" applyBorder="1" applyAlignment="1">
      <alignment horizontal="left" vertical="center" wrapText="1"/>
    </xf>
    <xf numFmtId="0" fontId="25" fillId="33" borderId="24" xfId="0" applyFont="1" applyFill="1" applyBorder="1" applyAlignment="1">
      <alignment horizontal="left" vertical="center" wrapText="1"/>
    </xf>
    <xf numFmtId="0" fontId="25" fillId="33" borderId="30" xfId="0" applyFont="1" applyFill="1" applyBorder="1" applyAlignment="1">
      <alignment horizontal="left" vertical="center" wrapText="1"/>
    </xf>
    <xf numFmtId="0" fontId="24" fillId="37" borderId="22" xfId="0" applyFont="1" applyFill="1" applyBorder="1" applyAlignment="1">
      <alignment horizontal="left" vertical="distributed"/>
    </xf>
    <xf numFmtId="0" fontId="21" fillId="37" borderId="22" xfId="0" applyFont="1" applyFill="1" applyBorder="1" applyAlignment="1">
      <alignment horizontal="left" vertical="distributed"/>
    </xf>
    <xf numFmtId="0" fontId="21" fillId="37" borderId="22" xfId="0" applyFont="1" applyFill="1" applyBorder="1" applyAlignment="1">
      <alignment horizontal="left" vertical="center"/>
    </xf>
    <xf numFmtId="0" fontId="24" fillId="0" borderId="0" xfId="0" applyFont="1" applyAlignment="1">
      <alignment horizontal="left" vertical="center" wrapText="1"/>
    </xf>
    <xf numFmtId="0" fontId="21" fillId="34" borderId="37" xfId="0" applyFont="1" applyFill="1" applyBorder="1" applyAlignment="1">
      <alignment horizontal="center" vertical="center"/>
    </xf>
    <xf numFmtId="0" fontId="21" fillId="34" borderId="13" xfId="0" applyFont="1" applyFill="1" applyBorder="1" applyAlignment="1">
      <alignment horizontal="center" vertical="center"/>
    </xf>
    <xf numFmtId="0" fontId="21" fillId="34" borderId="14" xfId="0" applyFont="1" applyFill="1" applyBorder="1" applyAlignment="1">
      <alignment horizontal="center" vertical="center"/>
    </xf>
    <xf numFmtId="0" fontId="21" fillId="34" borderId="15" xfId="0" applyFont="1" applyFill="1" applyBorder="1" applyAlignment="1">
      <alignment horizontal="center" vertical="center"/>
    </xf>
    <xf numFmtId="0" fontId="24" fillId="37" borderId="22" xfId="0" applyFont="1" applyFill="1" applyBorder="1" applyAlignment="1">
      <alignment horizontal="left" vertical="center" wrapText="1"/>
    </xf>
    <xf numFmtId="0" fontId="21" fillId="37" borderId="22" xfId="0" applyFont="1" applyFill="1" applyBorder="1" applyAlignment="1">
      <alignment horizontal="left" vertical="center" wrapText="1"/>
    </xf>
    <xf numFmtId="0" fontId="22" fillId="37" borderId="19" xfId="0" applyFont="1" applyFill="1" applyBorder="1" applyAlignment="1">
      <alignment horizontal="left" vertical="center"/>
    </xf>
    <xf numFmtId="0" fontId="24"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4" fillId="0" borderId="22" xfId="0" applyFont="1" applyBorder="1" applyAlignment="1">
      <alignment horizontal="left" vertical="center" wrapText="1"/>
    </xf>
    <xf numFmtId="0" fontId="21" fillId="0" borderId="22" xfId="0" applyFont="1" applyBorder="1" applyAlignment="1">
      <alignment horizontal="left" vertical="center"/>
    </xf>
    <xf numFmtId="0" fontId="23" fillId="33" borderId="26" xfId="0" applyFont="1" applyFill="1" applyBorder="1" applyAlignment="1">
      <alignment horizontal="left" vertical="center" wrapText="1"/>
    </xf>
    <xf numFmtId="0" fontId="23" fillId="33" borderId="27" xfId="0" applyFont="1" applyFill="1" applyBorder="1" applyAlignment="1">
      <alignment horizontal="left" vertical="center" wrapText="1"/>
    </xf>
    <xf numFmtId="0" fontId="23" fillId="33" borderId="28" xfId="0" applyFont="1" applyFill="1" applyBorder="1" applyAlignment="1">
      <alignment horizontal="left" vertical="center" wrapText="1"/>
    </xf>
    <xf numFmtId="0" fontId="21" fillId="0" borderId="19" xfId="0" applyFont="1" applyBorder="1" applyAlignment="1">
      <alignment horizontal="left" vertical="center"/>
    </xf>
    <xf numFmtId="176" fontId="24" fillId="0" borderId="21" xfId="0" applyNumberFormat="1" applyFont="1" applyBorder="1" applyAlignment="1">
      <alignment horizontal="center" vertical="center" wrapText="1"/>
    </xf>
    <xf numFmtId="176" fontId="21" fillId="0" borderId="22" xfId="0" applyNumberFormat="1" applyFont="1" applyBorder="1" applyAlignment="1">
      <alignment horizontal="center" vertical="center" wrapText="1"/>
    </xf>
    <xf numFmtId="0" fontId="24" fillId="42" borderId="33" xfId="0" applyFont="1" applyFill="1" applyBorder="1" applyAlignment="1">
      <alignment vertical="top" shrinkToFit="1"/>
    </xf>
    <xf numFmtId="0" fontId="24" fillId="42" borderId="27" xfId="0" applyFont="1" applyFill="1" applyBorder="1" applyAlignment="1">
      <alignment vertical="top" shrinkToFit="1"/>
    </xf>
    <xf numFmtId="0" fontId="24" fillId="42" borderId="28" xfId="0" applyFont="1" applyFill="1" applyBorder="1" applyAlignment="1">
      <alignment vertical="top" shrinkToFit="1"/>
    </xf>
    <xf numFmtId="0" fontId="23" fillId="33" borderId="29" xfId="0" applyFont="1" applyFill="1" applyBorder="1" applyAlignment="1">
      <alignment horizontal="left" wrapText="1"/>
    </xf>
    <xf numFmtId="0" fontId="23" fillId="33" borderId="24" xfId="0" applyFont="1" applyFill="1" applyBorder="1" applyAlignment="1">
      <alignment horizontal="left" wrapText="1"/>
    </xf>
    <xf numFmtId="0" fontId="23" fillId="33" borderId="30" xfId="0" applyFont="1" applyFill="1" applyBorder="1" applyAlignment="1">
      <alignment horizontal="left" wrapText="1"/>
    </xf>
    <xf numFmtId="0" fontId="23" fillId="33" borderId="29" xfId="0" applyFont="1" applyFill="1" applyBorder="1" applyAlignment="1">
      <alignment horizontal="left" vertical="center" wrapText="1"/>
    </xf>
    <xf numFmtId="0" fontId="23" fillId="33" borderId="24" xfId="0" applyFont="1" applyFill="1" applyBorder="1" applyAlignment="1">
      <alignment horizontal="left" vertical="center" wrapText="1"/>
    </xf>
    <xf numFmtId="0" fontId="23" fillId="33" borderId="30" xfId="0" applyFont="1" applyFill="1" applyBorder="1" applyAlignment="1">
      <alignment horizontal="left" vertical="center" wrapText="1"/>
    </xf>
    <xf numFmtId="0" fontId="23" fillId="33" borderId="29" xfId="0" applyFont="1" applyFill="1" applyBorder="1" applyAlignment="1">
      <alignment horizontal="left" vertical="center" shrinkToFit="1"/>
    </xf>
    <xf numFmtId="0" fontId="23" fillId="33" borderId="24" xfId="0" applyFont="1" applyFill="1" applyBorder="1" applyAlignment="1">
      <alignment horizontal="left" vertical="center" shrinkToFit="1"/>
    </xf>
    <xf numFmtId="0" fontId="23" fillId="33" borderId="30" xfId="0" applyFont="1" applyFill="1" applyBorder="1" applyAlignment="1">
      <alignment horizontal="left" vertical="center" shrinkToFit="1"/>
    </xf>
    <xf numFmtId="0" fontId="22" fillId="37" borderId="25" xfId="0" applyFont="1" applyFill="1" applyBorder="1" applyAlignment="1">
      <alignment horizontal="left" vertical="distributed"/>
    </xf>
    <xf numFmtId="0" fontId="22" fillId="37" borderId="25" xfId="0" applyFont="1" applyFill="1" applyBorder="1">
      <alignment vertical="center"/>
    </xf>
    <xf numFmtId="0" fontId="22" fillId="37" borderId="0" xfId="0" applyFont="1" applyFill="1" applyAlignment="1">
      <alignment horizontal="left" vertical="center"/>
    </xf>
    <xf numFmtId="0" fontId="31" fillId="0" borderId="22" xfId="0" applyFont="1" applyBorder="1" applyAlignment="1">
      <alignment horizontal="right" vertical="center" wrapText="1"/>
    </xf>
    <xf numFmtId="0" fontId="25" fillId="33" borderId="16" xfId="0" applyFont="1" applyFill="1" applyBorder="1" applyAlignment="1">
      <alignment horizontal="left" vertical="center" wrapText="1"/>
    </xf>
    <xf numFmtId="0" fontId="25" fillId="33" borderId="0" xfId="0" applyFont="1" applyFill="1" applyAlignment="1">
      <alignment horizontal="left" vertical="center" wrapText="1"/>
    </xf>
    <xf numFmtId="0" fontId="31" fillId="33" borderId="13" xfId="0" applyFont="1" applyFill="1" applyBorder="1" applyAlignment="1">
      <alignment vertical="center" wrapText="1"/>
    </xf>
    <xf numFmtId="0" fontId="31" fillId="33" borderId="14" xfId="0" applyFont="1" applyFill="1" applyBorder="1" applyAlignment="1">
      <alignment vertical="center" wrapText="1"/>
    </xf>
    <xf numFmtId="0" fontId="31" fillId="33" borderId="15" xfId="0" applyFont="1" applyFill="1" applyBorder="1" applyAlignment="1">
      <alignment vertical="center" wrapText="1"/>
    </xf>
    <xf numFmtId="0" fontId="31" fillId="33" borderId="16" xfId="0" applyFont="1" applyFill="1" applyBorder="1" applyAlignment="1">
      <alignment vertical="center" wrapText="1"/>
    </xf>
    <xf numFmtId="0" fontId="31" fillId="33" borderId="0" xfId="0" applyFont="1" applyFill="1" applyAlignment="1">
      <alignment vertical="center" wrapText="1"/>
    </xf>
    <xf numFmtId="0" fontId="31" fillId="33" borderId="17" xfId="0" applyFont="1" applyFill="1" applyBorder="1" applyAlignment="1">
      <alignment vertical="center" wrapText="1"/>
    </xf>
    <xf numFmtId="0" fontId="31" fillId="33" borderId="18" xfId="0" applyFont="1" applyFill="1" applyBorder="1" applyAlignment="1">
      <alignment vertical="center" wrapText="1"/>
    </xf>
    <xf numFmtId="0" fontId="31" fillId="33" borderId="19" xfId="0" applyFont="1" applyFill="1" applyBorder="1" applyAlignment="1">
      <alignment vertical="center" wrapText="1"/>
    </xf>
    <xf numFmtId="0" fontId="31" fillId="33" borderId="20" xfId="0" applyFont="1" applyFill="1" applyBorder="1" applyAlignment="1">
      <alignment vertical="center" wrapText="1"/>
    </xf>
    <xf numFmtId="0" fontId="31" fillId="0" borderId="22" xfId="0" applyFont="1" applyBorder="1" applyAlignment="1">
      <alignment horizontal="right" vertical="center"/>
    </xf>
    <xf numFmtId="0" fontId="67" fillId="0" borderId="14" xfId="0" applyFont="1" applyBorder="1" applyAlignment="1">
      <alignment horizontal="left" vertical="center" wrapText="1"/>
    </xf>
    <xf numFmtId="0" fontId="21" fillId="0" borderId="0" xfId="0" applyFont="1" applyAlignment="1">
      <alignment vertical="center" wrapText="1"/>
    </xf>
    <xf numFmtId="0" fontId="21" fillId="35" borderId="45" xfId="0" applyFont="1" applyFill="1" applyBorder="1" applyAlignment="1">
      <alignment horizontal="right" vertical="center"/>
    </xf>
    <xf numFmtId="0" fontId="21" fillId="35" borderId="46" xfId="0" applyFont="1" applyFill="1" applyBorder="1" applyAlignment="1">
      <alignment horizontal="right" vertical="center"/>
    </xf>
    <xf numFmtId="0" fontId="21" fillId="0" borderId="19" xfId="0" applyFont="1" applyBorder="1" applyAlignment="1">
      <alignment horizontal="justify" vertical="center" wrapText="1"/>
    </xf>
    <xf numFmtId="0" fontId="21" fillId="0" borderId="22" xfId="0" applyFont="1" applyBorder="1" applyAlignment="1">
      <alignment vertical="center" shrinkToFit="1"/>
    </xf>
    <xf numFmtId="0" fontId="21" fillId="0" borderId="23" xfId="0" applyFont="1" applyBorder="1" applyAlignment="1">
      <alignment vertical="center" shrinkToFit="1"/>
    </xf>
    <xf numFmtId="176" fontId="21" fillId="0" borderId="22" xfId="0" applyNumberFormat="1" applyFont="1" applyBorder="1" applyAlignment="1">
      <alignment horizontal="right" vertical="center" shrinkToFit="1"/>
    </xf>
    <xf numFmtId="0" fontId="24" fillId="0" borderId="0" xfId="0" applyFont="1" applyAlignment="1">
      <alignment horizontal="justify" vertical="center" wrapText="1"/>
    </xf>
    <xf numFmtId="0" fontId="25" fillId="33" borderId="18" xfId="0" applyFont="1" applyFill="1" applyBorder="1" applyAlignment="1">
      <alignment horizontal="left" vertical="center" wrapText="1"/>
    </xf>
    <xf numFmtId="0" fontId="25" fillId="33" borderId="19" xfId="0" applyFont="1" applyFill="1" applyBorder="1" applyAlignment="1">
      <alignment horizontal="left" vertical="center" wrapText="1"/>
    </xf>
    <xf numFmtId="0" fontId="25" fillId="33" borderId="20" xfId="0" applyFont="1" applyFill="1" applyBorder="1" applyAlignment="1">
      <alignment horizontal="left" vertical="center" wrapText="1"/>
    </xf>
    <xf numFmtId="38" fontId="21" fillId="0" borderId="36" xfId="42" applyFont="1" applyFill="1" applyBorder="1" applyAlignment="1">
      <alignment horizontal="right" vertical="center"/>
    </xf>
    <xf numFmtId="0" fontId="25" fillId="0" borderId="0" xfId="0" applyFont="1" applyAlignment="1">
      <alignment horizontal="left" vertical="center" wrapText="1"/>
    </xf>
    <xf numFmtId="0" fontId="21" fillId="0" borderId="107" xfId="0" applyFont="1" applyBorder="1" applyAlignment="1">
      <alignment horizontal="center" vertical="center"/>
    </xf>
    <xf numFmtId="0" fontId="21" fillId="0" borderId="23" xfId="0" applyFont="1" applyBorder="1" applyAlignment="1">
      <alignment horizontal="center" vertical="center"/>
    </xf>
    <xf numFmtId="0" fontId="21" fillId="0" borderId="0" xfId="0" applyFont="1" applyAlignment="1">
      <alignment horizontal="center" vertical="center"/>
    </xf>
    <xf numFmtId="0" fontId="25" fillId="34" borderId="36" xfId="0" applyFont="1" applyFill="1" applyBorder="1" applyAlignment="1">
      <alignment horizontal="center" vertical="center" wrapText="1" readingOrder="1"/>
    </xf>
    <xf numFmtId="0" fontId="21" fillId="34" borderId="36" xfId="0" applyFont="1" applyFill="1" applyBorder="1" applyAlignment="1">
      <alignment horizontal="center" vertical="center"/>
    </xf>
    <xf numFmtId="0" fontId="21" fillId="34" borderId="13"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21" fillId="34" borderId="15" xfId="0" applyFont="1" applyFill="1" applyBorder="1" applyAlignment="1">
      <alignment horizontal="center" vertical="center" wrapText="1"/>
    </xf>
    <xf numFmtId="0" fontId="21" fillId="34" borderId="18" xfId="0" applyFont="1" applyFill="1" applyBorder="1" applyAlignment="1">
      <alignment horizontal="center" vertical="center" wrapText="1"/>
    </xf>
    <xf numFmtId="0" fontId="21" fillId="34" borderId="19"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0" borderId="36" xfId="0" applyFont="1" applyBorder="1" applyAlignment="1">
      <alignment vertical="center" shrinkToFit="1"/>
    </xf>
    <xf numFmtId="0" fontId="21" fillId="34" borderId="36" xfId="0" applyFont="1" applyFill="1" applyBorder="1" applyAlignment="1">
      <alignment horizontal="left" vertical="center" wrapText="1"/>
    </xf>
    <xf numFmtId="38" fontId="21" fillId="35" borderId="38" xfId="42" applyFont="1" applyFill="1" applyBorder="1" applyAlignment="1">
      <alignment horizontal="right" vertical="center"/>
    </xf>
    <xf numFmtId="38" fontId="21" fillId="35" borderId="39" xfId="42" applyFont="1" applyFill="1" applyBorder="1" applyAlignment="1">
      <alignment horizontal="right" vertical="center"/>
    </xf>
    <xf numFmtId="38" fontId="21" fillId="35" borderId="40" xfId="42" applyFont="1" applyFill="1" applyBorder="1" applyAlignment="1">
      <alignment horizontal="right" vertical="center"/>
    </xf>
    <xf numFmtId="0" fontId="21" fillId="0" borderId="36" xfId="0" applyFont="1" applyBorder="1" applyAlignment="1">
      <alignment horizontal="center" vertical="center" shrinkToFit="1"/>
    </xf>
    <xf numFmtId="0" fontId="26" fillId="0" borderId="0" xfId="0" applyFont="1" applyAlignment="1">
      <alignment vertical="center" wrapText="1"/>
    </xf>
    <xf numFmtId="0" fontId="21" fillId="34" borderId="13" xfId="0" applyFont="1" applyFill="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38" fontId="21" fillId="35" borderId="13" xfId="42" applyFont="1" applyFill="1" applyBorder="1" applyAlignment="1">
      <alignment horizontal="right" vertical="center"/>
    </xf>
    <xf numFmtId="38" fontId="21" fillId="0" borderId="14" xfId="42" applyFont="1" applyBorder="1" applyAlignment="1">
      <alignment horizontal="right" vertical="center"/>
    </xf>
    <xf numFmtId="38" fontId="21" fillId="0" borderId="15" xfId="42" applyFont="1" applyBorder="1" applyAlignment="1">
      <alignment horizontal="right" vertical="center"/>
    </xf>
    <xf numFmtId="38" fontId="21" fillId="35" borderId="18" xfId="42" applyFont="1" applyFill="1" applyBorder="1" applyAlignment="1">
      <alignment horizontal="right" vertical="center"/>
    </xf>
    <xf numFmtId="38" fontId="21" fillId="0" borderId="19" xfId="42" applyFont="1" applyBorder="1" applyAlignment="1">
      <alignment horizontal="right" vertical="center"/>
    </xf>
    <xf numFmtId="38" fontId="21" fillId="0" borderId="20" xfId="42" applyFont="1" applyBorder="1" applyAlignment="1">
      <alignment horizontal="right" vertical="center"/>
    </xf>
    <xf numFmtId="0" fontId="21" fillId="0" borderId="36" xfId="0" applyFont="1" applyBorder="1" applyAlignment="1">
      <alignment horizontal="center" vertical="center" wrapText="1" shrinkToFit="1"/>
    </xf>
    <xf numFmtId="0" fontId="25" fillId="34" borderId="36" xfId="0" applyFont="1" applyFill="1" applyBorder="1" applyAlignment="1">
      <alignment horizontal="center" vertical="center" wrapText="1"/>
    </xf>
    <xf numFmtId="0" fontId="24" fillId="0" borderId="0" xfId="0" applyFont="1" applyAlignment="1">
      <alignment horizontal="left" vertical="center"/>
    </xf>
    <xf numFmtId="0" fontId="21" fillId="34" borderId="36" xfId="0" applyFont="1" applyFill="1" applyBorder="1" applyAlignment="1">
      <alignment horizontal="center" vertical="center" wrapText="1"/>
    </xf>
    <xf numFmtId="0" fontId="21" fillId="34" borderId="21" xfId="0" applyFont="1" applyFill="1" applyBorder="1" applyAlignment="1">
      <alignment horizontal="center" vertical="center" wrapText="1"/>
    </xf>
    <xf numFmtId="38" fontId="21" fillId="35" borderId="21" xfId="42" applyFont="1" applyFill="1" applyBorder="1" applyAlignment="1">
      <alignment horizontal="right" vertical="center"/>
    </xf>
    <xf numFmtId="38" fontId="21" fillId="35" borderId="22" xfId="42" applyFont="1" applyFill="1" applyBorder="1" applyAlignment="1">
      <alignment horizontal="right" vertical="center"/>
    </xf>
    <xf numFmtId="38" fontId="21" fillId="35" borderId="23" xfId="42" applyFont="1" applyFill="1" applyBorder="1" applyAlignment="1">
      <alignment horizontal="right" vertical="center"/>
    </xf>
    <xf numFmtId="38" fontId="21" fillId="0" borderId="36" xfId="42" applyFont="1" applyFill="1" applyBorder="1" applyAlignment="1">
      <alignment vertical="center"/>
    </xf>
    <xf numFmtId="38" fontId="21" fillId="0" borderId="37" xfId="42" applyFont="1" applyFill="1" applyBorder="1" applyAlignment="1">
      <alignment vertical="center"/>
    </xf>
    <xf numFmtId="0" fontId="21" fillId="34" borderId="21" xfId="0" applyFont="1" applyFill="1" applyBorder="1" applyAlignment="1">
      <alignment horizontal="center" vertical="center"/>
    </xf>
    <xf numFmtId="0" fontId="21" fillId="34" borderId="22" xfId="0" applyFont="1" applyFill="1" applyBorder="1" applyAlignment="1">
      <alignment horizontal="center" vertical="center"/>
    </xf>
    <xf numFmtId="0" fontId="21" fillId="34" borderId="23" xfId="0" applyFont="1" applyFill="1" applyBorder="1" applyAlignment="1">
      <alignment horizontal="center" vertical="center"/>
    </xf>
    <xf numFmtId="0" fontId="21" fillId="38" borderId="107" xfId="0" applyFont="1" applyFill="1" applyBorder="1" applyAlignment="1">
      <alignment horizontal="center" vertical="center"/>
    </xf>
    <xf numFmtId="0" fontId="21" fillId="38" borderId="22" xfId="0" applyFont="1" applyFill="1" applyBorder="1" applyAlignment="1">
      <alignment horizontal="center" vertical="center"/>
    </xf>
    <xf numFmtId="0" fontId="21" fillId="38" borderId="23" xfId="0" applyFont="1" applyFill="1" applyBorder="1" applyAlignment="1">
      <alignment horizontal="center" vertical="center"/>
    </xf>
    <xf numFmtId="0" fontId="0" fillId="0" borderId="0" xfId="0">
      <alignment vertical="center"/>
    </xf>
    <xf numFmtId="0" fontId="64" fillId="0" borderId="13" xfId="0" applyFont="1" applyBorder="1" applyAlignment="1">
      <alignment horizontal="center" vertical="center" wrapText="1"/>
    </xf>
    <xf numFmtId="0" fontId="64" fillId="0" borderId="14" xfId="0" applyFont="1" applyBorder="1" applyAlignment="1">
      <alignment horizontal="center" vertical="center" wrapText="1"/>
    </xf>
    <xf numFmtId="0" fontId="64" fillId="0" borderId="15"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20" xfId="0" applyFont="1" applyBorder="1" applyAlignment="1">
      <alignment horizontal="center" vertical="center" wrapText="1"/>
    </xf>
    <xf numFmtId="0" fontId="31" fillId="34" borderId="13" xfId="0" applyFont="1" applyFill="1" applyBorder="1" applyAlignment="1">
      <alignment horizontal="left" vertical="center" wrapText="1"/>
    </xf>
    <xf numFmtId="0" fontId="31" fillId="34" borderId="14" xfId="0" applyFont="1" applyFill="1" applyBorder="1" applyAlignment="1">
      <alignment horizontal="left" vertical="center" wrapText="1"/>
    </xf>
    <xf numFmtId="0" fontId="31" fillId="34" borderId="15" xfId="0" applyFont="1" applyFill="1" applyBorder="1" applyAlignment="1">
      <alignment horizontal="left" vertical="center" wrapText="1"/>
    </xf>
    <xf numFmtId="38" fontId="31" fillId="35" borderId="16" xfId="42" applyFont="1" applyFill="1" applyBorder="1" applyAlignment="1">
      <alignment horizontal="right" vertical="center"/>
    </xf>
    <xf numFmtId="38" fontId="31" fillId="35" borderId="0" xfId="42" applyFont="1" applyFill="1" applyBorder="1" applyAlignment="1">
      <alignment horizontal="right" vertical="center"/>
    </xf>
    <xf numFmtId="0" fontId="21" fillId="34" borderId="38" xfId="0" applyFont="1" applyFill="1" applyBorder="1" applyAlignment="1">
      <alignment horizontal="left" vertical="center" wrapText="1"/>
    </xf>
    <xf numFmtId="0" fontId="21" fillId="34" borderId="39" xfId="0" applyFont="1" applyFill="1" applyBorder="1" applyAlignment="1">
      <alignment horizontal="left" vertical="center" wrapText="1"/>
    </xf>
    <xf numFmtId="0" fontId="21" fillId="34" borderId="40" xfId="0" applyFont="1" applyFill="1" applyBorder="1" applyAlignment="1">
      <alignment horizontal="left" vertical="center" wrapText="1"/>
    </xf>
    <xf numFmtId="38" fontId="21" fillId="35" borderId="102" xfId="42" applyFont="1" applyFill="1" applyBorder="1" applyAlignment="1">
      <alignment horizontal="right" vertical="center"/>
    </xf>
    <xf numFmtId="38" fontId="21" fillId="35" borderId="86" xfId="42" applyFont="1" applyFill="1" applyBorder="1" applyAlignment="1">
      <alignment horizontal="right" vertical="center"/>
    </xf>
    <xf numFmtId="38" fontId="21" fillId="35" borderId="103" xfId="42" applyFont="1" applyFill="1" applyBorder="1" applyAlignment="1">
      <alignment horizontal="right" vertical="center"/>
    </xf>
    <xf numFmtId="0" fontId="25" fillId="34" borderId="21" xfId="0" applyFont="1" applyFill="1" applyBorder="1" applyAlignment="1">
      <alignment horizontal="left" vertical="center" wrapText="1"/>
    </xf>
    <xf numFmtId="0" fontId="25" fillId="34" borderId="22" xfId="0" applyFont="1" applyFill="1" applyBorder="1" applyAlignment="1">
      <alignment horizontal="left" vertical="center" wrapText="1"/>
    </xf>
    <xf numFmtId="0" fontId="21" fillId="0" borderId="76" xfId="0" applyFont="1" applyBorder="1">
      <alignment vertical="center"/>
    </xf>
    <xf numFmtId="0" fontId="21" fillId="0" borderId="0" xfId="0" applyFont="1" applyAlignment="1">
      <alignment horizontal="left" vertical="center"/>
    </xf>
    <xf numFmtId="0" fontId="21" fillId="0" borderId="0" xfId="0" applyFont="1" applyAlignment="1">
      <alignment horizontal="distributed" vertical="top" wrapText="1"/>
    </xf>
    <xf numFmtId="0" fontId="21" fillId="0" borderId="0" xfId="0" applyFont="1" applyAlignment="1">
      <alignment horizontal="distributed" vertical="center" wrapText="1"/>
    </xf>
    <xf numFmtId="0" fontId="44" fillId="0" borderId="0" xfId="0" applyFont="1" applyAlignment="1">
      <alignment horizontal="left" vertical="center" shrinkToFit="1"/>
    </xf>
    <xf numFmtId="182" fontId="21" fillId="0" borderId="0" xfId="0" applyNumberFormat="1" applyFont="1" applyAlignment="1">
      <alignment horizontal="right" vertical="center" wrapText="1"/>
    </xf>
    <xf numFmtId="0" fontId="21" fillId="0" borderId="0" xfId="0" applyFont="1" applyAlignment="1">
      <alignment horizontal="distributed" vertical="top"/>
    </xf>
    <xf numFmtId="0" fontId="21" fillId="0" borderId="21" xfId="0" applyFont="1" applyBorder="1" applyAlignment="1">
      <alignment horizontal="left" vertical="center"/>
    </xf>
    <xf numFmtId="0" fontId="21" fillId="0" borderId="23" xfId="0" applyFont="1" applyBorder="1" applyAlignment="1">
      <alignment horizontal="left" vertical="center"/>
    </xf>
    <xf numFmtId="0" fontId="44" fillId="0" borderId="0" xfId="0" applyFont="1" applyAlignment="1">
      <alignment horizontal="left" vertical="center"/>
    </xf>
    <xf numFmtId="0" fontId="21" fillId="0" borderId="0" xfId="0" applyFont="1" applyAlignment="1">
      <alignment horizontal="distributed" vertical="distributed" wrapText="1"/>
    </xf>
    <xf numFmtId="184" fontId="21" fillId="0" borderId="0" xfId="0" applyNumberFormat="1" applyFont="1" applyAlignment="1">
      <alignment horizontal="right" vertical="center" wrapText="1"/>
    </xf>
    <xf numFmtId="0" fontId="40" fillId="36" borderId="52" xfId="44" applyFont="1" applyFill="1" applyBorder="1" applyAlignment="1">
      <alignment horizontal="center" vertical="center" wrapText="1"/>
    </xf>
    <xf numFmtId="0" fontId="40" fillId="36" borderId="14" xfId="44" applyFont="1" applyFill="1" applyBorder="1" applyAlignment="1">
      <alignment horizontal="center" vertical="center" wrapText="1"/>
    </xf>
    <xf numFmtId="0" fontId="21" fillId="0" borderId="51" xfId="0" applyFont="1" applyBorder="1" applyAlignment="1">
      <alignment horizontal="center" vertical="center" wrapText="1"/>
    </xf>
    <xf numFmtId="0" fontId="40" fillId="36" borderId="53" xfId="44" applyFont="1" applyFill="1" applyBorder="1" applyAlignment="1">
      <alignment horizontal="center" vertical="center" wrapText="1"/>
    </xf>
    <xf numFmtId="0" fontId="40" fillId="36" borderId="0" xfId="44" applyFont="1" applyFill="1" applyAlignment="1">
      <alignment horizontal="center" vertical="center" wrapText="1"/>
    </xf>
    <xf numFmtId="0" fontId="21" fillId="0" borderId="54" xfId="0" applyFont="1" applyBorder="1" applyAlignment="1">
      <alignment horizontal="center" vertical="center" wrapText="1"/>
    </xf>
    <xf numFmtId="0" fontId="38" fillId="36" borderId="54" xfId="44" applyFont="1" applyFill="1" applyBorder="1" applyAlignment="1">
      <alignment horizontal="left" wrapText="1"/>
    </xf>
    <xf numFmtId="0" fontId="38" fillId="36" borderId="55" xfId="44" applyFont="1" applyFill="1" applyBorder="1" applyAlignment="1">
      <alignment horizontal="left"/>
    </xf>
    <xf numFmtId="0" fontId="38" fillId="36" borderId="53" xfId="44" applyFont="1" applyFill="1" applyBorder="1" applyAlignment="1">
      <alignment horizontal="left"/>
    </xf>
    <xf numFmtId="0" fontId="40" fillId="36" borderId="13" xfId="44" applyFont="1" applyFill="1" applyBorder="1" applyAlignment="1">
      <alignment horizontal="center" vertical="center" wrapText="1"/>
    </xf>
    <xf numFmtId="0" fontId="21" fillId="0" borderId="14"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3" xfId="0" applyFont="1" applyBorder="1" applyAlignment="1">
      <alignment horizontal="center" vertical="center" wrapText="1"/>
    </xf>
    <xf numFmtId="38" fontId="40" fillId="0" borderId="52" xfId="42" applyFont="1" applyFill="1" applyBorder="1" applyAlignment="1">
      <alignment horizontal="right" vertical="center" shrinkToFit="1"/>
    </xf>
    <xf numFmtId="38" fontId="21" fillId="0" borderId="51" xfId="42" applyFont="1" applyBorder="1" applyAlignment="1">
      <alignment horizontal="right" vertical="center" shrinkToFit="1"/>
    </xf>
    <xf numFmtId="38" fontId="21" fillId="0" borderId="44" xfId="42" applyFont="1" applyBorder="1" applyAlignment="1">
      <alignment horizontal="right" vertical="center" shrinkToFit="1"/>
    </xf>
    <xf numFmtId="38" fontId="21" fillId="0" borderId="43" xfId="42" applyFont="1" applyBorder="1" applyAlignment="1">
      <alignment horizontal="right" vertical="center" shrinkToFit="1"/>
    </xf>
    <xf numFmtId="0" fontId="31" fillId="0" borderId="51" xfId="0" applyFont="1" applyBorder="1" applyAlignment="1">
      <alignment horizontal="center" vertical="center" wrapText="1"/>
    </xf>
    <xf numFmtId="0" fontId="44" fillId="36" borderId="52" xfId="44" applyFont="1" applyFill="1" applyBorder="1" applyAlignment="1">
      <alignment horizontal="center" vertical="center" wrapText="1"/>
    </xf>
    <xf numFmtId="0" fontId="44" fillId="36" borderId="14" xfId="44" applyFont="1" applyFill="1" applyBorder="1" applyAlignment="1">
      <alignment horizontal="center" vertical="center" wrapText="1"/>
    </xf>
    <xf numFmtId="0" fontId="21" fillId="0" borderId="44" xfId="0" applyFont="1" applyBorder="1" applyAlignment="1">
      <alignment horizontal="center" vertical="center" wrapText="1"/>
    </xf>
    <xf numFmtId="38" fontId="40" fillId="35" borderId="52" xfId="42" applyFont="1" applyFill="1" applyBorder="1" applyAlignment="1">
      <alignment horizontal="right" vertical="center" wrapText="1"/>
    </xf>
    <xf numFmtId="38" fontId="40" fillId="35" borderId="14" xfId="42" applyFont="1" applyFill="1" applyBorder="1" applyAlignment="1">
      <alignment horizontal="right" vertical="center" wrapText="1"/>
    </xf>
    <xf numFmtId="38" fontId="21" fillId="0" borderId="51" xfId="42" applyFont="1" applyBorder="1" applyAlignment="1">
      <alignment horizontal="right" vertical="center" wrapText="1"/>
    </xf>
    <xf numFmtId="38" fontId="21" fillId="0" borderId="44" xfId="42" applyFont="1" applyBorder="1" applyAlignment="1">
      <alignment horizontal="right" vertical="center" wrapText="1"/>
    </xf>
    <xf numFmtId="38" fontId="21" fillId="0" borderId="19" xfId="42" applyFont="1" applyBorder="1" applyAlignment="1">
      <alignment horizontal="right" vertical="center" wrapText="1"/>
    </xf>
    <xf numFmtId="38" fontId="21" fillId="0" borderId="43" xfId="42" applyFont="1" applyBorder="1" applyAlignment="1">
      <alignment horizontal="right" vertical="center" wrapText="1"/>
    </xf>
    <xf numFmtId="0" fontId="41" fillId="36" borderId="0" xfId="44" applyFont="1" applyFill="1" applyAlignment="1">
      <alignment horizontal="left" vertical="top"/>
    </xf>
    <xf numFmtId="0" fontId="21" fillId="0" borderId="0" xfId="0" applyFont="1" applyAlignment="1">
      <alignment horizontal="left" vertical="top"/>
    </xf>
    <xf numFmtId="0" fontId="31" fillId="38" borderId="21" xfId="44" applyFont="1" applyFill="1" applyBorder="1">
      <alignment vertical="center"/>
    </xf>
    <xf numFmtId="0" fontId="31" fillId="35" borderId="21" xfId="44" applyFont="1" applyFill="1" applyBorder="1">
      <alignment vertical="center"/>
    </xf>
    <xf numFmtId="0" fontId="40" fillId="0" borderId="13" xfId="44" applyFont="1" applyBorder="1" applyAlignment="1">
      <alignment horizontal="center" vertical="center" wrapText="1"/>
    </xf>
    <xf numFmtId="0" fontId="40" fillId="0" borderId="14" xfId="44"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38" fontId="21" fillId="0" borderId="14" xfId="42" applyFont="1" applyBorder="1" applyAlignment="1">
      <alignment horizontal="right" vertical="center" wrapText="1"/>
    </xf>
    <xf numFmtId="0" fontId="38" fillId="36" borderId="13" xfId="44" applyFont="1" applyFill="1" applyBorder="1" applyAlignment="1">
      <alignment horizontal="left" vertical="center" wrapText="1"/>
    </xf>
    <xf numFmtId="0" fontId="38" fillId="36" borderId="14" xfId="44" applyFont="1" applyFill="1" applyBorder="1" applyAlignment="1">
      <alignment horizontal="left" vertical="center" wrapText="1"/>
    </xf>
    <xf numFmtId="178" fontId="31" fillId="35" borderId="52" xfId="44" applyNumberFormat="1" applyFont="1" applyFill="1" applyBorder="1" applyAlignment="1">
      <alignment horizontal="right" vertical="center" wrapText="1"/>
    </xf>
    <xf numFmtId="178" fontId="31" fillId="35" borderId="14" xfId="44" applyNumberFormat="1" applyFont="1" applyFill="1" applyBorder="1" applyAlignment="1">
      <alignment horizontal="right" vertical="center" wrapText="1"/>
    </xf>
    <xf numFmtId="0" fontId="21" fillId="0" borderId="15" xfId="0" applyFont="1" applyBorder="1" applyAlignment="1">
      <alignment horizontal="right" vertical="center" wrapText="1"/>
    </xf>
    <xf numFmtId="0" fontId="21" fillId="0" borderId="44" xfId="0" applyFont="1" applyBorder="1" applyAlignment="1">
      <alignment horizontal="right" vertical="center" wrapText="1"/>
    </xf>
    <xf numFmtId="0" fontId="21" fillId="0" borderId="19" xfId="0" applyFont="1" applyBorder="1" applyAlignment="1">
      <alignment horizontal="right" vertical="center" wrapText="1"/>
    </xf>
    <xf numFmtId="0" fontId="21" fillId="0" borderId="20" xfId="0" applyFont="1" applyBorder="1" applyAlignment="1">
      <alignment horizontal="right" vertical="center" wrapText="1"/>
    </xf>
    <xf numFmtId="0" fontId="21" fillId="0" borderId="53" xfId="0" applyFont="1" applyBorder="1" applyAlignment="1">
      <alignment horizontal="center" vertical="center" wrapText="1"/>
    </xf>
    <xf numFmtId="0" fontId="38" fillId="36" borderId="37" xfId="44" applyFont="1" applyFill="1" applyBorder="1" applyAlignment="1">
      <alignment horizontal="center" vertical="center"/>
    </xf>
    <xf numFmtId="0" fontId="21" fillId="0" borderId="37" xfId="0" applyFont="1" applyBorder="1" applyAlignment="1">
      <alignment horizontal="center" vertical="center"/>
    </xf>
    <xf numFmtId="0" fontId="21" fillId="0" borderId="41" xfId="0" applyFont="1" applyBorder="1" applyAlignment="1">
      <alignment horizontal="center" vertical="center"/>
    </xf>
    <xf numFmtId="0" fontId="31" fillId="35" borderId="37" xfId="44" applyFont="1" applyFill="1" applyBorder="1" applyAlignment="1">
      <alignment horizontal="center" vertical="center" shrinkToFit="1"/>
    </xf>
    <xf numFmtId="0" fontId="21" fillId="35" borderId="41" xfId="0" applyFont="1" applyFill="1" applyBorder="1" applyAlignment="1">
      <alignment horizontal="center" vertical="center" shrinkToFit="1"/>
    </xf>
    <xf numFmtId="2" fontId="40" fillId="36" borderId="52" xfId="45" applyNumberFormat="1" applyFont="1" applyFill="1" applyBorder="1" applyAlignment="1">
      <alignment horizontal="right" vertical="center" wrapText="1"/>
    </xf>
    <xf numFmtId="2" fontId="40" fillId="36" borderId="14" xfId="45" applyNumberFormat="1" applyFont="1" applyFill="1" applyBorder="1" applyAlignment="1">
      <alignment horizontal="right" vertical="center" wrapText="1"/>
    </xf>
    <xf numFmtId="2" fontId="21" fillId="0" borderId="51" xfId="0" applyNumberFormat="1" applyFont="1" applyBorder="1" applyAlignment="1">
      <alignment horizontal="right" vertical="center" wrapText="1"/>
    </xf>
    <xf numFmtId="2" fontId="21" fillId="0" borderId="44" xfId="0" applyNumberFormat="1" applyFont="1" applyBorder="1" applyAlignment="1">
      <alignment horizontal="right" vertical="center" wrapText="1"/>
    </xf>
    <xf numFmtId="2" fontId="21" fillId="0" borderId="19" xfId="0" applyNumberFormat="1" applyFont="1" applyBorder="1" applyAlignment="1">
      <alignment horizontal="right" vertical="center" wrapText="1"/>
    </xf>
    <xf numFmtId="2" fontId="21" fillId="0" borderId="43" xfId="0" applyNumberFormat="1" applyFont="1" applyBorder="1" applyAlignment="1">
      <alignment horizontal="right" vertical="center" wrapText="1"/>
    </xf>
    <xf numFmtId="178" fontId="40" fillId="35" borderId="52" xfId="44" applyNumberFormat="1" applyFont="1" applyFill="1" applyBorder="1" applyAlignment="1">
      <alignment horizontal="right" vertical="center" wrapText="1"/>
    </xf>
    <xf numFmtId="178" fontId="40" fillId="35" borderId="14" xfId="44" applyNumberFormat="1" applyFont="1" applyFill="1" applyBorder="1" applyAlignment="1">
      <alignment horizontal="right" vertical="center" wrapText="1"/>
    </xf>
    <xf numFmtId="180" fontId="40" fillId="0" borderId="52" xfId="44" applyNumberFormat="1" applyFont="1" applyBorder="1" applyAlignment="1">
      <alignment horizontal="right" vertical="center" wrapText="1"/>
    </xf>
    <xf numFmtId="180" fontId="40" fillId="0" borderId="14" xfId="44" applyNumberFormat="1" applyFont="1" applyBorder="1" applyAlignment="1">
      <alignment horizontal="right" vertical="center" wrapText="1"/>
    </xf>
    <xf numFmtId="180" fontId="21" fillId="0" borderId="51" xfId="0" applyNumberFormat="1" applyFont="1" applyBorder="1" applyAlignment="1">
      <alignment horizontal="right" vertical="center" wrapText="1"/>
    </xf>
    <xf numFmtId="180" fontId="21" fillId="0" borderId="44" xfId="0" applyNumberFormat="1" applyFont="1" applyBorder="1" applyAlignment="1">
      <alignment horizontal="right" vertical="center" wrapText="1"/>
    </xf>
    <xf numFmtId="180" fontId="21" fillId="0" borderId="19" xfId="0" applyNumberFormat="1" applyFont="1" applyBorder="1" applyAlignment="1">
      <alignment horizontal="right" vertical="center" wrapText="1"/>
    </xf>
    <xf numFmtId="180" fontId="21" fillId="0" borderId="43" xfId="0" applyNumberFormat="1" applyFont="1" applyBorder="1" applyAlignment="1">
      <alignment horizontal="right" vertical="center" wrapText="1"/>
    </xf>
    <xf numFmtId="40" fontId="40" fillId="0" borderId="52" xfId="45" applyNumberFormat="1" applyFont="1" applyFill="1" applyBorder="1" applyAlignment="1">
      <alignment horizontal="right" vertical="center" wrapText="1"/>
    </xf>
    <xf numFmtId="40" fontId="40" fillId="0" borderId="14" xfId="45" applyNumberFormat="1" applyFont="1" applyFill="1" applyBorder="1" applyAlignment="1">
      <alignment horizontal="right" vertical="center" wrapText="1"/>
    </xf>
    <xf numFmtId="0" fontId="21" fillId="0" borderId="51" xfId="0" applyFont="1" applyBorder="1" applyAlignment="1">
      <alignment horizontal="right" vertical="center" wrapText="1"/>
    </xf>
    <xf numFmtId="0" fontId="21" fillId="0" borderId="43" xfId="0" applyFont="1" applyBorder="1" applyAlignment="1">
      <alignment horizontal="right" vertical="center" wrapText="1"/>
    </xf>
    <xf numFmtId="0" fontId="40" fillId="38" borderId="13" xfId="44" applyFont="1" applyFill="1" applyBorder="1" applyAlignment="1">
      <alignment horizontal="center" vertical="center" wrapText="1"/>
    </xf>
    <xf numFmtId="0" fontId="40" fillId="38" borderId="14" xfId="44" applyFont="1" applyFill="1" applyBorder="1" applyAlignment="1">
      <alignment horizontal="center" vertical="center" wrapText="1"/>
    </xf>
    <xf numFmtId="0" fontId="21" fillId="38" borderId="14" xfId="0" applyFont="1" applyFill="1" applyBorder="1" applyAlignment="1">
      <alignment horizontal="center" vertical="center" wrapText="1"/>
    </xf>
    <xf numFmtId="0" fontId="21" fillId="38" borderId="18" xfId="0" applyFont="1" applyFill="1" applyBorder="1" applyAlignment="1">
      <alignment horizontal="center" vertical="center" wrapText="1"/>
    </xf>
    <xf numFmtId="0" fontId="21" fillId="38" borderId="19" xfId="0" applyFont="1" applyFill="1" applyBorder="1" applyAlignment="1">
      <alignment horizontal="center" vertical="center" wrapText="1"/>
    </xf>
    <xf numFmtId="0" fontId="40" fillId="0" borderId="52" xfId="44" applyFont="1" applyBorder="1" applyAlignment="1">
      <alignment horizontal="center" vertical="center" wrapText="1"/>
    </xf>
    <xf numFmtId="180" fontId="40" fillId="0" borderId="52" xfId="45" applyNumberFormat="1" applyFont="1" applyFill="1" applyBorder="1" applyAlignment="1">
      <alignment horizontal="right" vertical="center" wrapText="1"/>
    </xf>
    <xf numFmtId="180" fontId="40" fillId="0" borderId="14" xfId="45" applyNumberFormat="1" applyFont="1" applyFill="1" applyBorder="1" applyAlignment="1">
      <alignment horizontal="right" vertical="center" wrapText="1"/>
    </xf>
    <xf numFmtId="0" fontId="48" fillId="38" borderId="13" xfId="44" applyFont="1" applyFill="1" applyBorder="1" applyAlignment="1">
      <alignment horizontal="left" vertical="center" wrapText="1"/>
    </xf>
    <xf numFmtId="0" fontId="48" fillId="38" borderId="14" xfId="44" applyFont="1" applyFill="1" applyBorder="1" applyAlignment="1">
      <alignment horizontal="left" vertical="center" wrapText="1"/>
    </xf>
    <xf numFmtId="0" fontId="64" fillId="38" borderId="14" xfId="0" applyFont="1" applyFill="1" applyBorder="1" applyAlignment="1">
      <alignment horizontal="left" vertical="center" wrapText="1"/>
    </xf>
    <xf numFmtId="0" fontId="64" fillId="38" borderId="18" xfId="0" applyFont="1" applyFill="1" applyBorder="1" applyAlignment="1">
      <alignment horizontal="left" vertical="center" wrapText="1"/>
    </xf>
    <xf numFmtId="0" fontId="64" fillId="38" borderId="19" xfId="0" applyFont="1" applyFill="1" applyBorder="1" applyAlignment="1">
      <alignment horizontal="left" vertical="center" wrapText="1"/>
    </xf>
    <xf numFmtId="0" fontId="41" fillId="0" borderId="0" xfId="46" applyFont="1" applyAlignment="1">
      <alignment horizontal="left" vertical="top" wrapText="1"/>
    </xf>
    <xf numFmtId="0" fontId="38" fillId="0" borderId="0" xfId="46" applyFont="1" applyAlignment="1">
      <alignment horizontal="left" vertical="top" wrapText="1"/>
    </xf>
    <xf numFmtId="0" fontId="31" fillId="0" borderId="13" xfId="46" applyFont="1" applyBorder="1" applyAlignment="1">
      <alignment horizontal="left" vertical="top" wrapText="1"/>
    </xf>
    <xf numFmtId="0" fontId="31" fillId="0" borderId="14" xfId="46" applyFont="1" applyBorder="1" applyAlignment="1">
      <alignment horizontal="left" vertical="top" wrapText="1"/>
    </xf>
    <xf numFmtId="0" fontId="31" fillId="0" borderId="15" xfId="46" applyFont="1" applyBorder="1" applyAlignment="1">
      <alignment horizontal="left" vertical="top" wrapText="1"/>
    </xf>
    <xf numFmtId="0" fontId="31" fillId="0" borderId="16" xfId="46" applyFont="1" applyBorder="1" applyAlignment="1">
      <alignment horizontal="left" vertical="top" wrapText="1"/>
    </xf>
    <xf numFmtId="0" fontId="31" fillId="0" borderId="0" xfId="46" applyFont="1" applyAlignment="1">
      <alignment horizontal="left" vertical="top" wrapText="1"/>
    </xf>
    <xf numFmtId="0" fontId="31" fillId="0" borderId="17" xfId="46" applyFont="1" applyBorder="1" applyAlignment="1">
      <alignment horizontal="left" vertical="top" wrapText="1"/>
    </xf>
    <xf numFmtId="0" fontId="31" fillId="0" borderId="18" xfId="46" applyFont="1" applyBorder="1" applyAlignment="1">
      <alignment horizontal="left" vertical="top" wrapText="1"/>
    </xf>
    <xf numFmtId="0" fontId="31" fillId="0" borderId="19" xfId="46" applyFont="1" applyBorder="1" applyAlignment="1">
      <alignment horizontal="left" vertical="top" wrapText="1"/>
    </xf>
    <xf numFmtId="0" fontId="31" fillId="0" borderId="20" xfId="46" applyFont="1" applyBorder="1" applyAlignment="1">
      <alignment horizontal="left" vertical="top" wrapText="1"/>
    </xf>
    <xf numFmtId="0" fontId="40" fillId="36" borderId="13" xfId="46" applyFont="1" applyFill="1" applyBorder="1" applyAlignment="1">
      <alignment horizontal="center" vertical="center" shrinkToFit="1"/>
    </xf>
    <xf numFmtId="0" fontId="40" fillId="0" borderId="15" xfId="0" applyFont="1" applyBorder="1" applyAlignment="1">
      <alignment horizontal="center" vertical="center" shrinkToFit="1"/>
    </xf>
    <xf numFmtId="178" fontId="22" fillId="36" borderId="66" xfId="46" applyNumberFormat="1" applyFont="1" applyFill="1" applyBorder="1" applyAlignment="1">
      <alignment horizontal="right" vertical="center" shrinkToFit="1"/>
    </xf>
    <xf numFmtId="178" fontId="22" fillId="0" borderId="67" xfId="0" applyNumberFormat="1" applyFont="1" applyBorder="1" applyAlignment="1">
      <alignment horizontal="right" vertical="center" shrinkToFit="1"/>
    </xf>
    <xf numFmtId="178" fontId="40" fillId="36" borderId="78" xfId="46" applyNumberFormat="1" applyFont="1" applyFill="1" applyBorder="1" applyAlignment="1">
      <alignment horizontal="right" vertical="center" shrinkToFit="1"/>
    </xf>
    <xf numFmtId="178" fontId="40" fillId="0" borderId="79" xfId="0" applyNumberFormat="1" applyFont="1" applyBorder="1" applyAlignment="1">
      <alignment horizontal="right" vertical="center" shrinkToFit="1"/>
    </xf>
    <xf numFmtId="178" fontId="22" fillId="35" borderId="66" xfId="46" applyNumberFormat="1" applyFont="1" applyFill="1" applyBorder="1" applyAlignment="1">
      <alignment horizontal="right" vertical="center" shrinkToFit="1"/>
    </xf>
    <xf numFmtId="178" fontId="22" fillId="35" borderId="67" xfId="0" applyNumberFormat="1" applyFont="1" applyFill="1" applyBorder="1" applyAlignment="1">
      <alignment horizontal="right" vertical="center" shrinkToFit="1"/>
    </xf>
    <xf numFmtId="0" fontId="22" fillId="36" borderId="21" xfId="46" applyFont="1" applyFill="1" applyBorder="1" applyAlignment="1">
      <alignment horizontal="center" vertical="center" shrinkToFit="1"/>
    </xf>
    <xf numFmtId="0" fontId="22" fillId="0" borderId="23" xfId="0" applyFont="1" applyBorder="1" applyAlignment="1">
      <alignment horizontal="center" vertical="center" shrinkToFit="1"/>
    </xf>
    <xf numFmtId="178" fontId="40" fillId="35" borderId="78" xfId="46" applyNumberFormat="1" applyFont="1" applyFill="1" applyBorder="1" applyAlignment="1">
      <alignment horizontal="right" vertical="center" shrinkToFit="1"/>
    </xf>
    <xf numFmtId="178" fontId="40" fillId="35" borderId="79" xfId="0" applyNumberFormat="1" applyFont="1" applyFill="1" applyBorder="1" applyAlignment="1">
      <alignment horizontal="right" vertical="center" shrinkToFit="1"/>
    </xf>
    <xf numFmtId="0" fontId="22" fillId="36" borderId="21" xfId="46" applyFont="1" applyFill="1" applyBorder="1" applyAlignment="1">
      <alignment horizontal="left" vertical="center" shrinkToFit="1"/>
    </xf>
    <xf numFmtId="0" fontId="22" fillId="0" borderId="22" xfId="0" applyFont="1" applyBorder="1" applyAlignment="1">
      <alignment horizontal="left" vertical="center" shrinkToFit="1"/>
    </xf>
    <xf numFmtId="0" fontId="22" fillId="0" borderId="23" xfId="0" applyFont="1" applyBorder="1" applyAlignment="1">
      <alignment horizontal="left" vertical="center" shrinkToFit="1"/>
    </xf>
    <xf numFmtId="0" fontId="22" fillId="36" borderId="22" xfId="46" applyFont="1" applyFill="1" applyBorder="1" applyAlignment="1">
      <alignment horizontal="left" vertical="center" shrinkToFit="1"/>
    </xf>
    <xf numFmtId="0" fontId="22" fillId="36" borderId="60" xfId="46" applyFont="1" applyFill="1" applyBorder="1" applyAlignment="1">
      <alignment horizontal="left" vertical="center" shrinkToFit="1"/>
    </xf>
    <xf numFmtId="0" fontId="40" fillId="36" borderId="82" xfId="46" applyFont="1" applyFill="1" applyBorder="1" applyAlignment="1">
      <alignment horizontal="left" vertical="center" shrinkToFit="1"/>
    </xf>
    <xf numFmtId="0" fontId="40" fillId="0" borderId="14" xfId="0" applyFont="1" applyBorder="1" applyAlignment="1">
      <alignment horizontal="left" vertical="center" shrinkToFit="1"/>
    </xf>
    <xf numFmtId="0" fontId="40" fillId="0" borderId="15" xfId="0" applyFont="1" applyBorder="1" applyAlignment="1">
      <alignment horizontal="left" vertical="center" shrinkToFit="1"/>
    </xf>
    <xf numFmtId="0" fontId="40" fillId="36" borderId="13" xfId="46" applyFont="1" applyFill="1" applyBorder="1" applyAlignment="1">
      <alignment horizontal="left" vertical="center" shrinkToFit="1"/>
    </xf>
    <xf numFmtId="0" fontId="22" fillId="0" borderId="21" xfId="46" applyFont="1" applyBorder="1" applyAlignment="1">
      <alignment horizontal="center" vertical="center" shrinkToFit="1"/>
    </xf>
    <xf numFmtId="0" fontId="22" fillId="36" borderId="16" xfId="46" applyFont="1" applyFill="1" applyBorder="1" applyAlignment="1">
      <alignment horizontal="center" vertical="center" shrinkToFit="1"/>
    </xf>
    <xf numFmtId="0" fontId="22" fillId="36" borderId="0" xfId="46" applyFont="1" applyFill="1" applyAlignment="1">
      <alignment horizontal="center" vertical="center" shrinkToFit="1"/>
    </xf>
    <xf numFmtId="0" fontId="22" fillId="0" borderId="12" xfId="0" applyFont="1" applyBorder="1" applyAlignment="1">
      <alignment horizontal="center" vertical="center" shrinkToFit="1"/>
    </xf>
    <xf numFmtId="0" fontId="22" fillId="36" borderId="50" xfId="46" applyFont="1" applyFill="1" applyBorder="1" applyAlignment="1">
      <alignment horizontal="center" vertical="top" shrinkToFit="1"/>
    </xf>
    <xf numFmtId="0" fontId="22" fillId="36" borderId="11" xfId="46" applyFont="1" applyFill="1" applyBorder="1" applyAlignment="1">
      <alignment horizontal="center" vertical="top" shrinkToFit="1"/>
    </xf>
    <xf numFmtId="0" fontId="22" fillId="0" borderId="10" xfId="0" applyFont="1" applyBorder="1" applyAlignment="1">
      <alignment horizontal="center" vertical="top" shrinkToFit="1"/>
    </xf>
    <xf numFmtId="0" fontId="22" fillId="36" borderId="13" xfId="46" applyFont="1" applyFill="1" applyBorder="1" applyAlignment="1">
      <alignment horizontal="center" vertical="center"/>
    </xf>
    <xf numFmtId="0" fontId="22" fillId="36" borderId="14" xfId="46" applyFont="1" applyFill="1" applyBorder="1" applyAlignment="1">
      <alignment horizontal="center" vertical="center"/>
    </xf>
    <xf numFmtId="0" fontId="22" fillId="0" borderId="15" xfId="0" applyFont="1" applyBorder="1">
      <alignment vertical="center"/>
    </xf>
    <xf numFmtId="0" fontId="22" fillId="0" borderId="16" xfId="0" applyFont="1" applyBorder="1">
      <alignment vertical="center"/>
    </xf>
    <xf numFmtId="0" fontId="22" fillId="0" borderId="0" xfId="0" applyFont="1">
      <alignment vertical="center"/>
    </xf>
    <xf numFmtId="0" fontId="22" fillId="0" borderId="17" xfId="0" applyFont="1" applyBorder="1">
      <alignment vertical="center"/>
    </xf>
    <xf numFmtId="0" fontId="22" fillId="0" borderId="50" xfId="0" applyFont="1" applyBorder="1">
      <alignment vertical="center"/>
    </xf>
    <xf numFmtId="0" fontId="22" fillId="0" borderId="11" xfId="0" applyFont="1" applyBorder="1">
      <alignment vertical="center"/>
    </xf>
    <xf numFmtId="0" fontId="22" fillId="0" borderId="56" xfId="0" applyFont="1" applyBorder="1">
      <alignment vertical="center"/>
    </xf>
    <xf numFmtId="0" fontId="22" fillId="36" borderId="13" xfId="46" applyFont="1" applyFill="1" applyBorder="1" applyAlignment="1">
      <alignment horizontal="center"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50" xfId="0" applyFont="1" applyBorder="1" applyAlignment="1">
      <alignment vertical="center" wrapText="1"/>
    </xf>
    <xf numFmtId="0" fontId="22" fillId="0" borderId="56" xfId="0" applyFont="1" applyBorder="1" applyAlignment="1">
      <alignment vertical="center" wrapText="1"/>
    </xf>
    <xf numFmtId="0" fontId="22" fillId="36" borderId="13" xfId="46" applyFont="1" applyFill="1" applyBorder="1" applyAlignment="1">
      <alignment horizontal="center" wrapText="1"/>
    </xf>
    <xf numFmtId="0" fontId="22" fillId="0" borderId="14" xfId="0" applyFont="1" applyBorder="1" applyAlignment="1">
      <alignment horizontal="center"/>
    </xf>
    <xf numFmtId="0" fontId="22" fillId="0" borderId="15" xfId="0" applyFont="1" applyBorder="1" applyAlignment="1">
      <alignment horizontal="center"/>
    </xf>
    <xf numFmtId="0" fontId="22" fillId="36" borderId="15" xfId="46" applyFont="1" applyFill="1" applyBorder="1" applyAlignment="1">
      <alignment horizontal="center" vertical="center"/>
    </xf>
    <xf numFmtId="0" fontId="22" fillId="36" borderId="16" xfId="46" applyFont="1" applyFill="1" applyBorder="1" applyAlignment="1">
      <alignment horizontal="center" vertical="center"/>
    </xf>
    <xf numFmtId="0" fontId="22" fillId="36" borderId="0" xfId="46" applyFont="1" applyFill="1" applyAlignment="1">
      <alignment horizontal="center" vertical="center"/>
    </xf>
    <xf numFmtId="0" fontId="22" fillId="36" borderId="17" xfId="46" applyFont="1" applyFill="1" applyBorder="1" applyAlignment="1">
      <alignment horizontal="center" vertical="center"/>
    </xf>
    <xf numFmtId="0" fontId="22" fillId="36" borderId="50" xfId="46" applyFont="1" applyFill="1" applyBorder="1" applyAlignment="1">
      <alignment horizontal="center" vertical="center"/>
    </xf>
    <xf numFmtId="0" fontId="22" fillId="36" borderId="11" xfId="46" applyFont="1" applyFill="1" applyBorder="1" applyAlignment="1">
      <alignment horizontal="center" vertical="center"/>
    </xf>
    <xf numFmtId="0" fontId="22" fillId="36" borderId="56" xfId="46" applyFont="1" applyFill="1" applyBorder="1" applyAlignment="1">
      <alignment horizontal="center" vertical="center"/>
    </xf>
    <xf numFmtId="0" fontId="22" fillId="36" borderId="13" xfId="46" applyFont="1" applyFill="1" applyBorder="1" applyAlignment="1">
      <alignment horizontal="center"/>
    </xf>
    <xf numFmtId="178" fontId="22" fillId="36" borderId="21" xfId="46" applyNumberFormat="1" applyFont="1" applyFill="1" applyBorder="1" applyAlignment="1">
      <alignment horizontal="right" vertical="center" shrinkToFit="1"/>
    </xf>
    <xf numFmtId="178" fontId="22" fillId="36" borderId="77" xfId="46" applyNumberFormat="1" applyFont="1" applyFill="1" applyBorder="1" applyAlignment="1">
      <alignment horizontal="right" vertical="center" shrinkToFit="1"/>
    </xf>
    <xf numFmtId="0" fontId="22" fillId="36" borderId="13" xfId="46" applyFont="1" applyFill="1" applyBorder="1" applyAlignment="1">
      <alignment horizontal="center" shrinkToFit="1"/>
    </xf>
    <xf numFmtId="0" fontId="22" fillId="36" borderId="14" xfId="46" applyFont="1" applyFill="1" applyBorder="1" applyAlignment="1">
      <alignment horizontal="center" shrinkToFit="1"/>
    </xf>
    <xf numFmtId="0" fontId="22" fillId="0" borderId="14" xfId="0" applyFont="1" applyBorder="1" applyAlignment="1">
      <alignment horizontal="center" shrinkToFit="1"/>
    </xf>
    <xf numFmtId="0" fontId="22" fillId="0" borderId="15" xfId="0" applyFont="1" applyBorder="1" applyAlignment="1">
      <alignment horizontal="center" shrinkToFit="1"/>
    </xf>
    <xf numFmtId="0" fontId="22" fillId="0" borderId="16" xfId="0" applyFont="1" applyBorder="1" applyAlignment="1">
      <alignment horizontal="center" vertical="center" shrinkToFit="1"/>
    </xf>
    <xf numFmtId="0" fontId="22" fillId="0" borderId="0" xfId="0" applyFont="1" applyAlignment="1">
      <alignment horizontal="center" vertical="center" shrinkToFit="1"/>
    </xf>
    <xf numFmtId="0" fontId="22" fillId="0" borderId="17" xfId="0" applyFont="1" applyBorder="1" applyAlignment="1">
      <alignment horizontal="center" vertical="center" shrinkToFit="1"/>
    </xf>
    <xf numFmtId="0" fontId="22" fillId="0" borderId="50" xfId="0" applyFont="1" applyBorder="1" applyAlignment="1">
      <alignment horizontal="center" vertical="top" shrinkToFit="1"/>
    </xf>
    <xf numFmtId="0" fontId="22" fillId="0" borderId="11" xfId="0" applyFont="1" applyBorder="1" applyAlignment="1">
      <alignment horizontal="center" vertical="top" shrinkToFit="1"/>
    </xf>
    <xf numFmtId="0" fontId="22" fillId="0" borderId="56" xfId="0" applyFont="1" applyBorder="1" applyAlignment="1">
      <alignment horizontal="center" vertical="top" shrinkToFit="1"/>
    </xf>
    <xf numFmtId="0" fontId="22" fillId="0" borderId="59" xfId="0" applyFont="1" applyBorder="1" applyAlignment="1">
      <alignment horizontal="center" vertical="top" shrinkToFit="1"/>
    </xf>
    <xf numFmtId="0" fontId="22" fillId="36" borderId="89" xfId="46" applyFont="1" applyFill="1" applyBorder="1" applyAlignment="1">
      <alignment horizontal="center" vertical="center" shrinkToFit="1"/>
    </xf>
    <xf numFmtId="0" fontId="22" fillId="36" borderId="48" xfId="46" applyFont="1" applyFill="1" applyBorder="1" applyAlignment="1">
      <alignment horizontal="center" vertical="center" shrinkToFit="1"/>
    </xf>
    <xf numFmtId="0" fontId="22" fillId="36" borderId="90" xfId="46" applyFont="1" applyFill="1" applyBorder="1" applyAlignment="1">
      <alignment horizontal="center" vertical="center" shrinkToFit="1"/>
    </xf>
    <xf numFmtId="0" fontId="22" fillId="36" borderId="22" xfId="46" applyFont="1" applyFill="1" applyBorder="1" applyAlignment="1">
      <alignment horizontal="center" vertical="center" shrinkToFit="1"/>
    </xf>
    <xf numFmtId="0" fontId="22" fillId="0" borderId="22" xfId="0" applyFont="1" applyBorder="1" applyAlignment="1">
      <alignment horizontal="center" vertical="center" shrinkToFit="1"/>
    </xf>
    <xf numFmtId="178" fontId="22" fillId="36" borderId="89" xfId="46" applyNumberFormat="1" applyFont="1" applyFill="1" applyBorder="1" applyAlignment="1">
      <alignment horizontal="right" vertical="center" shrinkToFit="1"/>
    </xf>
    <xf numFmtId="178" fontId="22" fillId="36" borderId="104" xfId="46" applyNumberFormat="1" applyFont="1" applyFill="1" applyBorder="1" applyAlignment="1">
      <alignment horizontal="right" vertical="center" shrinkToFit="1"/>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50" xfId="0"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shrinkToFit="1"/>
    </xf>
    <xf numFmtId="0" fontId="22" fillId="0" borderId="58" xfId="0" applyFont="1" applyBorder="1" applyAlignment="1">
      <alignment horizontal="center" vertical="center" shrinkToFit="1"/>
    </xf>
    <xf numFmtId="0" fontId="21" fillId="36" borderId="48" xfId="46" applyFont="1" applyFill="1" applyBorder="1" applyAlignment="1">
      <alignment horizontal="center" vertical="center"/>
    </xf>
    <xf numFmtId="0" fontId="21" fillId="0" borderId="49" xfId="0" applyFont="1" applyBorder="1" applyAlignment="1">
      <alignment horizontal="center" vertical="center"/>
    </xf>
    <xf numFmtId="0" fontId="22" fillId="0" borderId="61" xfId="0" applyFont="1" applyBorder="1" applyAlignment="1">
      <alignment horizontal="center" shrinkToFit="1"/>
    </xf>
    <xf numFmtId="0" fontId="40" fillId="0" borderId="21" xfId="46" applyFont="1" applyBorder="1" applyAlignment="1">
      <alignment horizontal="center" vertical="center" shrinkToFit="1"/>
    </xf>
    <xf numFmtId="0" fontId="40" fillId="0" borderId="23" xfId="0" applyFont="1" applyBorder="1" applyAlignment="1">
      <alignment horizontal="center" vertical="center" shrinkToFit="1"/>
    </xf>
    <xf numFmtId="178" fontId="40" fillId="36" borderId="66" xfId="46" applyNumberFormat="1" applyFont="1" applyFill="1" applyBorder="1" applyAlignment="1">
      <alignment horizontal="right" vertical="center" shrinkToFit="1"/>
    </xf>
    <xf numFmtId="178" fontId="40" fillId="0" borderId="67" xfId="0" applyNumberFormat="1" applyFont="1" applyBorder="1" applyAlignment="1">
      <alignment horizontal="right" vertical="center" shrinkToFit="1"/>
    </xf>
    <xf numFmtId="0" fontId="40" fillId="0" borderId="13" xfId="46" applyFont="1" applyBorder="1" applyAlignment="1">
      <alignment horizontal="center" vertical="center" shrinkToFit="1"/>
    </xf>
    <xf numFmtId="0" fontId="40" fillId="36" borderId="22" xfId="46" applyFont="1" applyFill="1" applyBorder="1" applyAlignment="1">
      <alignment horizontal="left" vertical="center" shrinkToFit="1"/>
    </xf>
    <xf numFmtId="0" fontId="40" fillId="0" borderId="23" xfId="0" applyFont="1" applyBorder="1" applyAlignment="1">
      <alignment horizontal="left" vertical="center" shrinkToFit="1"/>
    </xf>
    <xf numFmtId="178" fontId="40" fillId="35" borderId="66" xfId="46" applyNumberFormat="1" applyFont="1" applyFill="1" applyBorder="1" applyAlignment="1">
      <alignment horizontal="right" vertical="center" shrinkToFit="1"/>
    </xf>
    <xf numFmtId="178" fontId="40" fillId="35" borderId="67" xfId="0" applyNumberFormat="1" applyFont="1" applyFill="1" applyBorder="1" applyAlignment="1">
      <alignment horizontal="right" vertical="center" shrinkToFit="1"/>
    </xf>
    <xf numFmtId="0" fontId="40" fillId="36" borderId="21" xfId="46" applyFont="1" applyFill="1" applyBorder="1" applyAlignment="1">
      <alignment horizontal="left" vertical="center" shrinkToFit="1"/>
    </xf>
    <xf numFmtId="178" fontId="40" fillId="36" borderId="21" xfId="46" applyNumberFormat="1" applyFont="1" applyFill="1" applyBorder="1" applyAlignment="1">
      <alignment horizontal="right" vertical="center" shrinkToFit="1"/>
    </xf>
    <xf numFmtId="178" fontId="40" fillId="36" borderId="77" xfId="46" applyNumberFormat="1" applyFont="1" applyFill="1" applyBorder="1" applyAlignment="1">
      <alignment horizontal="right" vertical="center" shrinkToFit="1"/>
    </xf>
    <xf numFmtId="0" fontId="32" fillId="36" borderId="0" xfId="43" applyFont="1" applyFill="1" applyAlignment="1">
      <alignment horizontal="center" vertical="center" wrapText="1"/>
    </xf>
    <xf numFmtId="0" fontId="30" fillId="36" borderId="0" xfId="43" applyFill="1" applyAlignment="1">
      <alignment horizontal="center" vertical="center" wrapText="1"/>
    </xf>
    <xf numFmtId="0" fontId="22" fillId="36" borderId="14" xfId="46" applyFont="1" applyFill="1" applyBorder="1" applyAlignment="1">
      <alignment horizontal="center" wrapText="1"/>
    </xf>
    <xf numFmtId="0" fontId="21" fillId="36" borderId="89" xfId="46" applyFont="1" applyFill="1" applyBorder="1" applyAlignment="1">
      <alignment horizontal="center" vertical="center"/>
    </xf>
    <xf numFmtId="0" fontId="21" fillId="36" borderId="65" xfId="46" applyFont="1" applyFill="1" applyBorder="1" applyAlignment="1">
      <alignment horizontal="center" vertical="center"/>
    </xf>
    <xf numFmtId="0" fontId="22" fillId="36" borderId="23" xfId="46" applyFont="1" applyFill="1" applyBorder="1" applyAlignment="1">
      <alignment horizontal="left" vertical="center" shrinkToFit="1"/>
    </xf>
    <xf numFmtId="0" fontId="40" fillId="36" borderId="64" xfId="46" applyFont="1" applyFill="1" applyBorder="1" applyAlignment="1">
      <alignment horizontal="left" vertical="center" shrinkToFit="1"/>
    </xf>
    <xf numFmtId="0" fontId="40" fillId="36" borderId="62" xfId="46" applyFont="1" applyFill="1" applyBorder="1" applyAlignment="1">
      <alignment horizontal="left" vertical="center" shrinkToFit="1"/>
    </xf>
    <xf numFmtId="0" fontId="40" fillId="36" borderId="63" xfId="46" applyFont="1" applyFill="1" applyBorder="1" applyAlignment="1">
      <alignment horizontal="left" vertical="center" shrinkToFit="1"/>
    </xf>
    <xf numFmtId="178" fontId="40" fillId="36" borderId="64" xfId="46" applyNumberFormat="1" applyFont="1" applyFill="1" applyBorder="1" applyAlignment="1">
      <alignment horizontal="right" vertical="center" shrinkToFit="1"/>
    </xf>
    <xf numFmtId="178" fontId="40" fillId="36" borderId="84" xfId="46" applyNumberFormat="1" applyFont="1" applyFill="1" applyBorder="1" applyAlignment="1">
      <alignment horizontal="right" vertical="center" shrinkToFit="1"/>
    </xf>
    <xf numFmtId="0" fontId="40" fillId="36" borderId="64" xfId="46" applyFont="1" applyFill="1" applyBorder="1" applyAlignment="1">
      <alignment horizontal="center" vertical="center" shrinkToFit="1"/>
    </xf>
    <xf numFmtId="0" fontId="40" fillId="36" borderId="63" xfId="46" applyFont="1" applyFill="1" applyBorder="1" applyAlignment="1">
      <alignment horizontal="center" vertical="center" shrinkToFit="1"/>
    </xf>
    <xf numFmtId="178" fontId="40" fillId="35" borderId="69" xfId="46" applyNumberFormat="1" applyFont="1" applyFill="1" applyBorder="1" applyAlignment="1">
      <alignment horizontal="right" vertical="center" shrinkToFit="1"/>
    </xf>
    <xf numFmtId="178" fontId="40" fillId="35" borderId="70" xfId="0" applyNumberFormat="1" applyFont="1" applyFill="1" applyBorder="1" applyAlignment="1">
      <alignment horizontal="right" vertical="center" shrinkToFit="1"/>
    </xf>
    <xf numFmtId="0" fontId="40" fillId="0" borderId="62" xfId="0" applyFont="1" applyBorder="1" applyAlignment="1">
      <alignment horizontal="left" vertical="center" shrinkToFit="1"/>
    </xf>
    <xf numFmtId="0" fontId="40" fillId="0" borderId="63" xfId="0" applyFont="1" applyBorder="1" applyAlignment="1">
      <alignment horizontal="left" vertical="center" shrinkToFit="1"/>
    </xf>
    <xf numFmtId="0" fontId="40" fillId="0" borderId="64" xfId="46" applyFont="1" applyBorder="1" applyAlignment="1">
      <alignment horizontal="center" vertical="center" shrinkToFit="1"/>
    </xf>
    <xf numFmtId="0" fontId="40" fillId="0" borderId="63" xfId="0" applyFont="1" applyBorder="1" applyAlignment="1">
      <alignment horizontal="center" vertical="center" shrinkToFit="1"/>
    </xf>
    <xf numFmtId="178" fontId="40" fillId="36" borderId="69" xfId="46" applyNumberFormat="1" applyFont="1" applyFill="1" applyBorder="1" applyAlignment="1">
      <alignment horizontal="right" vertical="center" shrinkToFit="1"/>
    </xf>
    <xf numFmtId="178" fontId="40" fillId="0" borderId="70" xfId="0" applyNumberFormat="1" applyFont="1" applyBorder="1" applyAlignment="1">
      <alignment horizontal="right" vertical="center" shrinkToFit="1"/>
    </xf>
    <xf numFmtId="0" fontId="40" fillId="36" borderId="23" xfId="46" applyFont="1" applyFill="1" applyBorder="1" applyAlignment="1">
      <alignment horizontal="left" vertical="center" shrinkToFit="1"/>
    </xf>
    <xf numFmtId="0" fontId="40" fillId="36" borderId="21" xfId="46" applyFont="1" applyFill="1" applyBorder="1" applyAlignment="1">
      <alignment horizontal="center" vertical="center" shrinkToFit="1"/>
    </xf>
    <xf numFmtId="0" fontId="40" fillId="36" borderId="23" xfId="46" applyFont="1" applyFill="1" applyBorder="1" applyAlignment="1">
      <alignment horizontal="center" vertical="center" shrinkToFit="1"/>
    </xf>
    <xf numFmtId="177" fontId="21" fillId="0" borderId="0" xfId="0" applyNumberFormat="1" applyFont="1" applyAlignment="1">
      <alignment vertical="center" wrapText="1"/>
    </xf>
    <xf numFmtId="0" fontId="44" fillId="0" borderId="0" xfId="0" applyFont="1" applyAlignment="1">
      <alignment horizontal="left" vertical="center" wrapText="1"/>
    </xf>
    <xf numFmtId="0" fontId="55" fillId="0" borderId="21" xfId="57" applyFont="1" applyBorder="1" applyAlignment="1">
      <alignment horizontal="center" vertical="center" shrinkToFit="1"/>
    </xf>
    <xf numFmtId="0" fontId="55" fillId="0" borderId="22" xfId="57" applyFont="1" applyBorder="1" applyAlignment="1">
      <alignment horizontal="center" vertical="center" shrinkToFit="1"/>
    </xf>
    <xf numFmtId="0" fontId="55" fillId="0" borderId="23" xfId="57" applyFont="1" applyBorder="1" applyAlignment="1">
      <alignment horizontal="center" vertical="center" shrinkToFit="1"/>
    </xf>
    <xf numFmtId="0" fontId="55" fillId="0" borderId="21" xfId="57" applyFont="1" applyBorder="1" applyAlignment="1">
      <alignment horizontal="center" vertical="center" wrapText="1"/>
    </xf>
    <xf numFmtId="0" fontId="55" fillId="0" borderId="22" xfId="57" applyFont="1" applyBorder="1" applyAlignment="1">
      <alignment horizontal="center" vertical="center" wrapText="1"/>
    </xf>
    <xf numFmtId="0" fontId="55" fillId="0" borderId="23" xfId="57" applyFont="1" applyBorder="1" applyAlignment="1">
      <alignment horizontal="center" vertical="center" wrapText="1"/>
    </xf>
    <xf numFmtId="0" fontId="55" fillId="0" borderId="100" xfId="54" applyFont="1" applyBorder="1" applyAlignment="1">
      <alignment horizontal="left" vertical="center" wrapText="1"/>
    </xf>
    <xf numFmtId="0" fontId="61" fillId="0" borderId="100" xfId="0" applyFont="1" applyBorder="1" applyAlignment="1">
      <alignment horizontal="left" vertical="center" wrapText="1"/>
    </xf>
    <xf numFmtId="0" fontId="55" fillId="0" borderId="21" xfId="54" applyFont="1" applyBorder="1" applyAlignment="1">
      <alignment horizontal="left" vertical="center" wrapText="1"/>
    </xf>
    <xf numFmtId="0" fontId="55" fillId="0" borderId="22" xfId="54" applyFont="1" applyBorder="1" applyAlignment="1">
      <alignment horizontal="left" vertical="center" wrapText="1"/>
    </xf>
    <xf numFmtId="0" fontId="61" fillId="0" borderId="22" xfId="0" applyFont="1" applyBorder="1" applyAlignment="1">
      <alignment horizontal="left" vertical="center" wrapText="1"/>
    </xf>
    <xf numFmtId="0" fontId="61" fillId="0" borderId="23" xfId="0" applyFont="1" applyBorder="1" applyAlignment="1">
      <alignment horizontal="left" vertical="center" wrapText="1"/>
    </xf>
    <xf numFmtId="0" fontId="55" fillId="0" borderId="22" xfId="0" applyFont="1" applyBorder="1" applyAlignment="1">
      <alignment horizontal="left" vertical="center" wrapText="1"/>
    </xf>
    <xf numFmtId="0" fontId="55" fillId="0" borderId="23" xfId="0" applyFont="1" applyBorder="1" applyAlignment="1">
      <alignment horizontal="left" vertical="center" wrapText="1"/>
    </xf>
    <xf numFmtId="0" fontId="53" fillId="0" borderId="21" xfId="54" applyFont="1" applyBorder="1" applyAlignment="1">
      <alignment horizontal="left" vertical="center" wrapText="1"/>
    </xf>
    <xf numFmtId="0" fontId="53" fillId="0" borderId="22" xfId="54" applyFont="1" applyBorder="1" applyAlignment="1">
      <alignment horizontal="left" vertical="center" wrapText="1"/>
    </xf>
    <xf numFmtId="0" fontId="52" fillId="0" borderId="0" xfId="54" applyFont="1" applyAlignment="1">
      <alignment horizontal="left" vertical="center" wrapText="1" indent="1" shrinkToFit="1"/>
    </xf>
    <xf numFmtId="0" fontId="53" fillId="37" borderId="85" xfId="55" applyFont="1" applyFill="1" applyBorder="1" applyAlignment="1">
      <alignment horizontal="center" vertical="center" wrapText="1"/>
    </xf>
    <xf numFmtId="0" fontId="53" fillId="37" borderId="86" xfId="55" applyFont="1" applyFill="1" applyBorder="1" applyAlignment="1">
      <alignment horizontal="center" vertical="center" wrapText="1"/>
    </xf>
    <xf numFmtId="0" fontId="53" fillId="37" borderId="87" xfId="55" applyFont="1" applyFill="1" applyBorder="1" applyAlignment="1">
      <alignment horizontal="center" vertical="center" wrapText="1"/>
    </xf>
    <xf numFmtId="0" fontId="53" fillId="37" borderId="89" xfId="54" applyFont="1" applyFill="1" applyBorder="1" applyAlignment="1">
      <alignment horizontal="left" vertical="center" wrapText="1"/>
    </xf>
    <xf numFmtId="0" fontId="53" fillId="37" borderId="48" xfId="54" applyFont="1" applyFill="1" applyBorder="1" applyAlignment="1">
      <alignment horizontal="left" vertical="center" wrapText="1"/>
    </xf>
    <xf numFmtId="0" fontId="53" fillId="37" borderId="90" xfId="54" applyFont="1" applyFill="1" applyBorder="1" applyAlignment="1">
      <alignment horizontal="left" vertical="center" wrapText="1"/>
    </xf>
    <xf numFmtId="0" fontId="53" fillId="37" borderId="91" xfId="54" applyFont="1" applyFill="1" applyBorder="1" applyAlignment="1">
      <alignment horizontal="center" vertical="center" wrapText="1"/>
    </xf>
    <xf numFmtId="0" fontId="53" fillId="37" borderId="42" xfId="54" applyFont="1" applyFill="1" applyBorder="1" applyAlignment="1">
      <alignment horizontal="center" vertical="center" wrapText="1"/>
    </xf>
    <xf numFmtId="0" fontId="53" fillId="37" borderId="41" xfId="54" applyFont="1" applyFill="1" applyBorder="1" applyAlignment="1">
      <alignment horizontal="center" vertical="center" wrapText="1"/>
    </xf>
    <xf numFmtId="0" fontId="53" fillId="37" borderId="21" xfId="54" applyFont="1" applyFill="1" applyBorder="1" applyAlignment="1">
      <alignment horizontal="left" vertical="center" wrapText="1"/>
    </xf>
    <xf numFmtId="0" fontId="53" fillId="37" borderId="22" xfId="54" applyFont="1" applyFill="1" applyBorder="1" applyAlignment="1">
      <alignment horizontal="left" vertical="center" wrapText="1"/>
    </xf>
    <xf numFmtId="0" fontId="53" fillId="37" borderId="23" xfId="54" applyFont="1" applyFill="1" applyBorder="1" applyAlignment="1">
      <alignment horizontal="left" vertical="center" wrapText="1"/>
    </xf>
    <xf numFmtId="0" fontId="53" fillId="37" borderId="37" xfId="54" applyFont="1" applyFill="1" applyBorder="1" applyAlignment="1">
      <alignment horizontal="left" vertical="center" wrapText="1"/>
    </xf>
    <xf numFmtId="0" fontId="68" fillId="0" borderId="0" xfId="0" applyFont="1" applyAlignment="1">
      <alignment horizontal="center" vertical="center"/>
    </xf>
    <xf numFmtId="0" fontId="17" fillId="0" borderId="0" xfId="0" applyFont="1" applyAlignment="1">
      <alignment horizontal="left" vertical="center" wrapText="1"/>
    </xf>
    <xf numFmtId="0" fontId="53" fillId="0" borderId="0" xfId="54" applyFont="1" applyAlignment="1">
      <alignment horizontal="left" vertical="center" wrapText="1"/>
    </xf>
    <xf numFmtId="0" fontId="21" fillId="0" borderId="13" xfId="0" applyFont="1" applyBorder="1" applyAlignment="1">
      <alignment horizontal="center" vertical="top" wrapText="1"/>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21" fillId="0" borderId="36" xfId="0" applyFont="1" applyBorder="1" applyAlignment="1">
      <alignment horizontal="left" vertical="center"/>
    </xf>
    <xf numFmtId="49" fontId="21" fillId="0" borderId="36" xfId="0" applyNumberFormat="1" applyFont="1" applyBorder="1" applyAlignment="1">
      <alignment horizontal="center" vertical="center"/>
    </xf>
    <xf numFmtId="0" fontId="31" fillId="0" borderId="0" xfId="0" applyFont="1" applyAlignment="1">
      <alignment vertical="distributed" wrapText="1"/>
    </xf>
    <xf numFmtId="176" fontId="31" fillId="35" borderId="0" xfId="0" applyNumberFormat="1" applyFont="1" applyFill="1" applyAlignment="1">
      <alignment horizontal="right" vertical="center" wrapText="1"/>
    </xf>
    <xf numFmtId="0" fontId="21" fillId="0" borderId="14" xfId="0" applyFont="1" applyBorder="1" applyAlignment="1">
      <alignment horizontal="center" vertical="center"/>
    </xf>
    <xf numFmtId="0" fontId="31" fillId="34" borderId="14" xfId="0" applyFont="1" applyFill="1" applyBorder="1" applyAlignment="1">
      <alignment horizontal="left" vertical="center"/>
    </xf>
    <xf numFmtId="0" fontId="31" fillId="0" borderId="14" xfId="0" applyFont="1" applyBorder="1">
      <alignment vertical="center"/>
    </xf>
    <xf numFmtId="0" fontId="31" fillId="0" borderId="15" xfId="0" applyFont="1" applyBorder="1">
      <alignment vertical="center"/>
    </xf>
    <xf numFmtId="0" fontId="31" fillId="34" borderId="16" xfId="0" applyFont="1" applyFill="1" applyBorder="1" applyAlignment="1">
      <alignment horizontal="left" vertical="center" wrapText="1"/>
    </xf>
    <xf numFmtId="0" fontId="31" fillId="34" borderId="0" xfId="0" applyFont="1" applyFill="1" applyAlignment="1">
      <alignment horizontal="left" vertical="center"/>
    </xf>
    <xf numFmtId="0" fontId="31" fillId="0" borderId="17" xfId="0" applyFont="1" applyBorder="1">
      <alignment vertical="center"/>
    </xf>
    <xf numFmtId="0" fontId="31" fillId="0" borderId="18" xfId="0" applyFont="1" applyBorder="1">
      <alignment vertical="center"/>
    </xf>
    <xf numFmtId="0" fontId="31" fillId="0" borderId="19" xfId="0" applyFont="1" applyBorder="1">
      <alignment vertical="center"/>
    </xf>
    <xf numFmtId="0" fontId="31" fillId="0" borderId="20" xfId="0" applyFont="1" applyBorder="1">
      <alignment vertical="center"/>
    </xf>
    <xf numFmtId="2" fontId="21" fillId="0" borderId="13" xfId="0" applyNumberFormat="1" applyFont="1" applyBorder="1" applyAlignment="1">
      <alignment horizontal="center" vertical="center" wrapText="1"/>
    </xf>
    <xf numFmtId="2" fontId="21" fillId="0" borderId="14" xfId="0" applyNumberFormat="1" applyFont="1" applyBorder="1" applyAlignment="1">
      <alignment horizontal="center" vertical="center"/>
    </xf>
    <xf numFmtId="2" fontId="21" fillId="0" borderId="14" xfId="0" applyNumberFormat="1" applyFont="1" applyBorder="1">
      <alignment vertical="center"/>
    </xf>
    <xf numFmtId="2" fontId="21" fillId="0" borderId="16" xfId="0" applyNumberFormat="1" applyFont="1" applyBorder="1" applyAlignment="1">
      <alignment horizontal="center" vertical="center" wrapText="1"/>
    </xf>
    <xf numFmtId="2" fontId="21" fillId="0" borderId="0" xfId="0" applyNumberFormat="1" applyFont="1" applyAlignment="1">
      <alignment horizontal="center" vertical="center"/>
    </xf>
    <xf numFmtId="2" fontId="21" fillId="0" borderId="0" xfId="0" applyNumberFormat="1" applyFont="1">
      <alignment vertical="center"/>
    </xf>
    <xf numFmtId="2" fontId="21" fillId="0" borderId="18" xfId="0" applyNumberFormat="1" applyFont="1" applyBorder="1" applyAlignment="1">
      <alignment horizontal="center" vertical="center"/>
    </xf>
    <xf numFmtId="2" fontId="21" fillId="0" borderId="19" xfId="0" applyNumberFormat="1" applyFont="1" applyBorder="1" applyAlignment="1">
      <alignment horizontal="center" vertical="center"/>
    </xf>
    <xf numFmtId="2" fontId="21" fillId="0" borderId="19" xfId="0" applyNumberFormat="1" applyFont="1" applyBorder="1">
      <alignment vertical="center"/>
    </xf>
    <xf numFmtId="0" fontId="21" fillId="0" borderId="14" xfId="0" applyFont="1" applyBorder="1" applyAlignment="1">
      <alignment vertical="center" wrapText="1"/>
    </xf>
    <xf numFmtId="0" fontId="21" fillId="0" borderId="14" xfId="0" applyFont="1" applyBorder="1">
      <alignment vertical="center"/>
    </xf>
    <xf numFmtId="0" fontId="21" fillId="0" borderId="13" xfId="0" applyFont="1" applyBorder="1" applyAlignment="1">
      <alignment horizontal="center" vertical="center" wrapText="1"/>
    </xf>
    <xf numFmtId="0" fontId="21" fillId="0" borderId="18" xfId="0" applyFont="1" applyBorder="1" applyAlignment="1">
      <alignment horizontal="center" vertical="center"/>
    </xf>
    <xf numFmtId="0" fontId="21" fillId="34" borderId="13" xfId="0" applyFont="1" applyFill="1" applyBorder="1" applyAlignment="1">
      <alignment horizontal="left" vertical="center"/>
    </xf>
    <xf numFmtId="0" fontId="21" fillId="34" borderId="14" xfId="0" applyFont="1" applyFill="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0" xfId="0" applyFont="1" applyBorder="1" applyAlignment="1">
      <alignment horizontal="left" vertical="center"/>
    </xf>
    <xf numFmtId="0" fontId="21" fillId="0" borderId="15" xfId="0" applyFont="1" applyBorder="1">
      <alignment vertical="center"/>
    </xf>
    <xf numFmtId="0" fontId="21" fillId="0" borderId="18" xfId="0" applyFont="1" applyBorder="1">
      <alignment vertical="center"/>
    </xf>
    <xf numFmtId="0" fontId="21" fillId="34" borderId="37" xfId="0" applyFont="1" applyFill="1" applyBorder="1" applyAlignment="1">
      <alignment horizontal="distributed" vertical="center" wrapText="1"/>
    </xf>
    <xf numFmtId="0" fontId="21" fillId="0" borderId="37" xfId="0" applyFont="1" applyBorder="1" applyAlignment="1">
      <alignment vertical="center" wrapText="1"/>
    </xf>
    <xf numFmtId="0" fontId="21" fillId="0" borderId="41" xfId="0" applyFont="1" applyBorder="1" applyAlignment="1">
      <alignment vertical="center" wrapText="1"/>
    </xf>
    <xf numFmtId="6" fontId="21" fillId="0" borderId="37" xfId="0" applyNumberFormat="1" applyFont="1" applyBorder="1" applyAlignment="1">
      <alignment horizontal="right" vertical="center"/>
    </xf>
    <xf numFmtId="6" fontId="21" fillId="0" borderId="41" xfId="0" applyNumberFormat="1" applyFont="1" applyBorder="1" applyAlignment="1">
      <alignment horizontal="right"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34" borderId="21" xfId="0" applyFont="1" applyFill="1" applyBorder="1" applyAlignment="1">
      <alignment horizontal="distributed" vertical="center"/>
    </xf>
    <xf numFmtId="0" fontId="21" fillId="34" borderId="22" xfId="0" applyFont="1" applyFill="1" applyBorder="1" applyAlignment="1">
      <alignment horizontal="distributed" vertical="center"/>
    </xf>
    <xf numFmtId="6" fontId="21" fillId="35" borderId="36" xfId="0" applyNumberFormat="1" applyFont="1" applyFill="1" applyBorder="1" applyAlignment="1">
      <alignment horizontal="right" vertical="center"/>
    </xf>
    <xf numFmtId="0" fontId="21" fillId="0" borderId="36" xfId="0" applyFont="1" applyBorder="1" applyAlignment="1">
      <alignment horizontal="center" vertical="center"/>
    </xf>
    <xf numFmtId="6" fontId="21" fillId="35" borderId="38" xfId="0" applyNumberFormat="1" applyFont="1" applyFill="1" applyBorder="1" applyAlignment="1">
      <alignment horizontal="right" vertical="center"/>
    </xf>
    <xf numFmtId="6" fontId="21" fillId="35" borderId="39" xfId="0" applyNumberFormat="1" applyFont="1" applyFill="1" applyBorder="1" applyAlignment="1">
      <alignment horizontal="right" vertical="center"/>
    </xf>
    <xf numFmtId="6" fontId="21" fillId="35" borderId="40" xfId="0" applyNumberFormat="1" applyFont="1" applyFill="1" applyBorder="1" applyAlignment="1">
      <alignment horizontal="right" vertical="center"/>
    </xf>
    <xf numFmtId="0" fontId="21" fillId="34" borderId="21" xfId="0" applyFont="1" applyFill="1" applyBorder="1" applyAlignment="1">
      <alignment horizontal="left" vertical="center"/>
    </xf>
    <xf numFmtId="0" fontId="21" fillId="34" borderId="22" xfId="0" applyFont="1" applyFill="1" applyBorder="1" applyAlignment="1">
      <alignment horizontal="left" vertical="center"/>
    </xf>
    <xf numFmtId="176" fontId="21" fillId="0" borderId="36" xfId="0" applyNumberFormat="1" applyFont="1" applyBorder="1" applyAlignment="1">
      <alignment horizontal="right" vertical="center"/>
    </xf>
    <xf numFmtId="6" fontId="31" fillId="35" borderId="16" xfId="42" applyNumberFormat="1" applyFont="1" applyFill="1" applyBorder="1" applyAlignment="1">
      <alignment horizontal="right" vertical="center"/>
    </xf>
    <xf numFmtId="6" fontId="31" fillId="35" borderId="0" xfId="42" applyNumberFormat="1" applyFont="1" applyFill="1" applyBorder="1" applyAlignment="1">
      <alignment horizontal="right" vertical="center"/>
    </xf>
    <xf numFmtId="6" fontId="31" fillId="35" borderId="17" xfId="42" applyNumberFormat="1" applyFont="1" applyFill="1" applyBorder="1" applyAlignment="1">
      <alignment horizontal="right" vertical="center"/>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21" fillId="34" borderId="36" xfId="0" applyFont="1" applyFill="1" applyBorder="1" applyAlignment="1">
      <alignment horizontal="left" vertical="center"/>
    </xf>
    <xf numFmtId="0" fontId="21" fillId="0" borderId="21" xfId="0" quotePrefix="1" applyFont="1" applyBorder="1" applyAlignment="1">
      <alignment horizontal="center" vertical="center" shrinkToFit="1"/>
    </xf>
    <xf numFmtId="176" fontId="21" fillId="35" borderId="36" xfId="0" applyNumberFormat="1" applyFont="1" applyFill="1" applyBorder="1" applyAlignment="1">
      <alignment horizontal="right" vertical="center"/>
    </xf>
    <xf numFmtId="176" fontId="21" fillId="0" borderId="37" xfId="0" applyNumberFormat="1" applyFont="1" applyBorder="1" applyAlignment="1">
      <alignment horizontal="right" vertical="center"/>
    </xf>
    <xf numFmtId="176" fontId="21" fillId="35" borderId="38" xfId="0" applyNumberFormat="1" applyFont="1" applyFill="1" applyBorder="1" applyAlignment="1">
      <alignment horizontal="right" vertical="center"/>
    </xf>
    <xf numFmtId="176" fontId="21" fillId="35" borderId="39" xfId="0" applyNumberFormat="1" applyFont="1" applyFill="1" applyBorder="1" applyAlignment="1">
      <alignment horizontal="right" vertical="center"/>
    </xf>
    <xf numFmtId="176" fontId="21" fillId="35" borderId="40" xfId="0" applyNumberFormat="1" applyFont="1" applyFill="1" applyBorder="1" applyAlignment="1">
      <alignment horizontal="right" vertical="center"/>
    </xf>
    <xf numFmtId="0" fontId="21" fillId="0" borderId="20" xfId="0" applyFont="1" applyBorder="1" applyAlignment="1">
      <alignment horizontal="center" vertical="center" wrapText="1"/>
    </xf>
    <xf numFmtId="6" fontId="21" fillId="35" borderId="13" xfId="0" applyNumberFormat="1" applyFont="1" applyFill="1" applyBorder="1" applyAlignment="1">
      <alignment horizontal="right" vertical="center"/>
    </xf>
    <xf numFmtId="6" fontId="21" fillId="35" borderId="14" xfId="0" applyNumberFormat="1" applyFont="1" applyFill="1" applyBorder="1" applyAlignment="1">
      <alignment horizontal="right" vertical="center"/>
    </xf>
    <xf numFmtId="6" fontId="21" fillId="35" borderId="15" xfId="0" applyNumberFormat="1" applyFont="1" applyFill="1" applyBorder="1" applyAlignment="1">
      <alignment horizontal="right" vertical="center"/>
    </xf>
    <xf numFmtId="6" fontId="21" fillId="35" borderId="18" xfId="0" applyNumberFormat="1" applyFont="1" applyFill="1" applyBorder="1" applyAlignment="1">
      <alignment horizontal="right" vertical="center"/>
    </xf>
    <xf numFmtId="6" fontId="21" fillId="35" borderId="19" xfId="0" applyNumberFormat="1" applyFont="1" applyFill="1" applyBorder="1" applyAlignment="1">
      <alignment horizontal="right" vertical="center"/>
    </xf>
    <xf numFmtId="6" fontId="21" fillId="35" borderId="20" xfId="0" applyNumberFormat="1" applyFont="1" applyFill="1" applyBorder="1" applyAlignment="1">
      <alignment horizontal="right" vertical="center"/>
    </xf>
    <xf numFmtId="177" fontId="21" fillId="0" borderId="0" xfId="0" applyNumberFormat="1" applyFont="1">
      <alignment vertical="center"/>
    </xf>
    <xf numFmtId="14" fontId="22" fillId="0" borderId="13" xfId="0" applyNumberFormat="1" applyFont="1" applyBorder="1" applyAlignment="1">
      <alignment horizontal="center" vertical="center" shrinkToFit="1"/>
    </xf>
    <xf numFmtId="14" fontId="22" fillId="0" borderId="14" xfId="0" applyNumberFormat="1" applyFont="1" applyBorder="1" applyAlignment="1">
      <alignment horizontal="center" vertical="center" shrinkToFit="1"/>
    </xf>
    <xf numFmtId="14" fontId="22" fillId="0" borderId="15" xfId="0" applyNumberFormat="1" applyFont="1" applyBorder="1" applyAlignment="1">
      <alignment horizontal="center" vertical="center" shrinkToFit="1"/>
    </xf>
    <xf numFmtId="14" fontId="22" fillId="0" borderId="16" xfId="0" applyNumberFormat="1" applyFont="1" applyBorder="1" applyAlignment="1">
      <alignment horizontal="center" vertical="center" shrinkToFit="1"/>
    </xf>
    <xf numFmtId="14" fontId="22" fillId="0" borderId="0" xfId="0" applyNumberFormat="1" applyFont="1" applyAlignment="1">
      <alignment horizontal="center" vertical="center" shrinkToFit="1"/>
    </xf>
    <xf numFmtId="14" fontId="22" fillId="0" borderId="17" xfId="0" applyNumberFormat="1"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17" xfId="0" applyFont="1" applyBorder="1" applyAlignment="1">
      <alignment horizontal="center" vertical="center" shrinkToFit="1"/>
    </xf>
    <xf numFmtId="0" fontId="21" fillId="0" borderId="18" xfId="0" applyFont="1" applyBorder="1" applyAlignment="1">
      <alignment horizontal="center" vertical="center" shrinkToFit="1"/>
    </xf>
    <xf numFmtId="0" fontId="21" fillId="34" borderId="41" xfId="0" applyFont="1" applyFill="1" applyBorder="1" applyAlignment="1">
      <alignment horizontal="left" vertical="center"/>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4" xfId="0" applyFont="1" applyBorder="1" applyAlignment="1">
      <alignment horizontal="left" vertical="center" wrapText="1"/>
    </xf>
    <xf numFmtId="0" fontId="22" fillId="0" borderId="0" xfId="0" applyFont="1" applyAlignment="1">
      <alignment horizontal="lef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17" xfId="0" applyFont="1" applyBorder="1" applyAlignment="1">
      <alignment horizontal="center" vertical="center" wrapText="1"/>
    </xf>
    <xf numFmtId="38" fontId="22" fillId="0" borderId="13" xfId="42" applyFont="1" applyBorder="1" applyAlignment="1">
      <alignment horizontal="right" vertical="center" shrinkToFit="1"/>
    </xf>
    <xf numFmtId="38" fontId="22" fillId="0" borderId="14" xfId="42" applyFont="1" applyBorder="1" applyAlignment="1">
      <alignment horizontal="right" vertical="center" shrinkToFit="1"/>
    </xf>
    <xf numFmtId="38" fontId="22" fillId="0" borderId="15" xfId="42" applyFont="1" applyBorder="1" applyAlignment="1">
      <alignment horizontal="right" vertical="center" shrinkToFit="1"/>
    </xf>
    <xf numFmtId="38" fontId="22" fillId="0" borderId="16" xfId="42" applyFont="1" applyBorder="1" applyAlignment="1">
      <alignment horizontal="right" vertical="center" shrinkToFit="1"/>
    </xf>
    <xf numFmtId="38" fontId="22" fillId="0" borderId="0" xfId="42" applyFont="1" applyBorder="1" applyAlignment="1">
      <alignment horizontal="right" vertical="center" shrinkToFit="1"/>
    </xf>
    <xf numFmtId="38" fontId="22" fillId="0" borderId="17" xfId="42" applyFont="1" applyBorder="1" applyAlignment="1">
      <alignment horizontal="right" vertical="center" shrinkToFit="1"/>
    </xf>
    <xf numFmtId="0" fontId="21" fillId="0" borderId="16" xfId="0" applyFont="1" applyBorder="1" applyAlignment="1">
      <alignment horizontal="right" vertical="center" shrinkToFit="1"/>
    </xf>
    <xf numFmtId="0" fontId="21" fillId="0" borderId="0" xfId="0" applyFont="1" applyAlignment="1">
      <alignment horizontal="right" vertical="center" shrinkToFit="1"/>
    </xf>
    <xf numFmtId="0" fontId="21" fillId="0" borderId="17" xfId="0" applyFont="1" applyBorder="1" applyAlignment="1">
      <alignment horizontal="right" vertical="center" shrinkToFit="1"/>
    </xf>
    <xf numFmtId="0" fontId="21" fillId="0" borderId="18" xfId="0" applyFont="1" applyBorder="1" applyAlignment="1">
      <alignment horizontal="right" vertical="center" shrinkToFit="1"/>
    </xf>
    <xf numFmtId="0" fontId="21" fillId="0" borderId="19" xfId="0" applyFont="1" applyBorder="1" applyAlignment="1">
      <alignment horizontal="right" vertical="center" shrinkToFit="1"/>
    </xf>
    <xf numFmtId="0" fontId="21" fillId="0" borderId="20" xfId="0" applyFont="1" applyBorder="1" applyAlignment="1">
      <alignment horizontal="right" vertical="center" shrinkToFit="1"/>
    </xf>
    <xf numFmtId="0" fontId="21" fillId="0" borderId="13" xfId="0" applyFont="1" applyBorder="1" applyAlignment="1">
      <alignment horizontal="left" vertical="center" wrapTex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2" fillId="0" borderId="0" xfId="0" applyFont="1" applyAlignment="1">
      <alignment horizontal="left" vertical="top" wrapText="1"/>
    </xf>
    <xf numFmtId="0" fontId="22" fillId="0" borderId="17"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left" vertical="top" wrapText="1"/>
    </xf>
    <xf numFmtId="0" fontId="22" fillId="0" borderId="16" xfId="0" applyFont="1" applyBorder="1" applyAlignment="1">
      <alignment horizontal="right" vertical="center" shrinkToFit="1"/>
    </xf>
    <xf numFmtId="0" fontId="22" fillId="0" borderId="0" xfId="0" applyFont="1" applyAlignment="1">
      <alignment horizontal="right" vertical="center" shrinkToFit="1"/>
    </xf>
    <xf numFmtId="0" fontId="22" fillId="0" borderId="17" xfId="0" applyFont="1" applyBorder="1" applyAlignment="1">
      <alignment horizontal="right" vertical="center" shrinkToFit="1"/>
    </xf>
    <xf numFmtId="0" fontId="21" fillId="34" borderId="37" xfId="0" applyFont="1" applyFill="1" applyBorder="1" applyAlignment="1">
      <alignment horizontal="right" vertical="center"/>
    </xf>
    <xf numFmtId="0" fontId="21" fillId="34" borderId="42" xfId="0" applyFont="1" applyFill="1" applyBorder="1" applyAlignment="1">
      <alignment horizontal="center" vertical="center"/>
    </xf>
    <xf numFmtId="0" fontId="31" fillId="35" borderId="37" xfId="44" applyFont="1" applyFill="1" applyBorder="1" applyAlignment="1">
      <alignment horizontal="center" vertical="center" wrapText="1"/>
    </xf>
    <xf numFmtId="0" fontId="21" fillId="35" borderId="41" xfId="0" applyFont="1" applyFill="1" applyBorder="1" applyAlignment="1">
      <alignment horizontal="center" vertical="center" wrapText="1"/>
    </xf>
    <xf numFmtId="178" fontId="40" fillId="35" borderId="15" xfId="44" applyNumberFormat="1" applyFont="1" applyFill="1" applyBorder="1" applyAlignment="1">
      <alignment horizontal="right" vertical="center" wrapText="1"/>
    </xf>
    <xf numFmtId="178" fontId="40" fillId="35" borderId="44" xfId="44" applyNumberFormat="1" applyFont="1" applyFill="1" applyBorder="1" applyAlignment="1">
      <alignment horizontal="right" vertical="center" wrapText="1"/>
    </xf>
    <xf numFmtId="178" fontId="40" fillId="35" borderId="19" xfId="44" applyNumberFormat="1" applyFont="1" applyFill="1" applyBorder="1" applyAlignment="1">
      <alignment horizontal="right" vertical="center" wrapText="1"/>
    </xf>
    <xf numFmtId="178" fontId="40" fillId="35" borderId="20" xfId="44" applyNumberFormat="1" applyFont="1" applyFill="1" applyBorder="1" applyAlignment="1">
      <alignment horizontal="right" vertical="center" wrapText="1"/>
    </xf>
    <xf numFmtId="0" fontId="40" fillId="38" borderId="13" xfId="44" applyFont="1" applyFill="1" applyBorder="1" applyAlignment="1">
      <alignment horizontal="left" vertical="center" wrapText="1"/>
    </xf>
    <xf numFmtId="0" fontId="40" fillId="38" borderId="14" xfId="44" applyFont="1" applyFill="1" applyBorder="1" applyAlignment="1">
      <alignment horizontal="left" vertical="center" wrapText="1"/>
    </xf>
    <xf numFmtId="0" fontId="21" fillId="38" borderId="14" xfId="0" applyFont="1" applyFill="1" applyBorder="1" applyAlignment="1">
      <alignment horizontal="left" vertical="center" wrapText="1"/>
    </xf>
    <xf numFmtId="0" fontId="21" fillId="38" borderId="18" xfId="0" applyFont="1" applyFill="1" applyBorder="1" applyAlignment="1">
      <alignment horizontal="left" vertical="center" wrapText="1"/>
    </xf>
    <xf numFmtId="0" fontId="21" fillId="38" borderId="19" xfId="0" applyFont="1" applyFill="1" applyBorder="1" applyAlignment="1">
      <alignment horizontal="left" vertical="center" wrapText="1"/>
    </xf>
    <xf numFmtId="0" fontId="21" fillId="0" borderId="13" xfId="46" applyFont="1" applyBorder="1" applyAlignment="1">
      <alignment horizontal="left" vertical="top" wrapText="1"/>
    </xf>
    <xf numFmtId="0" fontId="21" fillId="0" borderId="14" xfId="46" applyFont="1" applyBorder="1" applyAlignment="1">
      <alignment horizontal="left" vertical="top" wrapText="1"/>
    </xf>
    <xf numFmtId="0" fontId="21" fillId="0" borderId="15" xfId="46" applyFont="1" applyBorder="1" applyAlignment="1">
      <alignment horizontal="left" vertical="top" wrapText="1"/>
    </xf>
    <xf numFmtId="0" fontId="21" fillId="0" borderId="16" xfId="46" applyFont="1" applyBorder="1" applyAlignment="1">
      <alignment horizontal="left" vertical="top" wrapText="1"/>
    </xf>
    <xf numFmtId="0" fontId="21" fillId="0" borderId="0" xfId="46" applyFont="1" applyAlignment="1">
      <alignment horizontal="left" vertical="top" wrapText="1"/>
    </xf>
    <xf numFmtId="0" fontId="21" fillId="0" borderId="17" xfId="46" applyFont="1" applyBorder="1" applyAlignment="1">
      <alignment horizontal="left" vertical="top" wrapText="1"/>
    </xf>
    <xf numFmtId="0" fontId="21" fillId="0" borderId="18" xfId="46" applyFont="1" applyBorder="1" applyAlignment="1">
      <alignment horizontal="left" vertical="top" wrapText="1"/>
    </xf>
    <xf numFmtId="0" fontId="21" fillId="0" borderId="19" xfId="46" applyFont="1" applyBorder="1" applyAlignment="1">
      <alignment horizontal="left" vertical="top" wrapText="1"/>
    </xf>
    <xf numFmtId="0" fontId="21" fillId="0" borderId="20" xfId="46" applyFont="1" applyBorder="1" applyAlignment="1">
      <alignment horizontal="left" vertical="top" wrapText="1"/>
    </xf>
    <xf numFmtId="0" fontId="22" fillId="36" borderId="60" xfId="46" applyFont="1" applyFill="1" applyBorder="1" applyAlignment="1">
      <alignment horizontal="center" vertical="center" shrinkToFit="1"/>
    </xf>
    <xf numFmtId="0" fontId="22" fillId="36" borderId="89" xfId="46" applyFont="1" applyFill="1" applyBorder="1" applyAlignment="1">
      <alignment horizontal="center" vertical="center" wrapText="1" shrinkToFit="1"/>
    </xf>
    <xf numFmtId="0" fontId="22" fillId="36" borderId="21" xfId="46" applyFont="1" applyFill="1" applyBorder="1" applyAlignment="1">
      <alignment horizontal="center" vertical="center" wrapText="1" shrinkToFit="1"/>
    </xf>
    <xf numFmtId="178" fontId="22" fillId="35" borderId="78" xfId="46" applyNumberFormat="1" applyFont="1" applyFill="1" applyBorder="1" applyAlignment="1">
      <alignment horizontal="right" vertical="center" shrinkToFit="1"/>
    </xf>
    <xf numFmtId="178" fontId="22" fillId="35" borderId="79" xfId="0" applyNumberFormat="1" applyFont="1" applyFill="1" applyBorder="1" applyAlignment="1">
      <alignment horizontal="right" vertical="center" shrinkToFit="1"/>
    </xf>
    <xf numFmtId="0" fontId="22" fillId="36" borderId="13" xfId="46" applyFont="1" applyFill="1" applyBorder="1" applyAlignment="1">
      <alignment horizontal="center" vertical="center" shrinkToFit="1"/>
    </xf>
    <xf numFmtId="0" fontId="22" fillId="0" borderId="15" xfId="0" applyFont="1" applyBorder="1" applyAlignment="1">
      <alignment horizontal="center" vertical="center" shrinkToFit="1"/>
    </xf>
    <xf numFmtId="178" fontId="22" fillId="36" borderId="78" xfId="46" applyNumberFormat="1" applyFont="1" applyFill="1" applyBorder="1" applyAlignment="1">
      <alignment horizontal="right" vertical="center" shrinkToFit="1"/>
    </xf>
    <xf numFmtId="178" fontId="22" fillId="0" borderId="79" xfId="0" applyNumberFormat="1" applyFont="1" applyBorder="1" applyAlignment="1">
      <alignment horizontal="right" vertical="center" shrinkToFit="1"/>
    </xf>
    <xf numFmtId="0" fontId="22" fillId="36" borderId="13" xfId="46" applyFont="1" applyFill="1" applyBorder="1" applyAlignment="1">
      <alignment horizontal="left" vertical="center" shrinkToFit="1"/>
    </xf>
    <xf numFmtId="0" fontId="22" fillId="0" borderId="14" xfId="0" applyFont="1" applyBorder="1" applyAlignment="1">
      <alignment horizontal="left" vertical="center" shrinkToFit="1"/>
    </xf>
    <xf numFmtId="0" fontId="22" fillId="0" borderId="15" xfId="0" applyFont="1" applyBorder="1" applyAlignment="1">
      <alignment horizontal="left" vertical="center" shrinkToFit="1"/>
    </xf>
    <xf numFmtId="0" fontId="22" fillId="36" borderId="82" xfId="46" applyFont="1" applyFill="1" applyBorder="1" applyAlignment="1">
      <alignment horizontal="left" vertical="center" shrinkToFit="1"/>
    </xf>
    <xf numFmtId="0" fontId="21" fillId="44" borderId="21" xfId="46" applyFont="1" applyFill="1" applyBorder="1">
      <alignment vertical="center"/>
    </xf>
    <xf numFmtId="0" fontId="0" fillId="44" borderId="22" xfId="0" applyFill="1" applyBorder="1">
      <alignment vertical="center"/>
    </xf>
    <xf numFmtId="0" fontId="0" fillId="44" borderId="23" xfId="0" applyFill="1" applyBorder="1">
      <alignment vertical="center"/>
    </xf>
    <xf numFmtId="0" fontId="21" fillId="0" borderId="0" xfId="46" applyFont="1" applyAlignment="1">
      <alignment horizontal="center" vertical="center" shrinkToFit="1"/>
    </xf>
    <xf numFmtId="0" fontId="0" fillId="0" borderId="0" xfId="0" applyAlignment="1">
      <alignment horizontal="center" vertical="center" shrinkToFit="1"/>
    </xf>
    <xf numFmtId="185" fontId="21" fillId="0" borderId="36" xfId="0" applyNumberFormat="1" applyFont="1" applyBorder="1" applyAlignment="1">
      <alignment horizontal="center" vertical="center"/>
    </xf>
    <xf numFmtId="0" fontId="21" fillId="0" borderId="13"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176" fontId="21" fillId="0" borderId="0" xfId="0" applyNumberFormat="1" applyFont="1" applyAlignment="1">
      <alignment horizontal="left" vertical="center" wrapText="1"/>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10D9165B-9844-41CA-82B9-6BA0750663CE}"/>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E09E9FA3-9F29-4B35-9569-8FFC214263CE}"/>
    <cellStyle name="標準 3" xfId="46" xr:uid="{3C022BC2-4FA6-4BD4-B08F-660F66D44A51}"/>
    <cellStyle name="標準 3 2" xfId="47" xr:uid="{2DAEB38E-0267-4E6A-B8E1-5231DF60CA81}"/>
    <cellStyle name="標準 3 2 2" xfId="51" xr:uid="{1F4439DB-39DC-4821-AECB-34B804B56946}"/>
    <cellStyle name="標準 3 2 2 2" xfId="57" xr:uid="{2766989F-D1AE-438E-A6EA-B9A77168198D}"/>
    <cellStyle name="標準 3 2 3" xfId="49" xr:uid="{6D7915FA-D48E-4030-99A6-F83F0EBF0D38}"/>
    <cellStyle name="標準 3 2 3 2" xfId="53" xr:uid="{26473B6F-C5FE-4B6E-93E2-C088D912F1BF}"/>
    <cellStyle name="標準 3 2 3 3" xfId="55" xr:uid="{3346E41F-FB3E-4818-981A-726D85269B6D}"/>
    <cellStyle name="標準 3 2 4" xfId="54" xr:uid="{AF18CECB-2DEF-4923-81A9-D65F14410CD9}"/>
    <cellStyle name="標準 4" xfId="50" xr:uid="{7B9A3D38-4C63-4EFF-8662-E2D923C4C631}"/>
    <cellStyle name="標準 7 2 3" xfId="48" xr:uid="{85BA777E-691F-4765-A7C2-43832C1127A6}"/>
    <cellStyle name="標準 7 2 3 2" xfId="52" xr:uid="{C8F06605-CEED-4672-8612-0BFB74A4EAE7}"/>
    <cellStyle name="標準 7 2 3 3" xfId="56" xr:uid="{FBA30417-3021-4C54-892B-1CC5C981FDF2}"/>
    <cellStyle name="良い" xfId="6" builtinId="26" customBuiltin="1"/>
  </cellStyles>
  <dxfs count="273">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5"/>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patternType="solid">
          <bgColor theme="8"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5"/>
        </patternFill>
      </fill>
    </dxf>
    <dxf>
      <fill>
        <patternFill>
          <bgColor theme="7" tint="0.79998168889431442"/>
        </patternFill>
      </fill>
    </dxf>
  </dxfs>
  <tableStyles count="0" defaultTableStyle="TableStyleMedium2" defaultPivotStyle="PivotStyleLight16"/>
  <colors>
    <mruColors>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fmlaLink="$BA$23" lockText="1" noThreeD="1"/>
</file>

<file path=xl/ctrlProps/ctrlProp10.xml><?xml version="1.0" encoding="utf-8"?>
<formControlPr xmlns="http://schemas.microsoft.com/office/spreadsheetml/2009/9/main" objectType="CheckBox" fmlaLink="$BA$6" lockText="1" noThreeD="1"/>
</file>

<file path=xl/ctrlProps/ctrlProp11.xml><?xml version="1.0" encoding="utf-8"?>
<formControlPr xmlns="http://schemas.microsoft.com/office/spreadsheetml/2009/9/main" objectType="CheckBox" fmlaLink="$BB$6" lockText="1" noThreeD="1"/>
</file>

<file path=xl/ctrlProps/ctrlProp12.xml><?xml version="1.0" encoding="utf-8"?>
<formControlPr xmlns="http://schemas.microsoft.com/office/spreadsheetml/2009/9/main" objectType="CheckBox" fmlaLink="$BC$6" lockText="1" noThreeD="1"/>
</file>

<file path=xl/ctrlProps/ctrlProp13.xml><?xml version="1.0" encoding="utf-8"?>
<formControlPr xmlns="http://schemas.microsoft.com/office/spreadsheetml/2009/9/main" objectType="CheckBox" fmlaLink="$BB$7" lockText="1" noThreeD="1"/>
</file>

<file path=xl/ctrlProps/ctrlProp14.xml><?xml version="1.0" encoding="utf-8"?>
<formControlPr xmlns="http://schemas.microsoft.com/office/spreadsheetml/2009/9/main" objectType="CheckBox" fmlaLink="$BC$7" lockText="1" noThreeD="1"/>
</file>

<file path=xl/ctrlProps/ctrlProp15.xml><?xml version="1.0" encoding="utf-8"?>
<formControlPr xmlns="http://schemas.microsoft.com/office/spreadsheetml/2009/9/main" objectType="CheckBox" fmlaLink="$BB$8" lockText="1" noThreeD="1"/>
</file>

<file path=xl/ctrlProps/ctrlProp16.xml><?xml version="1.0" encoding="utf-8"?>
<formControlPr xmlns="http://schemas.microsoft.com/office/spreadsheetml/2009/9/main" objectType="CheckBox" fmlaLink="$BA$11" lockText="1" noThreeD="1"/>
</file>

<file path=xl/ctrlProps/ctrlProp17.xml><?xml version="1.0" encoding="utf-8"?>
<formControlPr xmlns="http://schemas.microsoft.com/office/spreadsheetml/2009/9/main" objectType="CheckBox" fmlaLink="$BB$11" lockText="1" noThreeD="1"/>
</file>

<file path=xl/ctrlProps/ctrlProp18.xml><?xml version="1.0" encoding="utf-8"?>
<formControlPr xmlns="http://schemas.microsoft.com/office/spreadsheetml/2009/9/main" objectType="CheckBox" fmlaLink="$BA$22" lockText="1" noThreeD="1"/>
</file>

<file path=xl/ctrlProps/ctrlProp19.xml><?xml version="1.0" encoding="utf-8"?>
<formControlPr xmlns="http://schemas.microsoft.com/office/spreadsheetml/2009/9/main" objectType="CheckBox" fmlaLink="$BB$22" lockText="1" noThreeD="1"/>
</file>

<file path=xl/ctrlProps/ctrlProp2.xml><?xml version="1.0" encoding="utf-8"?>
<formControlPr xmlns="http://schemas.microsoft.com/office/spreadsheetml/2009/9/main" objectType="CheckBox" fmlaLink="$BA$22" lockText="1" noThreeD="1"/>
</file>

<file path=xl/ctrlProps/ctrlProp20.xml><?xml version="1.0" encoding="utf-8"?>
<formControlPr xmlns="http://schemas.microsoft.com/office/spreadsheetml/2009/9/main" objectType="CheckBox" fmlaLink="$BC$22" lockText="1" noThreeD="1"/>
</file>

<file path=xl/ctrlProps/ctrlProp21.xml><?xml version="1.0" encoding="utf-8"?>
<formControlPr xmlns="http://schemas.microsoft.com/office/spreadsheetml/2009/9/main" objectType="CheckBox" fmlaLink="$BB$39" lockText="1" noThreeD="1"/>
</file>

<file path=xl/ctrlProps/ctrlProp22.xml><?xml version="1.0" encoding="utf-8"?>
<formControlPr xmlns="http://schemas.microsoft.com/office/spreadsheetml/2009/9/main" objectType="CheckBox" fmlaLink="$BA$39" lockText="1" noThreeD="1"/>
</file>

<file path=xl/ctrlProps/ctrlProp23.xml><?xml version="1.0" encoding="utf-8"?>
<formControlPr xmlns="http://schemas.microsoft.com/office/spreadsheetml/2009/9/main" objectType="CheckBox" fmlaLink="$BB$37" lockText="1" noThreeD="1"/>
</file>

<file path=xl/ctrlProps/ctrlProp24.xml><?xml version="1.0" encoding="utf-8"?>
<formControlPr xmlns="http://schemas.microsoft.com/office/spreadsheetml/2009/9/main" objectType="CheckBox" fmlaLink="$BA$37" lockText="1" noThreeD="1"/>
</file>

<file path=xl/ctrlProps/ctrlProp25.xml><?xml version="1.0" encoding="utf-8"?>
<formControlPr xmlns="http://schemas.microsoft.com/office/spreadsheetml/2009/9/main" objectType="CheckBox" fmlaLink="$BA$12" lockText="1" noThreeD="1"/>
</file>

<file path=xl/ctrlProps/ctrlProp26.xml><?xml version="1.0" encoding="utf-8"?>
<formControlPr xmlns="http://schemas.microsoft.com/office/spreadsheetml/2009/9/main" objectType="CheckBox" fmlaLink="$BB$12" lockText="1" noThreeD="1"/>
</file>

<file path=xl/ctrlProps/ctrlProp27.xml><?xml version="1.0" encoding="utf-8"?>
<formControlPr xmlns="http://schemas.microsoft.com/office/spreadsheetml/2009/9/main" objectType="CheckBox" fmlaLink="$BA$30" lockText="1" noThreeD="1"/>
</file>

<file path=xl/ctrlProps/ctrlProp28.xml><?xml version="1.0" encoding="utf-8"?>
<formControlPr xmlns="http://schemas.microsoft.com/office/spreadsheetml/2009/9/main" objectType="CheckBox" fmlaLink="$BB$30" lockText="1" noThreeD="1"/>
</file>

<file path=xl/ctrlProps/ctrlProp29.xml><?xml version="1.0" encoding="utf-8"?>
<formControlPr xmlns="http://schemas.microsoft.com/office/spreadsheetml/2009/9/main" objectType="CheckBox" fmlaLink="$BA$33" lockText="1" noThreeD="1"/>
</file>

<file path=xl/ctrlProps/ctrlProp3.xml><?xml version="1.0" encoding="utf-8"?>
<formControlPr xmlns="http://schemas.microsoft.com/office/spreadsheetml/2009/9/main" objectType="CheckBox" fmlaLink="$BB$5" lockText="1" noThreeD="1"/>
</file>

<file path=xl/ctrlProps/ctrlProp30.xml><?xml version="1.0" encoding="utf-8"?>
<formControlPr xmlns="http://schemas.microsoft.com/office/spreadsheetml/2009/9/main" objectType="CheckBox" fmlaLink="$BB$33" lockText="1" noThreeD="1"/>
</file>

<file path=xl/ctrlProps/ctrlProp31.xml><?xml version="1.0" encoding="utf-8"?>
<formControlPr xmlns="http://schemas.microsoft.com/office/spreadsheetml/2009/9/main" objectType="CheckBox" fmlaLink="$BA$42" lockText="1" noThreeD="1"/>
</file>

<file path=xl/ctrlProps/ctrlProp32.xml><?xml version="1.0" encoding="utf-8"?>
<formControlPr xmlns="http://schemas.microsoft.com/office/spreadsheetml/2009/9/main" objectType="CheckBox" fmlaLink="$BB$42" lockText="1" noThreeD="1"/>
</file>

<file path=xl/ctrlProps/ctrlProp4.xml><?xml version="1.0" encoding="utf-8"?>
<formControlPr xmlns="http://schemas.microsoft.com/office/spreadsheetml/2009/9/main" objectType="CheckBox" fmlaLink="$BA$5" lockText="1" noThreeD="1"/>
</file>

<file path=xl/ctrlProps/ctrlProp5.xml><?xml version="1.0" encoding="utf-8"?>
<formControlPr xmlns="http://schemas.microsoft.com/office/spreadsheetml/2009/9/main" objectType="CheckBox" fmlaLink="$BA$7" lockText="1" noThreeD="1"/>
</file>

<file path=xl/ctrlProps/ctrlProp6.xml><?xml version="1.0" encoding="utf-8"?>
<formControlPr xmlns="http://schemas.microsoft.com/office/spreadsheetml/2009/9/main" objectType="CheckBox" fmlaLink="$BA$8" lockText="1" noThreeD="1"/>
</file>

<file path=xl/ctrlProps/ctrlProp7.xml><?xml version="1.0" encoding="utf-8"?>
<formControlPr xmlns="http://schemas.microsoft.com/office/spreadsheetml/2009/9/main" objectType="CheckBox" fmlaLink="$BC$5" lockText="1" noThreeD="1"/>
</file>

<file path=xl/ctrlProps/ctrlProp8.xml><?xml version="1.0" encoding="utf-8"?>
<formControlPr xmlns="http://schemas.microsoft.com/office/spreadsheetml/2009/9/main" objectType="CheckBox" fmlaLink="$BD$5" lockText="1" noThreeD="1"/>
</file>

<file path=xl/ctrlProps/ctrlProp9.xml><?xml version="1.0" encoding="utf-8"?>
<formControlPr xmlns="http://schemas.microsoft.com/office/spreadsheetml/2009/9/main" objectType="CheckBox" fmlaLink="$BE$5"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156882</xdr:colOff>
      <xdr:row>0</xdr:row>
      <xdr:rowOff>222437</xdr:rowOff>
    </xdr:from>
    <xdr:to>
      <xdr:col>13</xdr:col>
      <xdr:colOff>78441</xdr:colOff>
      <xdr:row>39</xdr:row>
      <xdr:rowOff>134470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56882" y="222437"/>
          <a:ext cx="8836959" cy="9198908"/>
        </a:xfrm>
        <a:prstGeom prst="rect">
          <a:avLst/>
        </a:prstGeom>
        <a:solidFill>
          <a:schemeClr val="tx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4</xdr:col>
      <xdr:colOff>176207</xdr:colOff>
      <xdr:row>1</xdr:row>
      <xdr:rowOff>146001</xdr:rowOff>
    </xdr:from>
    <xdr:ext cx="3429016" cy="559192"/>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919407" y="384126"/>
          <a:ext cx="3429016" cy="559192"/>
        </a:xfrm>
        <a:prstGeom prst="rect">
          <a:avLst/>
        </a:prstGeom>
        <a:noFill/>
      </xdr:spPr>
      <xdr:txBody>
        <a:bodyPr wrap="none" lIns="91440" tIns="45720" rIns="91440" bIns="45720">
          <a:spAutoFit/>
        </a:bodyPr>
        <a:lstStyle/>
        <a:p>
          <a:pPr algn="ctr"/>
          <a:r>
            <a:rPr lang="ja-JP" altLang="en-US" sz="2800" b="1"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＜入力項目の説明＞</a:t>
          </a:r>
        </a:p>
      </xdr:txBody>
    </xdr:sp>
    <xdr:clientData/>
  </xdr:oneCellAnchor>
  <xdr:twoCellAnchor>
    <xdr:from>
      <xdr:col>3</xdr:col>
      <xdr:colOff>600075</xdr:colOff>
      <xdr:row>4</xdr:row>
      <xdr:rowOff>90767</xdr:rowOff>
    </xdr:from>
    <xdr:to>
      <xdr:col>9</xdr:col>
      <xdr:colOff>352425</xdr:colOff>
      <xdr:row>12</xdr:row>
      <xdr:rowOff>138392</xdr:rowOff>
    </xdr:to>
    <xdr:grpSp>
      <xdr:nvGrpSpPr>
        <xdr:cNvPr id="4" name="グループ化 19">
          <a:extLst>
            <a:ext uri="{FF2B5EF4-FFF2-40B4-BE49-F238E27FC236}">
              <a16:creationId xmlns:a16="http://schemas.microsoft.com/office/drawing/2014/main" id="{00000000-0008-0000-0000-000004000000}"/>
            </a:ext>
          </a:extLst>
        </xdr:cNvPr>
        <xdr:cNvGrpSpPr>
          <a:grpSpLocks/>
        </xdr:cNvGrpSpPr>
      </xdr:nvGrpSpPr>
      <xdr:grpSpPr bwMode="auto">
        <a:xfrm>
          <a:off x="2549899" y="992000"/>
          <a:ext cx="3651997" cy="1840566"/>
          <a:chOff x="5124450" y="1419224"/>
          <a:chExt cx="3838576" cy="2343151"/>
        </a:xfrm>
      </xdr:grpSpPr>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5124450" y="1419224"/>
            <a:ext cx="3838576" cy="234315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98276" y="1796414"/>
            <a:ext cx="88873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手入力項目</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5568817" y="2303197"/>
            <a:ext cx="463276" cy="19431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088821" y="2246048"/>
            <a:ext cx="2299926" cy="292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自動（リンクまたは自動計算）</a:t>
            </a: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5568817" y="2761525"/>
            <a:ext cx="463276" cy="194310"/>
          </a:xfrm>
          <a:prstGeom prst="rect">
            <a:avLst/>
          </a:prstGeom>
          <a:solidFill>
            <a:schemeClr val="accent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079367" y="2715804"/>
            <a:ext cx="2331704" cy="296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プルダウン（リスト）から選択</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5568817" y="1853564"/>
            <a:ext cx="463276" cy="194310"/>
          </a:xfrm>
          <a:prstGeom prst="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oneCellAnchor>
    <xdr:from>
      <xdr:col>1</xdr:col>
      <xdr:colOff>599251</xdr:colOff>
      <xdr:row>13</xdr:row>
      <xdr:rowOff>89647</xdr:rowOff>
    </xdr:from>
    <xdr:ext cx="2544286" cy="359073"/>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285051" y="3185272"/>
          <a:ext cx="2544286"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1</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：第１号　交付申請書</a:t>
          </a:r>
        </a:p>
      </xdr:txBody>
    </xdr:sp>
    <xdr:clientData/>
  </xdr:oneCellAnchor>
  <xdr:oneCellAnchor>
    <xdr:from>
      <xdr:col>7</xdr:col>
      <xdr:colOff>349897</xdr:colOff>
      <xdr:row>13</xdr:row>
      <xdr:rowOff>67236</xdr:rowOff>
    </xdr:from>
    <xdr:ext cx="3467617" cy="359073"/>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5150497" y="3162861"/>
          <a:ext cx="3467617"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2</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：別記第３号様式（第</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5</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条関係）</a:t>
          </a:r>
        </a:p>
      </xdr:txBody>
    </xdr:sp>
    <xdr:clientData/>
  </xdr:oneCellAnchor>
  <xdr:twoCellAnchor editAs="oneCell">
    <xdr:from>
      <xdr:col>7</xdr:col>
      <xdr:colOff>22406</xdr:colOff>
      <xdr:row>14</xdr:row>
      <xdr:rowOff>201707</xdr:rowOff>
    </xdr:from>
    <xdr:to>
      <xdr:col>12</xdr:col>
      <xdr:colOff>596146</xdr:colOff>
      <xdr:row>38</xdr:row>
      <xdr:rowOff>190500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3006" y="3535457"/>
          <a:ext cx="4002740" cy="5703793"/>
        </a:xfrm>
        <a:prstGeom prst="rect">
          <a:avLst/>
        </a:prstGeom>
      </xdr:spPr>
    </xdr:pic>
    <xdr:clientData/>
  </xdr:twoCellAnchor>
  <xdr:twoCellAnchor editAs="oneCell">
    <xdr:from>
      <xdr:col>7</xdr:col>
      <xdr:colOff>100854</xdr:colOff>
      <xdr:row>15</xdr:row>
      <xdr:rowOff>193357</xdr:rowOff>
    </xdr:from>
    <xdr:to>
      <xdr:col>12</xdr:col>
      <xdr:colOff>324972</xdr:colOff>
      <xdr:row>37</xdr:row>
      <xdr:rowOff>149388</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stretch>
          <a:fillRect/>
        </a:stretch>
      </xdr:blipFill>
      <xdr:spPr>
        <a:xfrm>
          <a:off x="4885766" y="3723210"/>
          <a:ext cx="3641912" cy="5133149"/>
        </a:xfrm>
        <a:prstGeom prst="rect">
          <a:avLst/>
        </a:prstGeom>
      </xdr:spPr>
    </xdr:pic>
    <xdr:clientData/>
  </xdr:twoCellAnchor>
  <xdr:twoCellAnchor editAs="oneCell">
    <xdr:from>
      <xdr:col>0</xdr:col>
      <xdr:colOff>683554</xdr:colOff>
      <xdr:row>14</xdr:row>
      <xdr:rowOff>190501</xdr:rowOff>
    </xdr:from>
    <xdr:to>
      <xdr:col>6</xdr:col>
      <xdr:colOff>573735</xdr:colOff>
      <xdr:row>38</xdr:row>
      <xdr:rowOff>179294</xdr:rowOff>
    </xdr:to>
    <xdr:pic>
      <xdr:nvPicPr>
        <xdr:cNvPr id="17" name="図 16">
          <a:extLst>
            <a:ext uri="{FF2B5EF4-FFF2-40B4-BE49-F238E27FC236}">
              <a16:creationId xmlns:a16="http://schemas.microsoft.com/office/drawing/2014/main" id="{0ADAC50E-30B1-39A4-18B9-E3D94DA4FF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554" y="3485030"/>
          <a:ext cx="3991534" cy="5636558"/>
        </a:xfrm>
        <a:prstGeom prst="rect">
          <a:avLst/>
        </a:prstGeom>
      </xdr:spPr>
    </xdr:pic>
    <xdr:clientData/>
  </xdr:twoCellAnchor>
  <xdr:twoCellAnchor editAs="oneCell">
    <xdr:from>
      <xdr:col>1</xdr:col>
      <xdr:colOff>313765</xdr:colOff>
      <xdr:row>16</xdr:row>
      <xdr:rowOff>56030</xdr:rowOff>
    </xdr:from>
    <xdr:to>
      <xdr:col>6</xdr:col>
      <xdr:colOff>194193</xdr:colOff>
      <xdr:row>38</xdr:row>
      <xdr:rowOff>22412</xdr:rowOff>
    </xdr:to>
    <xdr:pic>
      <xdr:nvPicPr>
        <xdr:cNvPr id="14" name="図 13">
          <a:extLst>
            <a:ext uri="{FF2B5EF4-FFF2-40B4-BE49-F238E27FC236}">
              <a16:creationId xmlns:a16="http://schemas.microsoft.com/office/drawing/2014/main" id="{FDEB7624-CBCD-E062-B4F7-2E6CDEAB15A4}"/>
            </a:ext>
          </a:extLst>
        </xdr:cNvPr>
        <xdr:cNvPicPr>
          <a:picLocks noChangeAspect="1"/>
        </xdr:cNvPicPr>
      </xdr:nvPicPr>
      <xdr:blipFill>
        <a:blip xmlns:r="http://schemas.openxmlformats.org/officeDocument/2006/relationships" r:embed="rId3"/>
        <a:stretch>
          <a:fillRect/>
        </a:stretch>
      </xdr:blipFill>
      <xdr:spPr>
        <a:xfrm>
          <a:off x="997324" y="3821206"/>
          <a:ext cx="3298222" cy="5143500"/>
        </a:xfrm>
        <a:prstGeom prst="rect">
          <a:avLst/>
        </a:prstGeom>
      </xdr:spPr>
    </xdr:pic>
    <xdr:clientData/>
  </xdr:twoCellAnchor>
  <xdr:twoCellAnchor>
    <xdr:from>
      <xdr:col>4</xdr:col>
      <xdr:colOff>358589</xdr:colOff>
      <xdr:row>10</xdr:row>
      <xdr:rowOff>172133</xdr:rowOff>
    </xdr:from>
    <xdr:to>
      <xdr:col>5</xdr:col>
      <xdr:colOff>140132</xdr:colOff>
      <xdr:row>11</xdr:row>
      <xdr:rowOff>96875</xdr:rowOff>
    </xdr:to>
    <xdr:sp macro="" textlink="">
      <xdr:nvSpPr>
        <xdr:cNvPr id="16" name="正方形/長方形 15">
          <a:extLst>
            <a:ext uri="{FF2B5EF4-FFF2-40B4-BE49-F238E27FC236}">
              <a16:creationId xmlns:a16="http://schemas.microsoft.com/office/drawing/2014/main" id="{BEEBE330-3F9E-48BC-BEF8-3A9934663D8F}"/>
            </a:ext>
          </a:extLst>
        </xdr:cNvPr>
        <xdr:cNvSpPr/>
      </xdr:nvSpPr>
      <xdr:spPr bwMode="auto">
        <a:xfrm>
          <a:off x="3092824" y="2525368"/>
          <a:ext cx="465102" cy="160066"/>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187592</xdr:colOff>
      <xdr:row>10</xdr:row>
      <xdr:rowOff>134470</xdr:rowOff>
    </xdr:from>
    <xdr:to>
      <xdr:col>8</xdr:col>
      <xdr:colOff>526676</xdr:colOff>
      <xdr:row>11</xdr:row>
      <xdr:rowOff>148680</xdr:rowOff>
    </xdr:to>
    <xdr:sp macro="" textlink="">
      <xdr:nvSpPr>
        <xdr:cNvPr id="19" name="テキスト ボックス 18">
          <a:extLst>
            <a:ext uri="{FF2B5EF4-FFF2-40B4-BE49-F238E27FC236}">
              <a16:creationId xmlns:a16="http://schemas.microsoft.com/office/drawing/2014/main" id="{CCBF8D7A-D5DC-4068-AE50-6BA1A57746DA}"/>
            </a:ext>
          </a:extLst>
        </xdr:cNvPr>
        <xdr:cNvSpPr txBox="1"/>
      </xdr:nvSpPr>
      <xdr:spPr bwMode="auto">
        <a:xfrm>
          <a:off x="3605386" y="2487705"/>
          <a:ext cx="2389761" cy="2495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チェックボックスに☑を入れる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145790</xdr:colOff>
      <xdr:row>9</xdr:row>
      <xdr:rowOff>77755</xdr:rowOff>
    </xdr:from>
    <xdr:to>
      <xdr:col>51</xdr:col>
      <xdr:colOff>229183</xdr:colOff>
      <xdr:row>11</xdr:row>
      <xdr:rowOff>202163</xdr:rowOff>
    </xdr:to>
    <xdr:sp macro="" textlink="">
      <xdr:nvSpPr>
        <xdr:cNvPr id="2" name="テキスト ボックス 1">
          <a:extLst>
            <a:ext uri="{FF2B5EF4-FFF2-40B4-BE49-F238E27FC236}">
              <a16:creationId xmlns:a16="http://schemas.microsoft.com/office/drawing/2014/main" id="{EA3A0CCC-4AD1-4D27-9D14-24C874E13A3E}"/>
            </a:ext>
          </a:extLst>
        </xdr:cNvPr>
        <xdr:cNvSpPr txBox="1"/>
      </xdr:nvSpPr>
      <xdr:spPr>
        <a:xfrm>
          <a:off x="6706377" y="2089668"/>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44825</xdr:colOff>
      <xdr:row>3</xdr:row>
      <xdr:rowOff>224118</xdr:rowOff>
    </xdr:from>
    <xdr:to>
      <xdr:col>17</xdr:col>
      <xdr:colOff>549089</xdr:colOff>
      <xdr:row>5</xdr:row>
      <xdr:rowOff>301758</xdr:rowOff>
    </xdr:to>
    <xdr:sp macro="" textlink="">
      <xdr:nvSpPr>
        <xdr:cNvPr id="2" name="テキスト ボックス 1">
          <a:extLst>
            <a:ext uri="{FF2B5EF4-FFF2-40B4-BE49-F238E27FC236}">
              <a16:creationId xmlns:a16="http://schemas.microsoft.com/office/drawing/2014/main" id="{0FEB101F-A36F-47E7-A5FA-87A56B02FA53}"/>
            </a:ext>
          </a:extLst>
        </xdr:cNvPr>
        <xdr:cNvSpPr txBox="1"/>
      </xdr:nvSpPr>
      <xdr:spPr>
        <a:xfrm>
          <a:off x="9525001" y="1053353"/>
          <a:ext cx="3922059" cy="996523"/>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baseline="0">
              <a:solidFill>
                <a:srgbClr val="FF0000"/>
              </a:solidFill>
            </a:rPr>
            <a:t>添付済み欄のすべてを</a:t>
          </a:r>
          <a:endParaRPr kumimoji="1" lang="en-US" altLang="ja-JP" sz="1800" b="1" baseline="0">
            <a:solidFill>
              <a:srgbClr val="FF0000"/>
            </a:solidFill>
          </a:endParaRPr>
        </a:p>
        <a:p>
          <a:pPr algn="l"/>
          <a:r>
            <a:rPr kumimoji="1" lang="ja-JP" altLang="en-US" sz="1800" b="1" baseline="0">
              <a:solidFill>
                <a:srgbClr val="FF0000"/>
              </a:solidFill>
            </a:rPr>
            <a:t>プルダウンから選択してください。</a:t>
          </a:r>
          <a:endParaRPr lang="en-US" altLang="ja-JP" sz="1800" b="0" i="0" u="none" strike="noStrike">
            <a:solidFill>
              <a:schemeClr val="dk1"/>
            </a:solidFill>
            <a:effectLst/>
            <a:latin typeface="+mn-lt"/>
            <a:ea typeface="+mn-ea"/>
            <a:cs typeface="+mn-cs"/>
          </a:endParaRPr>
        </a:p>
      </xdr:txBody>
    </xdr:sp>
    <xdr:clientData/>
  </xdr:twoCellAnchor>
  <xdr:twoCellAnchor>
    <xdr:from>
      <xdr:col>11</xdr:col>
      <xdr:colOff>44824</xdr:colOff>
      <xdr:row>3</xdr:row>
      <xdr:rowOff>448236</xdr:rowOff>
    </xdr:from>
    <xdr:to>
      <xdr:col>12</xdr:col>
      <xdr:colOff>2</xdr:colOff>
      <xdr:row>5</xdr:row>
      <xdr:rowOff>56030</xdr:rowOff>
    </xdr:to>
    <xdr:sp macro="" textlink="">
      <xdr:nvSpPr>
        <xdr:cNvPr id="3" name="矢印: 左 2">
          <a:extLst>
            <a:ext uri="{FF2B5EF4-FFF2-40B4-BE49-F238E27FC236}">
              <a16:creationId xmlns:a16="http://schemas.microsoft.com/office/drawing/2014/main" id="{996A26BD-02F0-4CE0-975D-72EE36EDC928}"/>
            </a:ext>
          </a:extLst>
        </xdr:cNvPr>
        <xdr:cNvSpPr/>
      </xdr:nvSpPr>
      <xdr:spPr bwMode="auto">
        <a:xfrm>
          <a:off x="8841442" y="1277471"/>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40</xdr:row>
          <xdr:rowOff>209550</xdr:rowOff>
        </xdr:from>
        <xdr:to>
          <xdr:col>20</xdr:col>
          <xdr:colOff>28575</xdr:colOff>
          <xdr:row>42</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D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40</xdr:row>
          <xdr:rowOff>209550</xdr:rowOff>
        </xdr:from>
        <xdr:to>
          <xdr:col>23</xdr:col>
          <xdr:colOff>228600</xdr:colOff>
          <xdr:row>42</xdr:row>
          <xdr:rowOff>19050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D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276225</xdr:colOff>
      <xdr:row>15</xdr:row>
      <xdr:rowOff>133350</xdr:rowOff>
    </xdr:from>
    <xdr:to>
      <xdr:col>39</xdr:col>
      <xdr:colOff>38100</xdr:colOff>
      <xdr:row>20</xdr:row>
      <xdr:rowOff>95250</xdr:rowOff>
    </xdr:to>
    <xdr:sp macro="" textlink="">
      <xdr:nvSpPr>
        <xdr:cNvPr id="2" name="テキスト ボックス 1">
          <a:extLst>
            <a:ext uri="{FF2B5EF4-FFF2-40B4-BE49-F238E27FC236}">
              <a16:creationId xmlns:a16="http://schemas.microsoft.com/office/drawing/2014/main" id="{4A03C5FF-07CE-47E5-8458-4A60F143A58A}"/>
            </a:ext>
          </a:extLst>
        </xdr:cNvPr>
        <xdr:cNvSpPr txBox="1"/>
      </xdr:nvSpPr>
      <xdr:spPr>
        <a:xfrm>
          <a:off x="6972300" y="300037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・通常枠・特別枠の両方にチェックが入っていなければエラー色（黄色）</a:t>
          </a:r>
          <a:endParaRPr kumimoji="1" lang="en-US" altLang="ja-JP" sz="1100"/>
        </a:p>
        <a:p>
          <a:endParaRPr kumimoji="1" lang="en-US" altLang="ja-JP" sz="1100"/>
        </a:p>
        <a:p>
          <a:r>
            <a:rPr kumimoji="1" lang="ja-JP" altLang="en-US" sz="1100"/>
            <a:t>・通常枠・特別枠の両方にチェックが入っていたらエラー色（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26</xdr:col>
      <xdr:colOff>485775</xdr:colOff>
      <xdr:row>38</xdr:row>
      <xdr:rowOff>38100</xdr:rowOff>
    </xdr:from>
    <xdr:to>
      <xdr:col>37</xdr:col>
      <xdr:colOff>219075</xdr:colOff>
      <xdr:row>44</xdr:row>
      <xdr:rowOff>123825</xdr:rowOff>
    </xdr:to>
    <xdr:sp macro="" textlink="">
      <xdr:nvSpPr>
        <xdr:cNvPr id="3" name="テキスト ボックス 2">
          <a:extLst>
            <a:ext uri="{FF2B5EF4-FFF2-40B4-BE49-F238E27FC236}">
              <a16:creationId xmlns:a16="http://schemas.microsoft.com/office/drawing/2014/main" id="{C505C3A9-1057-4FBC-B661-8DC7738C4024}"/>
            </a:ext>
          </a:extLst>
        </xdr:cNvPr>
        <xdr:cNvSpPr txBox="1"/>
      </xdr:nvSpPr>
      <xdr:spPr>
        <a:xfrm>
          <a:off x="6677025" y="801052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・当座・普通の両方にチェックが入っていなければエラー色（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ja-JP" altLang="ja-JP" sz="1100">
              <a:solidFill>
                <a:schemeClr val="dk1"/>
              </a:solidFill>
              <a:effectLst/>
              <a:latin typeface="+mn-lt"/>
              <a:ea typeface="+mn-ea"/>
              <a:cs typeface="+mn-cs"/>
            </a:rPr>
            <a:t>当座・普通</a:t>
          </a:r>
          <a:r>
            <a:rPr kumimoji="1" lang="ja-JP" altLang="en-US" sz="1100"/>
            <a:t>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27</xdr:col>
      <xdr:colOff>295275</xdr:colOff>
      <xdr:row>21</xdr:row>
      <xdr:rowOff>85725</xdr:rowOff>
    </xdr:from>
    <xdr:to>
      <xdr:col>51</xdr:col>
      <xdr:colOff>0</xdr:colOff>
      <xdr:row>25</xdr:row>
      <xdr:rowOff>190500</xdr:rowOff>
    </xdr:to>
    <xdr:sp macro="" textlink="">
      <xdr:nvSpPr>
        <xdr:cNvPr id="4" name="テキスト ボックス 3">
          <a:extLst>
            <a:ext uri="{FF2B5EF4-FFF2-40B4-BE49-F238E27FC236}">
              <a16:creationId xmlns:a16="http://schemas.microsoft.com/office/drawing/2014/main" id="{FB6432E3-3A14-4301-8528-E9AD325067FF}"/>
            </a:ext>
          </a:extLst>
        </xdr:cNvPr>
        <xdr:cNvSpPr txBox="1"/>
      </xdr:nvSpPr>
      <xdr:spPr>
        <a:xfrm>
          <a:off x="6991350" y="4486275"/>
          <a:ext cx="5686425" cy="73342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baseline="0">
              <a:solidFill>
                <a:srgbClr val="FF0000"/>
              </a:solidFill>
            </a:rPr>
            <a:t>補助金の額：　直接金額を入力しないでください。</a:t>
          </a:r>
          <a:endParaRPr kumimoji="1" lang="en-US" altLang="ja-JP" sz="1400" b="1" baseline="0">
            <a:solidFill>
              <a:srgbClr val="FF0000"/>
            </a:solidFill>
          </a:endParaRPr>
        </a:p>
        <a:p>
          <a:r>
            <a:rPr kumimoji="1" lang="ja-JP" altLang="en-US" sz="1400" b="1" baseline="0">
              <a:solidFill>
                <a:srgbClr val="FF0000"/>
              </a:solidFill>
            </a:rPr>
            <a:t>　　　　　　　</a:t>
          </a:r>
          <a:r>
            <a:rPr kumimoji="1" lang="ja-JP" altLang="en-US" sz="1400" b="1">
              <a:solidFill>
                <a:srgbClr val="FF0000"/>
              </a:solidFill>
            </a:rPr>
            <a:t>収支実績書を入力すると自動的に申請額が入ります。</a:t>
          </a:r>
        </a:p>
      </xdr:txBody>
    </xdr:sp>
    <xdr:clientData/>
  </xdr:twoCellAnchor>
  <xdr:twoCellAnchor>
    <xdr:from>
      <xdr:col>26</xdr:col>
      <xdr:colOff>66675</xdr:colOff>
      <xdr:row>20</xdr:row>
      <xdr:rowOff>171450</xdr:rowOff>
    </xdr:from>
    <xdr:to>
      <xdr:col>27</xdr:col>
      <xdr:colOff>200586</xdr:colOff>
      <xdr:row>24</xdr:row>
      <xdr:rowOff>69477</xdr:rowOff>
    </xdr:to>
    <xdr:sp macro="" textlink="">
      <xdr:nvSpPr>
        <xdr:cNvPr id="5" name="矢印: 左 4">
          <a:extLst>
            <a:ext uri="{FF2B5EF4-FFF2-40B4-BE49-F238E27FC236}">
              <a16:creationId xmlns:a16="http://schemas.microsoft.com/office/drawing/2014/main" id="{CBAEC1DC-2198-4ADF-841D-8134BAA9631D}"/>
            </a:ext>
          </a:extLst>
        </xdr:cNvPr>
        <xdr:cNvSpPr/>
      </xdr:nvSpPr>
      <xdr:spPr bwMode="auto">
        <a:xfrm>
          <a:off x="6257925" y="435292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183173</xdr:colOff>
      <xdr:row>42</xdr:row>
      <xdr:rowOff>205810</xdr:rowOff>
    </xdr:from>
    <xdr:to>
      <xdr:col>16</xdr:col>
      <xdr:colOff>161192</xdr:colOff>
      <xdr:row>42</xdr:row>
      <xdr:rowOff>205810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bwMode="auto">
        <a:xfrm>
          <a:off x="439069" y="7712079"/>
          <a:ext cx="3560556"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142163</xdr:colOff>
      <xdr:row>40</xdr:row>
      <xdr:rowOff>191922</xdr:rowOff>
    </xdr:from>
    <xdr:to>
      <xdr:col>14</xdr:col>
      <xdr:colOff>142164</xdr:colOff>
      <xdr:row>40</xdr:row>
      <xdr:rowOff>195476</xdr:rowOff>
    </xdr:to>
    <xdr:cxnSp macro="">
      <xdr:nvCxnSpPr>
        <xdr:cNvPr id="6" name="直線コネクタ 5">
          <a:extLst>
            <a:ext uri="{FF2B5EF4-FFF2-40B4-BE49-F238E27FC236}">
              <a16:creationId xmlns:a16="http://schemas.microsoft.com/office/drawing/2014/main" id="{00000000-0008-0000-0F00-000006000000}"/>
            </a:ext>
          </a:extLst>
        </xdr:cNvPr>
        <xdr:cNvCxnSpPr/>
      </xdr:nvCxnSpPr>
      <xdr:spPr bwMode="auto">
        <a:xfrm flipV="1">
          <a:off x="1037513" y="8735847"/>
          <a:ext cx="2238376" cy="3554"/>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85725</xdr:colOff>
      <xdr:row>8</xdr:row>
      <xdr:rowOff>57150</xdr:rowOff>
    </xdr:from>
    <xdr:to>
      <xdr:col>38</xdr:col>
      <xdr:colOff>85725</xdr:colOff>
      <xdr:row>11</xdr:row>
      <xdr:rowOff>76200</xdr:rowOff>
    </xdr:to>
    <xdr:sp macro="" textlink="">
      <xdr:nvSpPr>
        <xdr:cNvPr id="2" name="テキスト ボックス 1">
          <a:extLst>
            <a:ext uri="{FF2B5EF4-FFF2-40B4-BE49-F238E27FC236}">
              <a16:creationId xmlns:a16="http://schemas.microsoft.com/office/drawing/2014/main" id="{CB4025B8-85D3-4386-8340-C3F5C9954916}"/>
            </a:ext>
          </a:extLst>
        </xdr:cNvPr>
        <xdr:cNvSpPr txBox="1"/>
      </xdr:nvSpPr>
      <xdr:spPr>
        <a:xfrm>
          <a:off x="7181850" y="1809750"/>
          <a:ext cx="28860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ここのセルに、</a:t>
          </a:r>
          <a:r>
            <a:rPr kumimoji="1" lang="en-US" altLang="ja-JP" sz="1100"/>
            <a:t>1</a:t>
          </a:r>
          <a:r>
            <a:rPr kumimoji="1" lang="ja-JP" altLang="en-US" sz="1100"/>
            <a:t>と</a:t>
          </a:r>
          <a:r>
            <a:rPr kumimoji="1" lang="en-US" altLang="ja-JP" sz="1100"/>
            <a:t>2</a:t>
          </a:r>
          <a:r>
            <a:rPr kumimoji="1" lang="ja-JP" altLang="en-US" sz="1100"/>
            <a:t>の（</a:t>
          </a:r>
          <a:r>
            <a:rPr kumimoji="1" lang="en-US" altLang="ja-JP" sz="1100"/>
            <a:t>A</a:t>
          </a:r>
          <a:r>
            <a:rPr kumimoji="1" lang="ja-JP" altLang="en-US" sz="1100"/>
            <a:t>）が同じになっていない場合、「</a:t>
          </a:r>
          <a:r>
            <a:rPr kumimoji="1" lang="en-US" altLang="ja-JP" sz="1100"/>
            <a:t>ERROR</a:t>
          </a:r>
          <a:r>
            <a:rPr kumimoji="1" lang="ja-JP" altLang="en-US" sz="1100"/>
            <a:t>」＋赤色</a:t>
          </a:r>
          <a:endParaRPr kumimoji="1" lang="en-US" altLang="ja-JP" sz="1100"/>
        </a:p>
      </xdr:txBody>
    </xdr:sp>
    <xdr:clientData/>
  </xdr:twoCellAnchor>
  <xdr:twoCellAnchor>
    <xdr:from>
      <xdr:col>29</xdr:col>
      <xdr:colOff>76200</xdr:colOff>
      <xdr:row>37</xdr:row>
      <xdr:rowOff>180975</xdr:rowOff>
    </xdr:from>
    <xdr:to>
      <xdr:col>43</xdr:col>
      <xdr:colOff>190500</xdr:colOff>
      <xdr:row>40</xdr:row>
      <xdr:rowOff>57150</xdr:rowOff>
    </xdr:to>
    <xdr:sp macro="" textlink="">
      <xdr:nvSpPr>
        <xdr:cNvPr id="3" name="テキスト ボックス 2">
          <a:extLst>
            <a:ext uri="{FF2B5EF4-FFF2-40B4-BE49-F238E27FC236}">
              <a16:creationId xmlns:a16="http://schemas.microsoft.com/office/drawing/2014/main" id="{5D8A58A5-8362-4025-BFCC-3D198C28C72D}"/>
            </a:ext>
          </a:extLst>
        </xdr:cNvPr>
        <xdr:cNvSpPr txBox="1"/>
      </xdr:nvSpPr>
      <xdr:spPr>
        <a:xfrm>
          <a:off x="7172325" y="8515350"/>
          <a:ext cx="4191000" cy="5334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交付決定通知書に記載の金額を入力してください。</a:t>
          </a:r>
        </a:p>
      </xdr:txBody>
    </xdr:sp>
    <xdr:clientData/>
  </xdr:twoCellAnchor>
  <xdr:twoCellAnchor>
    <xdr:from>
      <xdr:col>27</xdr:col>
      <xdr:colOff>66675</xdr:colOff>
      <xdr:row>37</xdr:row>
      <xdr:rowOff>190500</xdr:rowOff>
    </xdr:from>
    <xdr:to>
      <xdr:col>29</xdr:col>
      <xdr:colOff>38661</xdr:colOff>
      <xdr:row>40</xdr:row>
      <xdr:rowOff>59952</xdr:rowOff>
    </xdr:to>
    <xdr:sp macro="" textlink="">
      <xdr:nvSpPr>
        <xdr:cNvPr id="4" name="矢印: 左 3">
          <a:extLst>
            <a:ext uri="{FF2B5EF4-FFF2-40B4-BE49-F238E27FC236}">
              <a16:creationId xmlns:a16="http://schemas.microsoft.com/office/drawing/2014/main" id="{FE83A839-92E1-4158-B6FE-C4802B9E8613}"/>
            </a:ext>
          </a:extLst>
        </xdr:cNvPr>
        <xdr:cNvSpPr/>
      </xdr:nvSpPr>
      <xdr:spPr bwMode="auto">
        <a:xfrm>
          <a:off x="6496050" y="852487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8282</xdr:colOff>
      <xdr:row>4</xdr:row>
      <xdr:rowOff>223630</xdr:rowOff>
    </xdr:from>
    <xdr:to>
      <xdr:col>5</xdr:col>
      <xdr:colOff>8283</xdr:colOff>
      <xdr:row>8</xdr:row>
      <xdr:rowOff>0</xdr:rowOff>
    </xdr:to>
    <xdr:sp macro="" textlink="">
      <xdr:nvSpPr>
        <xdr:cNvPr id="2" name="Line 5">
          <a:extLst>
            <a:ext uri="{FF2B5EF4-FFF2-40B4-BE49-F238E27FC236}">
              <a16:creationId xmlns:a16="http://schemas.microsoft.com/office/drawing/2014/main" id="{00000000-0008-0000-1000-000002000000}"/>
            </a:ext>
          </a:extLst>
        </xdr:cNvPr>
        <xdr:cNvSpPr>
          <a:spLocks noChangeShapeType="1"/>
        </xdr:cNvSpPr>
      </xdr:nvSpPr>
      <xdr:spPr bwMode="auto">
        <a:xfrm>
          <a:off x="8282" y="1151282"/>
          <a:ext cx="1283805" cy="62947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161925</xdr:colOff>
      <xdr:row>5</xdr:row>
      <xdr:rowOff>114301</xdr:rowOff>
    </xdr:from>
    <xdr:to>
      <xdr:col>56</xdr:col>
      <xdr:colOff>104775</xdr:colOff>
      <xdr:row>7</xdr:row>
      <xdr:rowOff>180151</xdr:rowOff>
    </xdr:to>
    <xdr:sp macro="" textlink="">
      <xdr:nvSpPr>
        <xdr:cNvPr id="3" name="テキスト ボックス 2">
          <a:extLst>
            <a:ext uri="{FF2B5EF4-FFF2-40B4-BE49-F238E27FC236}">
              <a16:creationId xmlns:a16="http://schemas.microsoft.com/office/drawing/2014/main" id="{78BC431B-94DA-0D0C-61EE-A27D13F92A42}"/>
            </a:ext>
          </a:extLst>
        </xdr:cNvPr>
        <xdr:cNvSpPr txBox="1"/>
      </xdr:nvSpPr>
      <xdr:spPr>
        <a:xfrm>
          <a:off x="6829425" y="1209676"/>
          <a:ext cx="6610350" cy="5040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取得年月日は支払完了日または納品日のどちらか遅い日付としてください。</a:t>
          </a:r>
        </a:p>
      </xdr:txBody>
    </xdr:sp>
    <xdr:clientData/>
  </xdr:twoCellAnchor>
  <xdr:twoCellAnchor>
    <xdr:from>
      <xdr:col>28</xdr:col>
      <xdr:colOff>161925</xdr:colOff>
      <xdr:row>9</xdr:row>
      <xdr:rowOff>133351</xdr:rowOff>
    </xdr:from>
    <xdr:to>
      <xdr:col>44</xdr:col>
      <xdr:colOff>47625</xdr:colOff>
      <xdr:row>11</xdr:row>
      <xdr:rowOff>199201</xdr:rowOff>
    </xdr:to>
    <xdr:sp macro="" textlink="">
      <xdr:nvSpPr>
        <xdr:cNvPr id="4" name="テキスト ボックス 3">
          <a:extLst>
            <a:ext uri="{FF2B5EF4-FFF2-40B4-BE49-F238E27FC236}">
              <a16:creationId xmlns:a16="http://schemas.microsoft.com/office/drawing/2014/main" id="{B2B727EA-6FE5-3FF9-C87B-2D586EB9755F}"/>
            </a:ext>
          </a:extLst>
        </xdr:cNvPr>
        <xdr:cNvSpPr txBox="1"/>
      </xdr:nvSpPr>
      <xdr:spPr>
        <a:xfrm>
          <a:off x="6829425" y="2105026"/>
          <a:ext cx="3695700" cy="5040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金額は「税抜」で記載してください。</a:t>
          </a:r>
        </a:p>
      </xdr:txBody>
    </xdr:sp>
    <xdr:clientData/>
  </xdr:twoCellAnchor>
  <xdr:twoCellAnchor>
    <xdr:from>
      <xdr:col>28</xdr:col>
      <xdr:colOff>161925</xdr:colOff>
      <xdr:row>13</xdr:row>
      <xdr:rowOff>161925</xdr:rowOff>
    </xdr:from>
    <xdr:to>
      <xdr:col>58</xdr:col>
      <xdr:colOff>161925</xdr:colOff>
      <xdr:row>19</xdr:row>
      <xdr:rowOff>142874</xdr:rowOff>
    </xdr:to>
    <xdr:sp macro="" textlink="">
      <xdr:nvSpPr>
        <xdr:cNvPr id="5" name="テキスト ボックス 4">
          <a:extLst>
            <a:ext uri="{FF2B5EF4-FFF2-40B4-BE49-F238E27FC236}">
              <a16:creationId xmlns:a16="http://schemas.microsoft.com/office/drawing/2014/main" id="{DFC1192B-5983-1E6A-98C1-836586D7F14F}"/>
            </a:ext>
          </a:extLst>
        </xdr:cNvPr>
        <xdr:cNvSpPr txBox="1"/>
      </xdr:nvSpPr>
      <xdr:spPr>
        <a:xfrm>
          <a:off x="6829425" y="3009900"/>
          <a:ext cx="7143750" cy="1295399"/>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rgbClr val="FF0000"/>
              </a:solidFill>
            </a:rPr>
            <a:t>取得財産について</a:t>
          </a:r>
          <a:endParaRPr kumimoji="1" lang="en-US" altLang="ja-JP" sz="1400" b="1" baseline="0">
            <a:solidFill>
              <a:srgbClr val="FF0000"/>
            </a:solidFill>
          </a:endParaRPr>
        </a:p>
        <a:p>
          <a:r>
            <a:rPr kumimoji="1" lang="ja-JP" altLang="en-US" sz="1400" b="1">
              <a:solidFill>
                <a:srgbClr val="FF0000"/>
              </a:solidFill>
            </a:rPr>
            <a:t>本事業で取得した機械装置等の購入費（据付に係る費用含む）を記入してください。</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同一規格の機械装置であれば、一括して記載して差し支えありません。</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既存設備の撤去経費は含みません。</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29</xdr:row>
      <xdr:rowOff>0</xdr:rowOff>
    </xdr:from>
    <xdr:to>
      <xdr:col>4</xdr:col>
      <xdr:colOff>0</xdr:colOff>
      <xdr:row>29</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952500"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216218</xdr:colOff>
      <xdr:row>10</xdr:row>
      <xdr:rowOff>20954</xdr:rowOff>
    </xdr:from>
    <xdr:to>
      <xdr:col>30</xdr:col>
      <xdr:colOff>196215</xdr:colOff>
      <xdr:row>11</xdr:row>
      <xdr:rowOff>1904</xdr:rowOff>
    </xdr:to>
    <xdr:sp macro="" textlink="">
      <xdr:nvSpPr>
        <xdr:cNvPr id="3" name="四角形: 角を丸くする 2">
          <a:extLst>
            <a:ext uri="{FF2B5EF4-FFF2-40B4-BE49-F238E27FC236}">
              <a16:creationId xmlns:a16="http://schemas.microsoft.com/office/drawing/2014/main" id="{00000000-0008-0000-1100-000003000000}"/>
            </a:ext>
          </a:extLst>
        </xdr:cNvPr>
        <xdr:cNvSpPr/>
      </xdr:nvSpPr>
      <xdr:spPr>
        <a:xfrm>
          <a:off x="1759268" y="2021204"/>
          <a:ext cx="5694997" cy="180975"/>
        </a:xfrm>
        <a:prstGeom prst="roundRect">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7</xdr:row>
      <xdr:rowOff>166688</xdr:rowOff>
    </xdr:from>
    <xdr:to>
      <xdr:col>31</xdr:col>
      <xdr:colOff>161925</xdr:colOff>
      <xdr:row>10</xdr:row>
      <xdr:rowOff>0</xdr:rowOff>
    </xdr:to>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flipV="1">
          <a:off x="6829425" y="1566863"/>
          <a:ext cx="271463" cy="433387"/>
        </a:xfrm>
        <a:prstGeom prst="line">
          <a:avLst/>
        </a:prstGeom>
        <a:ln w="15875">
          <a:solidFill>
            <a:srgbClr val="FF000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137284</xdr:colOff>
      <xdr:row>5</xdr:row>
      <xdr:rowOff>148053</xdr:rowOff>
    </xdr:from>
    <xdr:to>
      <xdr:col>34</xdr:col>
      <xdr:colOff>134386</xdr:colOff>
      <xdr:row>7</xdr:row>
      <xdr:rowOff>147638</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5509384" y="1148178"/>
          <a:ext cx="2235477" cy="3996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メイリオ" panose="020B0604030504040204" pitchFamily="50" charset="-128"/>
              <a:ea typeface="メイリオ" panose="020B0604030504040204" pitchFamily="50" charset="-128"/>
            </a:rPr>
            <a:t>適宜、年月を修正してください。</a:t>
          </a:r>
        </a:p>
      </xdr:txBody>
    </xdr:sp>
    <xdr:clientData/>
  </xdr:twoCellAnchor>
  <xdr:twoCellAnchor>
    <xdr:from>
      <xdr:col>44</xdr:col>
      <xdr:colOff>266699</xdr:colOff>
      <xdr:row>29</xdr:row>
      <xdr:rowOff>171450</xdr:rowOff>
    </xdr:from>
    <xdr:to>
      <xdr:col>51</xdr:col>
      <xdr:colOff>485774</xdr:colOff>
      <xdr:row>33</xdr:row>
      <xdr:rowOff>180150</xdr:rowOff>
    </xdr:to>
    <xdr:sp macro="" textlink="">
      <xdr:nvSpPr>
        <xdr:cNvPr id="6" name="テキスト ボックス 5">
          <a:extLst>
            <a:ext uri="{FF2B5EF4-FFF2-40B4-BE49-F238E27FC236}">
              <a16:creationId xmlns:a16="http://schemas.microsoft.com/office/drawing/2014/main" id="{4D43FC6A-F6D4-42E2-B15B-AB711FD9FDE8}"/>
            </a:ext>
          </a:extLst>
        </xdr:cNvPr>
        <xdr:cNvSpPr txBox="1"/>
      </xdr:nvSpPr>
      <xdr:spPr>
        <a:xfrm>
          <a:off x="11077574" y="5972175"/>
          <a:ext cx="4791075" cy="8088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電力契約</a:t>
          </a:r>
          <a:r>
            <a:rPr kumimoji="1" lang="en-US" altLang="ja-JP" sz="1400" b="1">
              <a:solidFill>
                <a:srgbClr val="FF0000"/>
              </a:solidFill>
            </a:rPr>
            <a:t>2</a:t>
          </a:r>
          <a:r>
            <a:rPr kumimoji="1" lang="ja-JP" altLang="en-US" sz="1400" b="1">
              <a:solidFill>
                <a:srgbClr val="FF0000"/>
              </a:solidFill>
            </a:rPr>
            <a:t>契約以上の場合もこちらにご入力ください。</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必要に応じて行を追加してください。</a:t>
          </a:r>
        </a:p>
      </xdr:txBody>
    </xdr:sp>
    <xdr:clientData/>
  </xdr:twoCellAnchor>
  <xdr:twoCellAnchor>
    <xdr:from>
      <xdr:col>43</xdr:col>
      <xdr:colOff>38100</xdr:colOff>
      <xdr:row>30</xdr:row>
      <xdr:rowOff>123825</xdr:rowOff>
    </xdr:from>
    <xdr:to>
      <xdr:col>44</xdr:col>
      <xdr:colOff>219636</xdr:colOff>
      <xdr:row>33</xdr:row>
      <xdr:rowOff>50427</xdr:rowOff>
    </xdr:to>
    <xdr:sp macro="" textlink="">
      <xdr:nvSpPr>
        <xdr:cNvPr id="7" name="矢印: 左 6">
          <a:extLst>
            <a:ext uri="{FF2B5EF4-FFF2-40B4-BE49-F238E27FC236}">
              <a16:creationId xmlns:a16="http://schemas.microsoft.com/office/drawing/2014/main" id="{0411D17C-0E59-446B-B327-CB57748BB5C2}"/>
            </a:ext>
          </a:extLst>
        </xdr:cNvPr>
        <xdr:cNvSpPr/>
      </xdr:nvSpPr>
      <xdr:spPr bwMode="auto">
        <a:xfrm>
          <a:off x="10391775" y="612457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12</xdr:col>
      <xdr:colOff>108857</xdr:colOff>
      <xdr:row>2</xdr:row>
      <xdr:rowOff>166120</xdr:rowOff>
    </xdr:from>
    <xdr:ext cx="2771671" cy="387478"/>
    <xdr:sp macro="" textlink="">
      <xdr:nvSpPr>
        <xdr:cNvPr id="2" name="四角形吹き出し 5">
          <a:extLst>
            <a:ext uri="{FF2B5EF4-FFF2-40B4-BE49-F238E27FC236}">
              <a16:creationId xmlns:a16="http://schemas.microsoft.com/office/drawing/2014/main" id="{00000000-0008-0000-1200-000002000000}"/>
            </a:ext>
          </a:extLst>
        </xdr:cNvPr>
        <xdr:cNvSpPr/>
      </xdr:nvSpPr>
      <xdr:spPr>
        <a:xfrm>
          <a:off x="3080657" y="366145"/>
          <a:ext cx="2771671" cy="387478"/>
        </a:xfrm>
        <a:prstGeom prst="wedgeRectCallout">
          <a:avLst>
            <a:gd name="adj1" fmla="val -46860"/>
            <a:gd name="adj2" fmla="val 32970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各セルの数値を変更する場合、必要に応じて各セルの書式設定で表示形式を変更してください。</a:t>
          </a:r>
        </a:p>
      </xdr:txBody>
    </xdr:sp>
    <xdr:clientData/>
  </xdr:oneCellAnchor>
  <xdr:oneCellAnchor>
    <xdr:from>
      <xdr:col>8</xdr:col>
      <xdr:colOff>85725</xdr:colOff>
      <xdr:row>3</xdr:row>
      <xdr:rowOff>92598</xdr:rowOff>
    </xdr:from>
    <xdr:ext cx="777408" cy="246414"/>
    <xdr:sp macro="" textlink="">
      <xdr:nvSpPr>
        <xdr:cNvPr id="3" name="四角形吹き出し 5">
          <a:extLst>
            <a:ext uri="{FF2B5EF4-FFF2-40B4-BE49-F238E27FC236}">
              <a16:creationId xmlns:a16="http://schemas.microsoft.com/office/drawing/2014/main" id="{00000000-0008-0000-1200-000003000000}"/>
            </a:ext>
          </a:extLst>
        </xdr:cNvPr>
        <xdr:cNvSpPr/>
      </xdr:nvSpPr>
      <xdr:spPr>
        <a:xfrm>
          <a:off x="2066925" y="664098"/>
          <a:ext cx="777408" cy="246414"/>
        </a:xfrm>
        <a:prstGeom prst="wedgeRectCallout">
          <a:avLst>
            <a:gd name="adj1" fmla="val 27617"/>
            <a:gd name="adj2" fmla="val 528589"/>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39</xdr:col>
      <xdr:colOff>172915</xdr:colOff>
      <xdr:row>3</xdr:row>
      <xdr:rowOff>76200</xdr:rowOff>
    </xdr:from>
    <xdr:ext cx="777408" cy="246414"/>
    <xdr:sp macro="" textlink="">
      <xdr:nvSpPr>
        <xdr:cNvPr id="4" name="四角形吹き出し 5">
          <a:extLst>
            <a:ext uri="{FF2B5EF4-FFF2-40B4-BE49-F238E27FC236}">
              <a16:creationId xmlns:a16="http://schemas.microsoft.com/office/drawing/2014/main" id="{00000000-0008-0000-1200-000004000000}"/>
            </a:ext>
          </a:extLst>
        </xdr:cNvPr>
        <xdr:cNvSpPr/>
      </xdr:nvSpPr>
      <xdr:spPr>
        <a:xfrm>
          <a:off x="9831265" y="476250"/>
          <a:ext cx="777408" cy="246414"/>
        </a:xfrm>
        <a:prstGeom prst="wedgeRectCallout">
          <a:avLst>
            <a:gd name="adj1" fmla="val -81171"/>
            <a:gd name="adj2" fmla="val 486042"/>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26</xdr:col>
      <xdr:colOff>146488</xdr:colOff>
      <xdr:row>2</xdr:row>
      <xdr:rowOff>76199</xdr:rowOff>
    </xdr:from>
    <xdr:ext cx="2871848" cy="609599"/>
    <xdr:sp macro="" textlink="">
      <xdr:nvSpPr>
        <xdr:cNvPr id="5" name="四角形吹き出し 5">
          <a:extLst>
            <a:ext uri="{FF2B5EF4-FFF2-40B4-BE49-F238E27FC236}">
              <a16:creationId xmlns:a16="http://schemas.microsoft.com/office/drawing/2014/main" id="{00000000-0008-0000-1200-000005000000}"/>
            </a:ext>
          </a:extLst>
        </xdr:cNvPr>
        <xdr:cNvSpPr/>
      </xdr:nvSpPr>
      <xdr:spPr>
        <a:xfrm>
          <a:off x="6585388" y="447674"/>
          <a:ext cx="2871848" cy="609599"/>
        </a:xfrm>
        <a:prstGeom prst="wedgeRectCallout">
          <a:avLst>
            <a:gd name="adj1" fmla="val -10249"/>
            <a:gd name="adj2" fmla="val 116572"/>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noAutofit/>
        </a:bodyPr>
        <a:lstStyle/>
        <a:p>
          <a:pPr algn="l">
            <a:lnSpc>
              <a:spcPts val="1100"/>
            </a:lnSpc>
          </a:pPr>
          <a:r>
            <a:rPr kumimoji="1" lang="ja-JP" altLang="en-US" sz="900">
              <a:solidFill>
                <a:srgbClr val="FF0000"/>
              </a:solidFill>
            </a:rPr>
            <a:t>令和</a:t>
          </a:r>
          <a:r>
            <a:rPr kumimoji="1" lang="en-US" altLang="ja-JP" sz="900">
              <a:solidFill>
                <a:srgbClr val="FF0000"/>
              </a:solidFill>
            </a:rPr>
            <a:t>7</a:t>
          </a:r>
          <a:r>
            <a:rPr kumimoji="1" lang="ja-JP" altLang="en-US" sz="900">
              <a:solidFill>
                <a:srgbClr val="FF0000"/>
              </a:solidFill>
            </a:rPr>
            <a:t>年度補正予算 先進的省エネルギー投資促進支援事業　</a:t>
          </a:r>
          <a:r>
            <a:rPr kumimoji="1" lang="en-US" altLang="ja-JP" sz="900">
              <a:solidFill>
                <a:srgbClr val="FF0000"/>
              </a:solidFill>
            </a:rPr>
            <a:t>『(Ⅲ)</a:t>
          </a:r>
          <a:r>
            <a:rPr kumimoji="1" lang="ja-JP" altLang="en-US" sz="900">
              <a:solidFill>
                <a:srgbClr val="FF0000"/>
              </a:solidFill>
            </a:rPr>
            <a:t>設備単位型</a:t>
          </a:r>
          <a:r>
            <a:rPr kumimoji="1" lang="en-US" altLang="ja-JP" sz="900">
              <a:solidFill>
                <a:srgbClr val="FF0000"/>
              </a:solidFill>
            </a:rPr>
            <a:t>』 </a:t>
          </a:r>
          <a:r>
            <a:rPr kumimoji="1" lang="ja-JP" altLang="en-US" sz="900">
              <a:solidFill>
                <a:srgbClr val="FF0000"/>
              </a:solidFill>
            </a:rPr>
            <a:t>補助対象設備推奨</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27</xdr:col>
      <xdr:colOff>219075</xdr:colOff>
      <xdr:row>8</xdr:row>
      <xdr:rowOff>28575</xdr:rowOff>
    </xdr:from>
    <xdr:to>
      <xdr:col>52</xdr:col>
      <xdr:colOff>180975</xdr:colOff>
      <xdr:row>10</xdr:row>
      <xdr:rowOff>161925</xdr:rowOff>
    </xdr:to>
    <xdr:sp macro="" textlink="">
      <xdr:nvSpPr>
        <xdr:cNvPr id="2" name="テキスト ボックス 1">
          <a:extLst>
            <a:ext uri="{FF2B5EF4-FFF2-40B4-BE49-F238E27FC236}">
              <a16:creationId xmlns:a16="http://schemas.microsoft.com/office/drawing/2014/main" id="{E0629E1A-EBAF-49A3-B654-B5B587A746CD}"/>
            </a:ext>
          </a:extLst>
        </xdr:cNvPr>
        <xdr:cNvSpPr txBox="1"/>
      </xdr:nvSpPr>
      <xdr:spPr>
        <a:xfrm>
          <a:off x="7143750" y="1781175"/>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104775</xdr:colOff>
      <xdr:row>8</xdr:row>
      <xdr:rowOff>85725</xdr:rowOff>
    </xdr:from>
    <xdr:to>
      <xdr:col>52</xdr:col>
      <xdr:colOff>66675</xdr:colOff>
      <xdr:row>11</xdr:row>
      <xdr:rowOff>0</xdr:rowOff>
    </xdr:to>
    <xdr:sp macro="" textlink="">
      <xdr:nvSpPr>
        <xdr:cNvPr id="2" name="テキスト ボックス 1">
          <a:extLst>
            <a:ext uri="{FF2B5EF4-FFF2-40B4-BE49-F238E27FC236}">
              <a16:creationId xmlns:a16="http://schemas.microsoft.com/office/drawing/2014/main" id="{C19A15CA-F76E-4543-8796-6B3BB120FBC1}"/>
            </a:ext>
          </a:extLst>
        </xdr:cNvPr>
        <xdr:cNvSpPr txBox="1"/>
      </xdr:nvSpPr>
      <xdr:spPr>
        <a:xfrm>
          <a:off x="6534150" y="1838325"/>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33617</xdr:colOff>
      <xdr:row>3</xdr:row>
      <xdr:rowOff>201706</xdr:rowOff>
    </xdr:from>
    <xdr:to>
      <xdr:col>17</xdr:col>
      <xdr:colOff>537882</xdr:colOff>
      <xdr:row>5</xdr:row>
      <xdr:rowOff>324170</xdr:rowOff>
    </xdr:to>
    <xdr:sp macro="" textlink="">
      <xdr:nvSpPr>
        <xdr:cNvPr id="2" name="テキスト ボックス 1">
          <a:extLst>
            <a:ext uri="{FF2B5EF4-FFF2-40B4-BE49-F238E27FC236}">
              <a16:creationId xmlns:a16="http://schemas.microsoft.com/office/drawing/2014/main" id="{FAB5443A-873F-41D6-9588-805F1D61FD5C}"/>
            </a:ext>
          </a:extLst>
        </xdr:cNvPr>
        <xdr:cNvSpPr txBox="1"/>
      </xdr:nvSpPr>
      <xdr:spPr>
        <a:xfrm>
          <a:off x="9592235" y="1131794"/>
          <a:ext cx="3922059" cy="996523"/>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baseline="0">
              <a:solidFill>
                <a:srgbClr val="FF0000"/>
              </a:solidFill>
            </a:rPr>
            <a:t>添付済み欄のすべてを</a:t>
          </a:r>
          <a:endParaRPr kumimoji="1" lang="en-US" altLang="ja-JP" sz="1800" b="1" baseline="0">
            <a:solidFill>
              <a:srgbClr val="FF0000"/>
            </a:solidFill>
          </a:endParaRPr>
        </a:p>
        <a:p>
          <a:pPr algn="l"/>
          <a:r>
            <a:rPr kumimoji="1" lang="ja-JP" altLang="en-US" sz="1800" b="1" baseline="0">
              <a:solidFill>
                <a:srgbClr val="FF0000"/>
              </a:solidFill>
            </a:rPr>
            <a:t>プルダウンから選択してください。</a:t>
          </a:r>
          <a:endParaRPr lang="en-US" altLang="ja-JP" sz="1800" b="0" i="0" u="none" strike="noStrike">
            <a:solidFill>
              <a:schemeClr val="dk1"/>
            </a:solidFill>
            <a:effectLst/>
            <a:latin typeface="+mn-lt"/>
            <a:ea typeface="+mn-ea"/>
            <a:cs typeface="+mn-cs"/>
          </a:endParaRPr>
        </a:p>
      </xdr:txBody>
    </xdr:sp>
    <xdr:clientData/>
  </xdr:twoCellAnchor>
  <xdr:twoCellAnchor>
    <xdr:from>
      <xdr:col>11</xdr:col>
      <xdr:colOff>33617</xdr:colOff>
      <xdr:row>3</xdr:row>
      <xdr:rowOff>425824</xdr:rowOff>
    </xdr:from>
    <xdr:to>
      <xdr:col>11</xdr:col>
      <xdr:colOff>672353</xdr:colOff>
      <xdr:row>5</xdr:row>
      <xdr:rowOff>78442</xdr:rowOff>
    </xdr:to>
    <xdr:sp macro="" textlink="">
      <xdr:nvSpPr>
        <xdr:cNvPr id="3" name="矢印: 左 2">
          <a:extLst>
            <a:ext uri="{FF2B5EF4-FFF2-40B4-BE49-F238E27FC236}">
              <a16:creationId xmlns:a16="http://schemas.microsoft.com/office/drawing/2014/main" id="{26836101-90E4-9CE3-F939-DEE65C0D1EFF}"/>
            </a:ext>
          </a:extLst>
        </xdr:cNvPr>
        <xdr:cNvSpPr/>
      </xdr:nvSpPr>
      <xdr:spPr bwMode="auto">
        <a:xfrm>
          <a:off x="8908676" y="1355912"/>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22</xdr:row>
          <xdr:rowOff>0</xdr:rowOff>
        </xdr:from>
        <xdr:to>
          <xdr:col>2</xdr:col>
          <xdr:colOff>57150</xdr:colOff>
          <xdr:row>23</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23</xdr:row>
          <xdr:rowOff>0</xdr:rowOff>
        </xdr:from>
        <xdr:to>
          <xdr:col>2</xdr:col>
          <xdr:colOff>57150</xdr:colOff>
          <xdr:row>24</xdr:row>
          <xdr:rowOff>28575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47625</xdr:colOff>
      <xdr:row>14</xdr:row>
      <xdr:rowOff>47625</xdr:rowOff>
    </xdr:from>
    <xdr:to>
      <xdr:col>41</xdr:col>
      <xdr:colOff>76200</xdr:colOff>
      <xdr:row>19</xdr:row>
      <xdr:rowOff>9525</xdr:rowOff>
    </xdr:to>
    <xdr:sp macro="" textlink="">
      <xdr:nvSpPr>
        <xdr:cNvPr id="2" name="テキスト ボックス 1">
          <a:extLst>
            <a:ext uri="{FF2B5EF4-FFF2-40B4-BE49-F238E27FC236}">
              <a16:creationId xmlns:a16="http://schemas.microsoft.com/office/drawing/2014/main" id="{57782F0E-2B03-96FA-E191-7EECB28D0CD7}"/>
            </a:ext>
          </a:extLst>
        </xdr:cNvPr>
        <xdr:cNvSpPr txBox="1"/>
      </xdr:nvSpPr>
      <xdr:spPr>
        <a:xfrm>
          <a:off x="7219950" y="277177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・通常枠・特別枠の両方にチェックが入っていなければエラー色（黄色）</a:t>
          </a:r>
          <a:endParaRPr kumimoji="1" lang="en-US" altLang="ja-JP" sz="1100"/>
        </a:p>
        <a:p>
          <a:endParaRPr kumimoji="1" lang="en-US" altLang="ja-JP" sz="1100"/>
        </a:p>
        <a:p>
          <a:r>
            <a:rPr kumimoji="1" lang="ja-JP" altLang="en-US" sz="1100"/>
            <a:t>・通常枠・特別枠の両方にチェックが入っていたらエラー色（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29</xdr:col>
      <xdr:colOff>47625</xdr:colOff>
      <xdr:row>19</xdr:row>
      <xdr:rowOff>161925</xdr:rowOff>
    </xdr:from>
    <xdr:to>
      <xdr:col>41</xdr:col>
      <xdr:colOff>76200</xdr:colOff>
      <xdr:row>25</xdr:row>
      <xdr:rowOff>123825</xdr:rowOff>
    </xdr:to>
    <xdr:sp macro="" textlink="">
      <xdr:nvSpPr>
        <xdr:cNvPr id="3" name="テキスト ボックス 2">
          <a:extLst>
            <a:ext uri="{FF2B5EF4-FFF2-40B4-BE49-F238E27FC236}">
              <a16:creationId xmlns:a16="http://schemas.microsoft.com/office/drawing/2014/main" id="{0F81F899-1080-4A97-8F03-326350633E7A}"/>
            </a:ext>
          </a:extLst>
        </xdr:cNvPr>
        <xdr:cNvSpPr txBox="1"/>
      </xdr:nvSpPr>
      <xdr:spPr>
        <a:xfrm>
          <a:off x="7219950" y="420052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・なし・ありの両方にチェックが入っていなければエラー色（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・なし・ありの両方にチェックが入っていたらエラー色（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26</xdr:col>
      <xdr:colOff>371475</xdr:colOff>
      <xdr:row>7</xdr:row>
      <xdr:rowOff>152400</xdr:rowOff>
    </xdr:from>
    <xdr:to>
      <xdr:col>52</xdr:col>
      <xdr:colOff>9524</xdr:colOff>
      <xdr:row>9</xdr:row>
      <xdr:rowOff>190500</xdr:rowOff>
    </xdr:to>
    <xdr:sp macro="" textlink="">
      <xdr:nvSpPr>
        <xdr:cNvPr id="5" name="テキスト ボックス 4">
          <a:extLst>
            <a:ext uri="{FF2B5EF4-FFF2-40B4-BE49-F238E27FC236}">
              <a16:creationId xmlns:a16="http://schemas.microsoft.com/office/drawing/2014/main" id="{A8667C2E-D5B3-426D-B725-0CD86A925C37}"/>
            </a:ext>
          </a:extLst>
        </xdr:cNvPr>
        <xdr:cNvSpPr txBox="1"/>
      </xdr:nvSpPr>
      <xdr:spPr>
        <a:xfrm>
          <a:off x="6562725" y="1457325"/>
          <a:ext cx="6095999" cy="47625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baseline="0">
              <a:solidFill>
                <a:srgbClr val="FF0000"/>
              </a:solidFill>
            </a:rPr>
            <a:t>住所：　</a:t>
          </a:r>
          <a:r>
            <a:rPr kumimoji="1" lang="ja-JP" altLang="en-US" sz="1400" b="1">
              <a:solidFill>
                <a:srgbClr val="FF0000"/>
              </a:solidFill>
            </a:rPr>
            <a:t>個人事業主の場合、確定申告書記載の住所を記入してください。</a:t>
          </a:r>
        </a:p>
      </xdr:txBody>
    </xdr:sp>
    <xdr:clientData/>
  </xdr:twoCellAnchor>
  <xdr:twoCellAnchor>
    <xdr:from>
      <xdr:col>26</xdr:col>
      <xdr:colOff>371475</xdr:colOff>
      <xdr:row>10</xdr:row>
      <xdr:rowOff>66675</xdr:rowOff>
    </xdr:from>
    <xdr:to>
      <xdr:col>52</xdr:col>
      <xdr:colOff>9524</xdr:colOff>
      <xdr:row>12</xdr:row>
      <xdr:rowOff>180975</xdr:rowOff>
    </xdr:to>
    <xdr:sp macro="" textlink="">
      <xdr:nvSpPr>
        <xdr:cNvPr id="6" name="テキスト ボックス 5">
          <a:extLst>
            <a:ext uri="{FF2B5EF4-FFF2-40B4-BE49-F238E27FC236}">
              <a16:creationId xmlns:a16="http://schemas.microsoft.com/office/drawing/2014/main" id="{3EC4B9DB-A7D4-3339-4D77-13F00131E2E7}"/>
            </a:ext>
          </a:extLst>
        </xdr:cNvPr>
        <xdr:cNvSpPr txBox="1"/>
      </xdr:nvSpPr>
      <xdr:spPr>
        <a:xfrm>
          <a:off x="6562725" y="2028825"/>
          <a:ext cx="6095999" cy="47625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baseline="0">
              <a:solidFill>
                <a:srgbClr val="FF0000"/>
              </a:solidFill>
            </a:rPr>
            <a:t>代表者職名・氏名：　</a:t>
          </a:r>
          <a:r>
            <a:rPr kumimoji="1" lang="ja-JP" altLang="en-US" sz="1400" b="1">
              <a:solidFill>
                <a:srgbClr val="FF0000"/>
              </a:solidFill>
            </a:rPr>
            <a:t>個人事業主の場合、役職名は不要です。</a:t>
          </a:r>
        </a:p>
      </xdr:txBody>
    </xdr:sp>
    <xdr:clientData/>
  </xdr:twoCellAnchor>
  <xdr:twoCellAnchor>
    <xdr:from>
      <xdr:col>27</xdr:col>
      <xdr:colOff>219075</xdr:colOff>
      <xdr:row>26</xdr:row>
      <xdr:rowOff>123824</xdr:rowOff>
    </xdr:from>
    <xdr:to>
      <xdr:col>52</xdr:col>
      <xdr:colOff>361949</xdr:colOff>
      <xdr:row>30</xdr:row>
      <xdr:rowOff>104774</xdr:rowOff>
    </xdr:to>
    <xdr:sp macro="" textlink="">
      <xdr:nvSpPr>
        <xdr:cNvPr id="4" name="テキスト ボックス 3">
          <a:extLst>
            <a:ext uri="{FF2B5EF4-FFF2-40B4-BE49-F238E27FC236}">
              <a16:creationId xmlns:a16="http://schemas.microsoft.com/office/drawing/2014/main" id="{380DA207-C22F-4A9A-B2DD-223264748B5A}"/>
            </a:ext>
          </a:extLst>
        </xdr:cNvPr>
        <xdr:cNvSpPr txBox="1"/>
      </xdr:nvSpPr>
      <xdr:spPr>
        <a:xfrm>
          <a:off x="6915150" y="5695949"/>
          <a:ext cx="6095999" cy="73342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baseline="0">
              <a:solidFill>
                <a:srgbClr val="FF0000"/>
              </a:solidFill>
            </a:rPr>
            <a:t>補助金申請額：　直接金額を入力しないでください。</a:t>
          </a:r>
          <a:endParaRPr kumimoji="1" lang="en-US" altLang="ja-JP" sz="1400" b="1" baseline="0">
            <a:solidFill>
              <a:srgbClr val="FF0000"/>
            </a:solidFill>
          </a:endParaRPr>
        </a:p>
        <a:p>
          <a:r>
            <a:rPr kumimoji="1" lang="ja-JP" altLang="en-US" sz="1400" b="1" baseline="0">
              <a:solidFill>
                <a:srgbClr val="FF0000"/>
              </a:solidFill>
            </a:rPr>
            <a:t>　　　　　　　　</a:t>
          </a:r>
          <a:r>
            <a:rPr kumimoji="1" lang="ja-JP" altLang="en-US" sz="1400" b="1">
              <a:solidFill>
                <a:srgbClr val="FF0000"/>
              </a:solidFill>
            </a:rPr>
            <a:t>収支予算書を入力すると自動的に申請額が入ります。</a:t>
          </a:r>
        </a:p>
      </xdr:txBody>
    </xdr:sp>
    <xdr:clientData/>
  </xdr:twoCellAnchor>
  <xdr:twoCellAnchor>
    <xdr:from>
      <xdr:col>26</xdr:col>
      <xdr:colOff>38100</xdr:colOff>
      <xdr:row>26</xdr:row>
      <xdr:rowOff>180975</xdr:rowOff>
    </xdr:from>
    <xdr:to>
      <xdr:col>27</xdr:col>
      <xdr:colOff>172011</xdr:colOff>
      <xdr:row>29</xdr:row>
      <xdr:rowOff>117102</xdr:rowOff>
    </xdr:to>
    <xdr:sp macro="" textlink="">
      <xdr:nvSpPr>
        <xdr:cNvPr id="7" name="矢印: 左 6">
          <a:extLst>
            <a:ext uri="{FF2B5EF4-FFF2-40B4-BE49-F238E27FC236}">
              <a16:creationId xmlns:a16="http://schemas.microsoft.com/office/drawing/2014/main" id="{B6DEB03E-4B02-467C-8EEA-4DCA032F62FD}"/>
            </a:ext>
          </a:extLst>
        </xdr:cNvPr>
        <xdr:cNvSpPr/>
      </xdr:nvSpPr>
      <xdr:spPr bwMode="auto">
        <a:xfrm>
          <a:off x="6229350" y="5753100"/>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111672</xdr:colOff>
      <xdr:row>16</xdr:row>
      <xdr:rowOff>32386</xdr:rowOff>
    </xdr:from>
    <xdr:to>
      <xdr:col>25</xdr:col>
      <xdr:colOff>151087</xdr:colOff>
      <xdr:row>18</xdr:row>
      <xdr:rowOff>181830</xdr:rowOff>
    </xdr:to>
    <xdr:sp macro="" textlink="">
      <xdr:nvSpPr>
        <xdr:cNvPr id="2" name="AutoShape 35">
          <a:extLst>
            <a:ext uri="{FF2B5EF4-FFF2-40B4-BE49-F238E27FC236}">
              <a16:creationId xmlns:a16="http://schemas.microsoft.com/office/drawing/2014/main" id="{00000000-0008-0000-0300-000002000000}"/>
            </a:ext>
          </a:extLst>
        </xdr:cNvPr>
        <xdr:cNvSpPr>
          <a:spLocks noChangeArrowheads="1"/>
        </xdr:cNvSpPr>
      </xdr:nvSpPr>
      <xdr:spPr bwMode="auto">
        <a:xfrm>
          <a:off x="111672" y="3446146"/>
          <a:ext cx="5373415" cy="576164"/>
        </a:xfrm>
        <a:prstGeom prst="bracketPair">
          <a:avLst>
            <a:gd name="adj" fmla="val 16667"/>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4</xdr:row>
          <xdr:rowOff>0</xdr:rowOff>
        </xdr:from>
        <xdr:to>
          <xdr:col>12</xdr:col>
          <xdr:colOff>9525</xdr:colOff>
          <xdr:row>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xdr:row>
          <xdr:rowOff>0</xdr:rowOff>
        </xdr:from>
        <xdr:to>
          <xdr:col>9</xdr:col>
          <xdr:colOff>57150</xdr:colOff>
          <xdr:row>5</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257175</xdr:rowOff>
        </xdr:from>
        <xdr:to>
          <xdr:col>9</xdr:col>
          <xdr:colOff>57150</xdr:colOff>
          <xdr:row>7</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247650</xdr:rowOff>
        </xdr:from>
        <xdr:to>
          <xdr:col>9</xdr:col>
          <xdr:colOff>57150</xdr:colOff>
          <xdr:row>8</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xdr:row>
          <xdr:rowOff>0</xdr:rowOff>
        </xdr:from>
        <xdr:to>
          <xdr:col>15</xdr:col>
          <xdr:colOff>38100</xdr:colOff>
          <xdr:row>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xdr:row>
          <xdr:rowOff>0</xdr:rowOff>
        </xdr:from>
        <xdr:to>
          <xdr:col>18</xdr:col>
          <xdr:colOff>133350</xdr:colOff>
          <xdr:row>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xdr:row>
          <xdr:rowOff>0</xdr:rowOff>
        </xdr:from>
        <xdr:to>
          <xdr:col>22</xdr:col>
          <xdr:colOff>190500</xdr:colOff>
          <xdr:row>5</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0</xdr:rowOff>
        </xdr:from>
        <xdr:to>
          <xdr:col>9</xdr:col>
          <xdr:colOff>57150</xdr:colOff>
          <xdr:row>6</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xdr:row>
          <xdr:rowOff>266700</xdr:rowOff>
        </xdr:from>
        <xdr:to>
          <xdr:col>13</xdr:col>
          <xdr:colOff>57150</xdr:colOff>
          <xdr:row>6</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4</xdr:row>
          <xdr:rowOff>209550</xdr:rowOff>
        </xdr:from>
        <xdr:to>
          <xdr:col>18</xdr:col>
          <xdr:colOff>219075</xdr:colOff>
          <xdr:row>6</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xdr:row>
          <xdr:rowOff>200025</xdr:rowOff>
        </xdr:from>
        <xdr:to>
          <xdr:col>15</xdr:col>
          <xdr:colOff>38100</xdr:colOff>
          <xdr:row>7</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xdr:row>
          <xdr:rowOff>209550</xdr:rowOff>
        </xdr:from>
        <xdr:to>
          <xdr:col>19</xdr:col>
          <xdr:colOff>142875</xdr:colOff>
          <xdr:row>7</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209550</xdr:rowOff>
        </xdr:from>
        <xdr:to>
          <xdr:col>14</xdr:col>
          <xdr:colOff>28575</xdr:colOff>
          <xdr:row>8</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257175</xdr:rowOff>
        </xdr:from>
        <xdr:to>
          <xdr:col>10</xdr:col>
          <xdr:colOff>9525</xdr:colOff>
          <xdr:row>11</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257175</xdr:rowOff>
        </xdr:from>
        <xdr:to>
          <xdr:col>15</xdr:col>
          <xdr:colOff>9525</xdr:colOff>
          <xdr:row>11</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200025</xdr:rowOff>
        </xdr:from>
        <xdr:to>
          <xdr:col>2</xdr:col>
          <xdr:colOff>95250</xdr:colOff>
          <xdr:row>22</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20</xdr:row>
          <xdr:rowOff>200025</xdr:rowOff>
        </xdr:from>
        <xdr:to>
          <xdr:col>5</xdr:col>
          <xdr:colOff>209550</xdr:colOff>
          <xdr:row>22</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xdr:row>
          <xdr:rowOff>200025</xdr:rowOff>
        </xdr:from>
        <xdr:to>
          <xdr:col>9</xdr:col>
          <xdr:colOff>57150</xdr:colOff>
          <xdr:row>22</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37</xdr:row>
          <xdr:rowOff>171450</xdr:rowOff>
        </xdr:from>
        <xdr:to>
          <xdr:col>11</xdr:col>
          <xdr:colOff>47625</xdr:colOff>
          <xdr:row>39</xdr:row>
          <xdr:rowOff>47625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171450</xdr:rowOff>
        </xdr:from>
        <xdr:to>
          <xdr:col>8</xdr:col>
          <xdr:colOff>38100</xdr:colOff>
          <xdr:row>39</xdr:row>
          <xdr:rowOff>47625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35</xdr:row>
          <xdr:rowOff>161925</xdr:rowOff>
        </xdr:from>
        <xdr:to>
          <xdr:col>11</xdr:col>
          <xdr:colOff>47625</xdr:colOff>
          <xdr:row>37</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171450</xdr:rowOff>
        </xdr:from>
        <xdr:to>
          <xdr:col>8</xdr:col>
          <xdr:colOff>38100</xdr:colOff>
          <xdr:row>37</xdr:row>
          <xdr:rowOff>47625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304800</xdr:colOff>
      <xdr:row>2</xdr:row>
      <xdr:rowOff>171450</xdr:rowOff>
    </xdr:from>
    <xdr:to>
      <xdr:col>44</xdr:col>
      <xdr:colOff>85725</xdr:colOff>
      <xdr:row>8</xdr:row>
      <xdr:rowOff>133350</xdr:rowOff>
    </xdr:to>
    <xdr:sp macro="" textlink="">
      <xdr:nvSpPr>
        <xdr:cNvPr id="3" name="テキスト ボックス 2">
          <a:extLst>
            <a:ext uri="{FF2B5EF4-FFF2-40B4-BE49-F238E27FC236}">
              <a16:creationId xmlns:a16="http://schemas.microsoft.com/office/drawing/2014/main" id="{A5E1B91F-90DF-4A1D-ABDE-257FC6ACAB2F}"/>
            </a:ext>
          </a:extLst>
        </xdr:cNvPr>
        <xdr:cNvSpPr txBox="1"/>
      </xdr:nvSpPr>
      <xdr:spPr>
        <a:xfrm>
          <a:off x="9020175" y="609600"/>
          <a:ext cx="3143250"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・業種にチェックが入っていなければエラー色（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en-US" altLang="ja-JP" sz="1100"/>
            <a:t>2</a:t>
          </a:r>
          <a:r>
            <a:rPr kumimoji="1" lang="ja-JP" altLang="en-US" sz="1100"/>
            <a:t>つ以上の業種にチェックが入っていたらエラー色（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31</xdr:col>
      <xdr:colOff>314325</xdr:colOff>
      <xdr:row>9</xdr:row>
      <xdr:rowOff>76199</xdr:rowOff>
    </xdr:from>
    <xdr:to>
      <xdr:col>44</xdr:col>
      <xdr:colOff>147638</xdr:colOff>
      <xdr:row>14</xdr:row>
      <xdr:rowOff>200025</xdr:rowOff>
    </xdr:to>
    <xdr:sp macro="" textlink="">
      <xdr:nvSpPr>
        <xdr:cNvPr id="4" name="テキスト ボックス 3">
          <a:extLst>
            <a:ext uri="{FF2B5EF4-FFF2-40B4-BE49-F238E27FC236}">
              <a16:creationId xmlns:a16="http://schemas.microsoft.com/office/drawing/2014/main" id="{FFF89A46-C3A8-40D0-853E-98DAE54E7D3D}"/>
            </a:ext>
          </a:extLst>
        </xdr:cNvPr>
        <xdr:cNvSpPr txBox="1"/>
      </xdr:nvSpPr>
      <xdr:spPr>
        <a:xfrm>
          <a:off x="9029700" y="2047874"/>
          <a:ext cx="3195638" cy="1219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・登録済み・参加申込済みの両方にチェックが入っていなければエラー色（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ja-JP" altLang="ja-JP" sz="1100">
              <a:solidFill>
                <a:schemeClr val="dk1"/>
              </a:solidFill>
              <a:effectLst/>
              <a:latin typeface="+mn-lt"/>
              <a:ea typeface="+mn-ea"/>
              <a:cs typeface="+mn-cs"/>
            </a:rPr>
            <a:t>登録済み・参加申込済みの両方に</a:t>
          </a:r>
          <a:r>
            <a:rPr kumimoji="1" lang="ja-JP" altLang="en-US" sz="1100"/>
            <a:t>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27</xdr:col>
      <xdr:colOff>257175</xdr:colOff>
      <xdr:row>35</xdr:row>
      <xdr:rowOff>161925</xdr:rowOff>
    </xdr:from>
    <xdr:to>
      <xdr:col>34</xdr:col>
      <xdr:colOff>142875</xdr:colOff>
      <xdr:row>42</xdr:row>
      <xdr:rowOff>95250</xdr:rowOff>
    </xdr:to>
    <xdr:sp macro="" textlink="">
      <xdr:nvSpPr>
        <xdr:cNvPr id="5" name="テキスト ボックス 4">
          <a:extLst>
            <a:ext uri="{FF2B5EF4-FFF2-40B4-BE49-F238E27FC236}">
              <a16:creationId xmlns:a16="http://schemas.microsoft.com/office/drawing/2014/main" id="{C3A1CC65-00CF-4201-8ABC-F0A027BED985}"/>
            </a:ext>
          </a:extLst>
        </xdr:cNvPr>
        <xdr:cNvSpPr txBox="1"/>
      </xdr:nvSpPr>
      <xdr:spPr>
        <a:xfrm>
          <a:off x="6953250" y="782002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・なし・ありの両方にチェックが入っていなければエラー色（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ja-JP" altLang="ja-JP" sz="1100">
              <a:solidFill>
                <a:schemeClr val="dk1"/>
              </a:solidFill>
              <a:effectLst/>
              <a:latin typeface="+mn-lt"/>
              <a:ea typeface="+mn-ea"/>
              <a:cs typeface="+mn-cs"/>
            </a:rPr>
            <a:t>なし・ありの両方に</a:t>
          </a:r>
          <a:r>
            <a:rPr kumimoji="1" lang="ja-JP" altLang="en-US" sz="1100"/>
            <a:t>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twoCellAnchor>
    <xdr:from>
      <xdr:col>27</xdr:col>
      <xdr:colOff>254934</xdr:colOff>
      <xdr:row>23</xdr:row>
      <xdr:rowOff>142875</xdr:rowOff>
    </xdr:from>
    <xdr:to>
      <xdr:col>56</xdr:col>
      <xdr:colOff>438150</xdr:colOff>
      <xdr:row>27</xdr:row>
      <xdr:rowOff>47625</xdr:rowOff>
    </xdr:to>
    <xdr:sp macro="" textlink="">
      <xdr:nvSpPr>
        <xdr:cNvPr id="6" name="テキスト ボックス 5">
          <a:extLst>
            <a:ext uri="{FF2B5EF4-FFF2-40B4-BE49-F238E27FC236}">
              <a16:creationId xmlns:a16="http://schemas.microsoft.com/office/drawing/2014/main" id="{19A6E907-6624-45C2-8F56-E362CBE35B56}"/>
            </a:ext>
          </a:extLst>
        </xdr:cNvPr>
        <xdr:cNvSpPr txBox="1"/>
      </xdr:nvSpPr>
      <xdr:spPr>
        <a:xfrm>
          <a:off x="6951009" y="5172075"/>
          <a:ext cx="9489141" cy="78105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baseline="0">
              <a:solidFill>
                <a:srgbClr val="FF0000"/>
              </a:solidFill>
            </a:rPr>
            <a:t>2022</a:t>
          </a:r>
          <a:r>
            <a:rPr kumimoji="1" lang="ja-JP" altLang="en-US" sz="1400" b="1" baseline="0">
              <a:solidFill>
                <a:srgbClr val="FF0000"/>
              </a:solidFill>
            </a:rPr>
            <a:t>年１月以降の任意の１か月の売上高、粗利益、付加価値額のいずれかが、</a:t>
          </a:r>
          <a:endParaRPr kumimoji="1" lang="en-US" altLang="ja-JP" sz="1400" b="1" baseline="0">
            <a:solidFill>
              <a:srgbClr val="FF0000"/>
            </a:solidFill>
          </a:endParaRPr>
        </a:p>
        <a:p>
          <a:pPr algn="l"/>
          <a:r>
            <a:rPr kumimoji="1" lang="en-US" altLang="ja-JP" sz="1400" b="1" baseline="0">
              <a:solidFill>
                <a:srgbClr val="FF0000"/>
              </a:solidFill>
            </a:rPr>
            <a:t>2019</a:t>
          </a:r>
          <a:r>
            <a:rPr kumimoji="1" lang="ja-JP" altLang="en-US" sz="1400" b="1" baseline="0">
              <a:solidFill>
                <a:srgbClr val="FF0000"/>
              </a:solidFill>
            </a:rPr>
            <a:t>年又は</a:t>
          </a:r>
          <a:r>
            <a:rPr kumimoji="1" lang="en-US" altLang="ja-JP" sz="1400" b="1" baseline="0">
              <a:solidFill>
                <a:srgbClr val="FF0000"/>
              </a:solidFill>
            </a:rPr>
            <a:t>2021</a:t>
          </a:r>
          <a:r>
            <a:rPr kumimoji="1" lang="ja-JP" altLang="en-US" sz="1400" b="1" baseline="0">
              <a:solidFill>
                <a:srgbClr val="FF0000"/>
              </a:solidFill>
            </a:rPr>
            <a:t>年の同１か月と比較して５％（付加価値額の場合は</a:t>
          </a:r>
          <a:r>
            <a:rPr kumimoji="1" lang="en-US" altLang="ja-JP" sz="1400" b="1" baseline="0">
              <a:solidFill>
                <a:srgbClr val="FF0000"/>
              </a:solidFill>
            </a:rPr>
            <a:t>10</a:t>
          </a:r>
          <a:r>
            <a:rPr kumimoji="1" lang="ja-JP" altLang="en-US" sz="1400" b="1" baseline="0">
              <a:solidFill>
                <a:srgbClr val="FF0000"/>
              </a:solidFill>
            </a:rPr>
            <a:t>％）減少している状況を記入してください。</a:t>
          </a:r>
          <a:endParaRPr kumimoji="1" lang="en-US" altLang="ja-JP" sz="1400" b="1" baseline="0">
            <a:solidFill>
              <a:srgbClr val="FF0000"/>
            </a:solidFill>
          </a:endParaRPr>
        </a:p>
      </xdr:txBody>
    </xdr:sp>
    <xdr:clientData/>
  </xdr:twoCellAnchor>
  <xdr:twoCellAnchor>
    <xdr:from>
      <xdr:col>26</xdr:col>
      <xdr:colOff>38100</xdr:colOff>
      <xdr:row>24</xdr:row>
      <xdr:rowOff>71718</xdr:rowOff>
    </xdr:from>
    <xdr:to>
      <xdr:col>27</xdr:col>
      <xdr:colOff>172011</xdr:colOff>
      <xdr:row>26</xdr:row>
      <xdr:rowOff>160245</xdr:rowOff>
    </xdr:to>
    <xdr:sp macro="" textlink="">
      <xdr:nvSpPr>
        <xdr:cNvPr id="7" name="矢印: 左 6">
          <a:extLst>
            <a:ext uri="{FF2B5EF4-FFF2-40B4-BE49-F238E27FC236}">
              <a16:creationId xmlns:a16="http://schemas.microsoft.com/office/drawing/2014/main" id="{016108A4-8740-4323-9838-CF5A3F4DE09C}"/>
            </a:ext>
          </a:extLst>
        </xdr:cNvPr>
        <xdr:cNvSpPr/>
      </xdr:nvSpPr>
      <xdr:spPr bwMode="auto">
        <a:xfrm>
          <a:off x="6229350" y="5319993"/>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245409</xdr:colOff>
      <xdr:row>2</xdr:row>
      <xdr:rowOff>209550</xdr:rowOff>
    </xdr:from>
    <xdr:to>
      <xdr:col>30</xdr:col>
      <xdr:colOff>371475</xdr:colOff>
      <xdr:row>8</xdr:row>
      <xdr:rowOff>66675</xdr:rowOff>
    </xdr:to>
    <xdr:sp macro="" textlink="">
      <xdr:nvSpPr>
        <xdr:cNvPr id="8" name="テキスト ボックス 7">
          <a:extLst>
            <a:ext uri="{FF2B5EF4-FFF2-40B4-BE49-F238E27FC236}">
              <a16:creationId xmlns:a16="http://schemas.microsoft.com/office/drawing/2014/main" id="{7048C50D-6949-B894-B895-270EB9ADCB24}"/>
            </a:ext>
          </a:extLst>
        </xdr:cNvPr>
        <xdr:cNvSpPr txBox="1"/>
      </xdr:nvSpPr>
      <xdr:spPr>
        <a:xfrm>
          <a:off x="6941484" y="647700"/>
          <a:ext cx="1640541" cy="117157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baseline="0">
              <a:solidFill>
                <a:srgbClr val="FF0000"/>
              </a:solidFill>
            </a:rPr>
            <a:t>業種は１つのみチェックを</a:t>
          </a:r>
          <a:endParaRPr kumimoji="1" lang="en-US" altLang="ja-JP" sz="1600" b="1" baseline="0">
            <a:solidFill>
              <a:srgbClr val="FF0000"/>
            </a:solidFill>
          </a:endParaRPr>
        </a:p>
        <a:p>
          <a:pPr algn="l"/>
          <a:r>
            <a:rPr kumimoji="1" lang="ja-JP" altLang="en-US" sz="1600" b="1" baseline="0">
              <a:solidFill>
                <a:srgbClr val="FF0000"/>
              </a:solidFill>
            </a:rPr>
            <a:t>入れてください。</a:t>
          </a:r>
          <a:endParaRPr kumimoji="1" lang="en-US" altLang="ja-JP" sz="1600" b="1" baseline="0">
            <a:solidFill>
              <a:srgbClr val="FF0000"/>
            </a:solidFill>
          </a:endParaRPr>
        </a:p>
      </xdr:txBody>
    </xdr:sp>
    <xdr:clientData/>
  </xdr:twoCellAnchor>
  <xdr:twoCellAnchor>
    <xdr:from>
      <xdr:col>26</xdr:col>
      <xdr:colOff>38100</xdr:colOff>
      <xdr:row>4</xdr:row>
      <xdr:rowOff>81243</xdr:rowOff>
    </xdr:from>
    <xdr:to>
      <xdr:col>27</xdr:col>
      <xdr:colOff>172011</xdr:colOff>
      <xdr:row>6</xdr:row>
      <xdr:rowOff>169770</xdr:rowOff>
    </xdr:to>
    <xdr:sp macro="" textlink="">
      <xdr:nvSpPr>
        <xdr:cNvPr id="10" name="矢印: 左 9">
          <a:extLst>
            <a:ext uri="{FF2B5EF4-FFF2-40B4-BE49-F238E27FC236}">
              <a16:creationId xmlns:a16="http://schemas.microsoft.com/office/drawing/2014/main" id="{ECD0D36B-5840-B077-8D3A-99A6F62BAC4F}"/>
            </a:ext>
          </a:extLst>
        </xdr:cNvPr>
        <xdr:cNvSpPr/>
      </xdr:nvSpPr>
      <xdr:spPr bwMode="auto">
        <a:xfrm>
          <a:off x="6229350" y="957543"/>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254934</xdr:colOff>
      <xdr:row>27</xdr:row>
      <xdr:rowOff>123824</xdr:rowOff>
    </xdr:from>
    <xdr:to>
      <xdr:col>63</xdr:col>
      <xdr:colOff>133350</xdr:colOff>
      <xdr:row>35</xdr:row>
      <xdr:rowOff>95249</xdr:rowOff>
    </xdr:to>
    <xdr:sp macro="" textlink="">
      <xdr:nvSpPr>
        <xdr:cNvPr id="11" name="テキスト ボックス 10">
          <a:extLst>
            <a:ext uri="{FF2B5EF4-FFF2-40B4-BE49-F238E27FC236}">
              <a16:creationId xmlns:a16="http://schemas.microsoft.com/office/drawing/2014/main" id="{C0948452-346E-1103-D9CA-64576592253A}"/>
            </a:ext>
          </a:extLst>
        </xdr:cNvPr>
        <xdr:cNvSpPr txBox="1"/>
      </xdr:nvSpPr>
      <xdr:spPr>
        <a:xfrm>
          <a:off x="6951009" y="6029324"/>
          <a:ext cx="11384616" cy="172402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baseline="0">
              <a:solidFill>
                <a:srgbClr val="FF0000"/>
              </a:solidFill>
            </a:rPr>
            <a:t>※</a:t>
          </a:r>
          <a:r>
            <a:rPr kumimoji="1" lang="ja-JP" altLang="en-US" sz="1400" b="1" baseline="0">
              <a:solidFill>
                <a:srgbClr val="FF0000"/>
              </a:solidFill>
            </a:rPr>
            <a:t>既存設備が、どの導入予定設備に置き換わるかが明確となる内容とすること</a:t>
          </a:r>
          <a:endParaRPr kumimoji="1" lang="en-US" altLang="ja-JP" sz="1400" b="1" baseline="0">
            <a:solidFill>
              <a:srgbClr val="FF0000"/>
            </a:solidFill>
          </a:endParaRPr>
        </a:p>
        <a:p>
          <a:pPr algn="l"/>
          <a:r>
            <a:rPr kumimoji="1" lang="en-US" altLang="ja-JP" sz="1400" b="1" baseline="0">
              <a:solidFill>
                <a:srgbClr val="FF0000"/>
              </a:solidFill>
            </a:rPr>
            <a:t>※</a:t>
          </a:r>
          <a:r>
            <a:rPr kumimoji="1" lang="ja-JP" altLang="en-US" sz="1400" b="1" baseline="0">
              <a:solidFill>
                <a:srgbClr val="FF0000"/>
              </a:solidFill>
            </a:rPr>
            <a:t>高効率空調の切替と同時に断熱窓への更新を行う場合、必ず断熱窓への更新に係る変更概要も記載してください</a:t>
          </a:r>
          <a:endParaRPr kumimoji="1" lang="en-US" altLang="ja-JP" sz="1400" b="1" baseline="0">
            <a:solidFill>
              <a:srgbClr val="FF0000"/>
            </a:solidFill>
          </a:endParaRPr>
        </a:p>
        <a:p>
          <a:pPr algn="l"/>
          <a:r>
            <a:rPr kumimoji="1" lang="en-US" altLang="ja-JP" sz="1400" b="1" baseline="0">
              <a:solidFill>
                <a:srgbClr val="FF0000"/>
              </a:solidFill>
            </a:rPr>
            <a:t>※</a:t>
          </a:r>
          <a:r>
            <a:rPr kumimoji="1" lang="ja-JP" altLang="en-US" sz="1400" b="1" baseline="0">
              <a:solidFill>
                <a:srgbClr val="FF0000"/>
              </a:solidFill>
            </a:rPr>
            <a:t>高効率空調の切替と同時に屋根・天井等の遮熱・断熱対策工事を行う場合、必ず遮熱・断熱対策工事に係る概要も記載してください</a:t>
          </a:r>
          <a:endParaRPr kumimoji="1" lang="en-US" altLang="ja-JP" sz="1400" b="1" baseline="0">
            <a:solidFill>
              <a:srgbClr val="FF0000"/>
            </a:solidFill>
          </a:endParaRPr>
        </a:p>
        <a:p>
          <a:pPr algn="l"/>
          <a:r>
            <a:rPr kumimoji="1" lang="ja-JP" altLang="en-US" sz="1400" b="1" baseline="0">
              <a:solidFill>
                <a:srgbClr val="FF0000"/>
              </a:solidFill>
            </a:rPr>
            <a:t>例）▲▲工場に設置している空調設備を、高効率空調設備に更新する。</a:t>
          </a:r>
          <a:endParaRPr kumimoji="1" lang="en-US" altLang="ja-JP" sz="1400" b="1" baseline="0">
            <a:solidFill>
              <a:srgbClr val="FF0000"/>
            </a:solidFill>
          </a:endParaRPr>
        </a:p>
        <a:p>
          <a:pPr algn="l"/>
          <a:r>
            <a:rPr kumimoji="1" lang="ja-JP" altLang="en-US" sz="1400" b="1" baseline="0">
              <a:solidFill>
                <a:srgbClr val="FF0000"/>
              </a:solidFill>
            </a:rPr>
            <a:t>　　併せて、▲▲工場内の窓に内窓を設置する</a:t>
          </a:r>
          <a:endParaRPr kumimoji="1" lang="en-US" altLang="ja-JP" sz="1400" b="1" baseline="0">
            <a:solidFill>
              <a:srgbClr val="FF0000"/>
            </a:solidFill>
          </a:endParaRPr>
        </a:p>
      </xdr:txBody>
    </xdr:sp>
    <xdr:clientData/>
  </xdr:twoCellAnchor>
  <xdr:twoCellAnchor>
    <xdr:from>
      <xdr:col>27</xdr:col>
      <xdr:colOff>254932</xdr:colOff>
      <xdr:row>42</xdr:row>
      <xdr:rowOff>161925</xdr:rowOff>
    </xdr:from>
    <xdr:to>
      <xdr:col>53</xdr:col>
      <xdr:colOff>190499</xdr:colOff>
      <xdr:row>45</xdr:row>
      <xdr:rowOff>28575</xdr:rowOff>
    </xdr:to>
    <xdr:sp macro="" textlink="">
      <xdr:nvSpPr>
        <xdr:cNvPr id="12" name="テキスト ボックス 11">
          <a:extLst>
            <a:ext uri="{FF2B5EF4-FFF2-40B4-BE49-F238E27FC236}">
              <a16:creationId xmlns:a16="http://schemas.microsoft.com/office/drawing/2014/main" id="{273954DC-240B-D9EF-69EE-4EB621A2BF49}"/>
            </a:ext>
          </a:extLst>
        </xdr:cNvPr>
        <xdr:cNvSpPr txBox="1"/>
      </xdr:nvSpPr>
      <xdr:spPr>
        <a:xfrm>
          <a:off x="6951007" y="9163050"/>
          <a:ext cx="7727017" cy="52387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baseline="0">
              <a:solidFill>
                <a:srgbClr val="FF0000"/>
              </a:solidFill>
            </a:rPr>
            <a:t>交付決定までに事業を開始する必要がある場合は、「事前着手届」を提出してください。</a:t>
          </a:r>
          <a:endParaRPr kumimoji="1" lang="en-US" altLang="ja-JP" sz="1400" b="1" baseline="0">
            <a:solidFill>
              <a:srgbClr val="FF0000"/>
            </a:solidFill>
          </a:endParaRPr>
        </a:p>
      </xdr:txBody>
    </xdr:sp>
    <xdr:clientData/>
  </xdr:twoCellAnchor>
  <xdr:twoCellAnchor>
    <xdr:from>
      <xdr:col>31</xdr:col>
      <xdr:colOff>295276</xdr:colOff>
      <xdr:row>17</xdr:row>
      <xdr:rowOff>76200</xdr:rowOff>
    </xdr:from>
    <xdr:to>
      <xdr:col>44</xdr:col>
      <xdr:colOff>200025</xdr:colOff>
      <xdr:row>22</xdr:row>
      <xdr:rowOff>171450</xdr:rowOff>
    </xdr:to>
    <xdr:sp macro="" textlink="">
      <xdr:nvSpPr>
        <xdr:cNvPr id="9" name="テキスト ボックス 8">
          <a:extLst>
            <a:ext uri="{FF2B5EF4-FFF2-40B4-BE49-F238E27FC236}">
              <a16:creationId xmlns:a16="http://schemas.microsoft.com/office/drawing/2014/main" id="{F2A1B77D-A027-46A3-A99B-2E65842DB2C7}"/>
            </a:ext>
          </a:extLst>
        </xdr:cNvPr>
        <xdr:cNvSpPr txBox="1"/>
      </xdr:nvSpPr>
      <xdr:spPr>
        <a:xfrm>
          <a:off x="9010651" y="3800475"/>
          <a:ext cx="3267074"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・売上高・粗利益・付加価値額どれかにチェックが入っていなければエラー色（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en-US" altLang="ja-JP" sz="1100"/>
            <a:t>2</a:t>
          </a:r>
          <a:r>
            <a:rPr kumimoji="1" lang="ja-JP" altLang="en-US" sz="1100"/>
            <a:t>つ以上にチェックが入っていたらエラー色（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10</xdr:row>
          <xdr:rowOff>257175</xdr:rowOff>
        </xdr:from>
        <xdr:to>
          <xdr:col>10</xdr:col>
          <xdr:colOff>9525</xdr:colOff>
          <xdr:row>12</xdr:row>
          <xdr:rowOff>28575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257175</xdr:rowOff>
        </xdr:from>
        <xdr:to>
          <xdr:col>15</xdr:col>
          <xdr:colOff>9525</xdr:colOff>
          <xdr:row>12</xdr:row>
          <xdr:rowOff>28575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29</xdr:col>
      <xdr:colOff>76199</xdr:colOff>
      <xdr:row>25</xdr:row>
      <xdr:rowOff>104775</xdr:rowOff>
    </xdr:from>
    <xdr:to>
      <xdr:col>52</xdr:col>
      <xdr:colOff>9525</xdr:colOff>
      <xdr:row>28</xdr:row>
      <xdr:rowOff>19050</xdr:rowOff>
    </xdr:to>
    <xdr:sp macro="" textlink="">
      <xdr:nvSpPr>
        <xdr:cNvPr id="2" name="テキスト ボックス 1">
          <a:extLst>
            <a:ext uri="{FF2B5EF4-FFF2-40B4-BE49-F238E27FC236}">
              <a16:creationId xmlns:a16="http://schemas.microsoft.com/office/drawing/2014/main" id="{00E4C1D5-AE5D-4E91-802E-CA5087E8C5D1}"/>
            </a:ext>
          </a:extLst>
        </xdr:cNvPr>
        <xdr:cNvSpPr txBox="1"/>
      </xdr:nvSpPr>
      <xdr:spPr>
        <a:xfrm>
          <a:off x="6981824" y="5581650"/>
          <a:ext cx="5410201"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事前着手を希望する理由について具体的に記載してください。</a:t>
          </a:r>
        </a:p>
      </xdr:txBody>
    </xdr:sp>
    <xdr:clientData/>
  </xdr:twoCellAnchor>
  <xdr:twoCellAnchor>
    <xdr:from>
      <xdr:col>26</xdr:col>
      <xdr:colOff>104775</xdr:colOff>
      <xdr:row>25</xdr:row>
      <xdr:rowOff>104775</xdr:rowOff>
    </xdr:from>
    <xdr:to>
      <xdr:col>29</xdr:col>
      <xdr:colOff>29136</xdr:colOff>
      <xdr:row>27</xdr:row>
      <xdr:rowOff>193302</xdr:rowOff>
    </xdr:to>
    <xdr:sp macro="" textlink="">
      <xdr:nvSpPr>
        <xdr:cNvPr id="3" name="矢印: 左 2">
          <a:extLst>
            <a:ext uri="{FF2B5EF4-FFF2-40B4-BE49-F238E27FC236}">
              <a16:creationId xmlns:a16="http://schemas.microsoft.com/office/drawing/2014/main" id="{0740BAD3-844F-476F-B95C-9DF80665DE98}"/>
            </a:ext>
          </a:extLst>
        </xdr:cNvPr>
        <xdr:cNvSpPr/>
      </xdr:nvSpPr>
      <xdr:spPr bwMode="auto">
        <a:xfrm>
          <a:off x="6296025" y="5581650"/>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28</xdr:col>
      <xdr:colOff>219075</xdr:colOff>
      <xdr:row>8</xdr:row>
      <xdr:rowOff>171450</xdr:rowOff>
    </xdr:from>
    <xdr:to>
      <xdr:col>53</xdr:col>
      <xdr:colOff>180975</xdr:colOff>
      <xdr:row>11</xdr:row>
      <xdr:rowOff>85725</xdr:rowOff>
    </xdr:to>
    <xdr:sp macro="" textlink="">
      <xdr:nvSpPr>
        <xdr:cNvPr id="4" name="テキスト ボックス 3">
          <a:extLst>
            <a:ext uri="{FF2B5EF4-FFF2-40B4-BE49-F238E27FC236}">
              <a16:creationId xmlns:a16="http://schemas.microsoft.com/office/drawing/2014/main" id="{AB677A21-F187-4B6F-878B-5EC206A47119}"/>
            </a:ext>
          </a:extLst>
        </xdr:cNvPr>
        <xdr:cNvSpPr txBox="1"/>
      </xdr:nvSpPr>
      <xdr:spPr>
        <a:xfrm>
          <a:off x="6886575" y="1924050"/>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twoCellAnchor>
    <xdr:from>
      <xdr:col>29</xdr:col>
      <xdr:colOff>28575</xdr:colOff>
      <xdr:row>1</xdr:row>
      <xdr:rowOff>85725</xdr:rowOff>
    </xdr:from>
    <xdr:to>
      <xdr:col>53</xdr:col>
      <xdr:colOff>228600</xdr:colOff>
      <xdr:row>4</xdr:row>
      <xdr:rowOff>0</xdr:rowOff>
    </xdr:to>
    <xdr:sp macro="" textlink="">
      <xdr:nvSpPr>
        <xdr:cNvPr id="5" name="テキスト ボックス 4">
          <a:extLst>
            <a:ext uri="{FF2B5EF4-FFF2-40B4-BE49-F238E27FC236}">
              <a16:creationId xmlns:a16="http://schemas.microsoft.com/office/drawing/2014/main" id="{E4DB80AE-C3BF-4947-A319-E4123188DDF6}"/>
            </a:ext>
          </a:extLst>
        </xdr:cNvPr>
        <xdr:cNvSpPr txBox="1"/>
      </xdr:nvSpPr>
      <xdr:spPr>
        <a:xfrm>
          <a:off x="6934200" y="304800"/>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事前着手届の日付は、交付申請日以降の日付としてください。</a:t>
          </a:r>
        </a:p>
      </xdr:txBody>
    </xdr:sp>
    <xdr:clientData/>
  </xdr:twoCellAnchor>
  <xdr:twoCellAnchor>
    <xdr:from>
      <xdr:col>26</xdr:col>
      <xdr:colOff>47625</xdr:colOff>
      <xdr:row>1</xdr:row>
      <xdr:rowOff>104775</xdr:rowOff>
    </xdr:from>
    <xdr:to>
      <xdr:col>28</xdr:col>
      <xdr:colOff>210111</xdr:colOff>
      <xdr:row>3</xdr:row>
      <xdr:rowOff>193302</xdr:rowOff>
    </xdr:to>
    <xdr:sp macro="" textlink="">
      <xdr:nvSpPr>
        <xdr:cNvPr id="6" name="矢印: 左 5">
          <a:extLst>
            <a:ext uri="{FF2B5EF4-FFF2-40B4-BE49-F238E27FC236}">
              <a16:creationId xmlns:a16="http://schemas.microsoft.com/office/drawing/2014/main" id="{29AF4E5F-67AB-C299-6305-F90022B34955}"/>
            </a:ext>
          </a:extLst>
        </xdr:cNvPr>
        <xdr:cNvSpPr/>
      </xdr:nvSpPr>
      <xdr:spPr bwMode="auto">
        <a:xfrm>
          <a:off x="6238875" y="323850"/>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29</xdr:row>
      <xdr:rowOff>0</xdr:rowOff>
    </xdr:from>
    <xdr:to>
      <xdr:col>4</xdr:col>
      <xdr:colOff>0</xdr:colOff>
      <xdr:row>29</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1028700" y="544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9526</xdr:colOff>
      <xdr:row>10</xdr:row>
      <xdr:rowOff>14287</xdr:rowOff>
    </xdr:from>
    <xdr:to>
      <xdr:col>31</xdr:col>
      <xdr:colOff>1</xdr:colOff>
      <xdr:row>10</xdr:row>
      <xdr:rowOff>195262</xdr:rowOff>
    </xdr:to>
    <xdr:sp macro="" textlink="">
      <xdr:nvSpPr>
        <xdr:cNvPr id="3" name="四角形: 角を丸くする 2">
          <a:extLst>
            <a:ext uri="{FF2B5EF4-FFF2-40B4-BE49-F238E27FC236}">
              <a16:creationId xmlns:a16="http://schemas.microsoft.com/office/drawing/2014/main" id="{00000000-0008-0000-0700-000003000000}"/>
            </a:ext>
          </a:extLst>
        </xdr:cNvPr>
        <xdr:cNvSpPr/>
      </xdr:nvSpPr>
      <xdr:spPr>
        <a:xfrm>
          <a:off x="1790701" y="2014537"/>
          <a:ext cx="5705475" cy="180975"/>
        </a:xfrm>
        <a:prstGeom prst="roundRect">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76200</xdr:colOff>
      <xdr:row>7</xdr:row>
      <xdr:rowOff>171450</xdr:rowOff>
    </xdr:from>
    <xdr:to>
      <xdr:col>25</xdr:col>
      <xdr:colOff>47625</xdr:colOff>
      <xdr:row>9</xdr:row>
      <xdr:rowOff>171450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5791200" y="1571625"/>
          <a:ext cx="209550" cy="600075"/>
        </a:xfrm>
        <a:prstGeom prst="line">
          <a:avLst/>
        </a:prstGeom>
        <a:ln w="15875">
          <a:solidFill>
            <a:srgbClr val="FF000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142046</xdr:colOff>
      <xdr:row>6</xdr:row>
      <xdr:rowOff>85725</xdr:rowOff>
    </xdr:from>
    <xdr:to>
      <xdr:col>30</xdr:col>
      <xdr:colOff>139148</xdr:colOff>
      <xdr:row>7</xdr:row>
      <xdr:rowOff>185738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618796" y="1285875"/>
          <a:ext cx="2235477" cy="3000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メイリオ" panose="020B0604030504040204" pitchFamily="50" charset="-128"/>
              <a:ea typeface="メイリオ" panose="020B0604030504040204" pitchFamily="50" charset="-128"/>
            </a:rPr>
            <a:t>適宜、年月を修正してください。</a:t>
          </a:r>
        </a:p>
      </xdr:txBody>
    </xdr:sp>
    <xdr:clientData/>
  </xdr:twoCellAnchor>
  <xdr:twoCellAnchor>
    <xdr:from>
      <xdr:col>43</xdr:col>
      <xdr:colOff>426383</xdr:colOff>
      <xdr:row>3</xdr:row>
      <xdr:rowOff>200024</xdr:rowOff>
    </xdr:from>
    <xdr:to>
      <xdr:col>50</xdr:col>
      <xdr:colOff>180974</xdr:colOff>
      <xdr:row>11</xdr:row>
      <xdr:rowOff>47625</xdr:rowOff>
    </xdr:to>
    <xdr:sp macro="" textlink="">
      <xdr:nvSpPr>
        <xdr:cNvPr id="6" name="テキスト ボックス 5">
          <a:extLst>
            <a:ext uri="{FF2B5EF4-FFF2-40B4-BE49-F238E27FC236}">
              <a16:creationId xmlns:a16="http://schemas.microsoft.com/office/drawing/2014/main" id="{70B84240-3D31-4D30-9A90-632A93252520}"/>
            </a:ext>
          </a:extLst>
        </xdr:cNvPr>
        <xdr:cNvSpPr txBox="1"/>
      </xdr:nvSpPr>
      <xdr:spPr>
        <a:xfrm>
          <a:off x="10780058" y="800099"/>
          <a:ext cx="4097991" cy="1447801"/>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baseline="0">
              <a:solidFill>
                <a:srgbClr val="FF0000"/>
              </a:solidFill>
            </a:rPr>
            <a:t>切替予定設備に関する</a:t>
          </a:r>
          <a:r>
            <a:rPr kumimoji="1" lang="en-US" altLang="ja-JP" sz="1400" b="1" baseline="0">
              <a:solidFill>
                <a:srgbClr val="FF0000"/>
              </a:solidFill>
            </a:rPr>
            <a:t>CO2</a:t>
          </a:r>
          <a:r>
            <a:rPr kumimoji="1" lang="ja-JP" altLang="en-US" sz="1400" b="1" baseline="0">
              <a:solidFill>
                <a:srgbClr val="FF0000"/>
              </a:solidFill>
            </a:rPr>
            <a:t>排出量だけではなく、</a:t>
          </a:r>
          <a:endParaRPr kumimoji="1" lang="en-US" altLang="ja-JP" sz="1400" b="1" baseline="0">
            <a:solidFill>
              <a:srgbClr val="FF0000"/>
            </a:solidFill>
          </a:endParaRPr>
        </a:p>
        <a:p>
          <a:pPr algn="l"/>
          <a:r>
            <a:rPr kumimoji="1" lang="ja-JP" altLang="en-US" sz="1400" b="1" baseline="0">
              <a:solidFill>
                <a:srgbClr val="FF0000"/>
              </a:solidFill>
            </a:rPr>
            <a:t>設備の導入を予定している事業所において</a:t>
          </a:r>
          <a:endParaRPr kumimoji="1" lang="en-US" altLang="ja-JP" sz="1400" b="1" baseline="0">
            <a:solidFill>
              <a:srgbClr val="FF0000"/>
            </a:solidFill>
          </a:endParaRPr>
        </a:p>
        <a:p>
          <a:pPr algn="l"/>
          <a:r>
            <a:rPr kumimoji="1" lang="ja-JP" altLang="en-US" sz="1400" b="1" baseline="0">
              <a:solidFill>
                <a:srgbClr val="FF0000"/>
              </a:solidFill>
            </a:rPr>
            <a:t>使用しているすべてのエネルギーについて</a:t>
          </a:r>
          <a:endParaRPr kumimoji="1" lang="en-US" altLang="ja-JP" sz="1400" b="1" baseline="0">
            <a:solidFill>
              <a:srgbClr val="FF0000"/>
            </a:solidFill>
          </a:endParaRPr>
        </a:p>
        <a:p>
          <a:pPr algn="l"/>
          <a:r>
            <a:rPr kumimoji="1" lang="ja-JP" altLang="en-US" sz="1400" b="1" baseline="0">
              <a:solidFill>
                <a:srgbClr val="FF0000"/>
              </a:solidFill>
            </a:rPr>
            <a:t>記載してください。</a:t>
          </a:r>
          <a:endParaRPr kumimoji="1" lang="en-US" altLang="ja-JP" sz="1400" b="1" baseline="0">
            <a:solidFill>
              <a:srgbClr val="FF0000"/>
            </a:solidFill>
          </a:endParaRPr>
        </a:p>
      </xdr:txBody>
    </xdr:sp>
    <xdr:clientData/>
  </xdr:twoCellAnchor>
  <xdr:twoCellAnchor>
    <xdr:from>
      <xdr:col>44</xdr:col>
      <xdr:colOff>285749</xdr:colOff>
      <xdr:row>29</xdr:row>
      <xdr:rowOff>190500</xdr:rowOff>
    </xdr:from>
    <xdr:to>
      <xdr:col>51</xdr:col>
      <xdr:colOff>504824</xdr:colOff>
      <xdr:row>34</xdr:row>
      <xdr:rowOff>56325</xdr:rowOff>
    </xdr:to>
    <xdr:sp macro="" textlink="">
      <xdr:nvSpPr>
        <xdr:cNvPr id="9" name="テキスト ボックス 8">
          <a:extLst>
            <a:ext uri="{FF2B5EF4-FFF2-40B4-BE49-F238E27FC236}">
              <a16:creationId xmlns:a16="http://schemas.microsoft.com/office/drawing/2014/main" id="{7B73F2F6-76D9-43E4-9AA8-9AA51AE874D7}"/>
            </a:ext>
          </a:extLst>
        </xdr:cNvPr>
        <xdr:cNvSpPr txBox="1"/>
      </xdr:nvSpPr>
      <xdr:spPr>
        <a:xfrm>
          <a:off x="11096624" y="5991225"/>
          <a:ext cx="4791075" cy="8088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電力契約</a:t>
          </a:r>
          <a:r>
            <a:rPr kumimoji="1" lang="en-US" altLang="ja-JP" sz="1400" b="1">
              <a:solidFill>
                <a:srgbClr val="FF0000"/>
              </a:solidFill>
            </a:rPr>
            <a:t>2</a:t>
          </a:r>
          <a:r>
            <a:rPr kumimoji="1" lang="ja-JP" altLang="en-US" sz="1400" b="1">
              <a:solidFill>
                <a:srgbClr val="FF0000"/>
              </a:solidFill>
            </a:rPr>
            <a:t>契約以上の場合もこちらにご入力ください。</a:t>
          </a:r>
          <a:endParaRPr kumimoji="1" lang="en-US" altLang="ja-JP" sz="1400" b="1">
            <a:solidFill>
              <a:srgbClr val="FF0000"/>
            </a:solidFill>
          </a:endParaRPr>
        </a:p>
        <a:p>
          <a:r>
            <a:rPr kumimoji="1" lang="en-US" altLang="ja-JP" sz="1400" b="1">
              <a:solidFill>
                <a:srgbClr val="FF0000"/>
              </a:solidFill>
            </a:rPr>
            <a:t>※</a:t>
          </a:r>
          <a:r>
            <a:rPr kumimoji="1" lang="ja-JP" altLang="en-US" sz="1400" b="1">
              <a:solidFill>
                <a:srgbClr val="FF0000"/>
              </a:solidFill>
            </a:rPr>
            <a:t>必要に応じて行を追加してください。</a:t>
          </a:r>
        </a:p>
      </xdr:txBody>
    </xdr:sp>
    <xdr:clientData/>
  </xdr:twoCellAnchor>
  <xdr:twoCellAnchor>
    <xdr:from>
      <xdr:col>43</xdr:col>
      <xdr:colOff>57150</xdr:colOff>
      <xdr:row>30</xdr:row>
      <xdr:rowOff>142875</xdr:rowOff>
    </xdr:from>
    <xdr:to>
      <xdr:col>44</xdr:col>
      <xdr:colOff>238686</xdr:colOff>
      <xdr:row>33</xdr:row>
      <xdr:rowOff>69477</xdr:rowOff>
    </xdr:to>
    <xdr:sp macro="" textlink="">
      <xdr:nvSpPr>
        <xdr:cNvPr id="10" name="矢印: 左 9">
          <a:extLst>
            <a:ext uri="{FF2B5EF4-FFF2-40B4-BE49-F238E27FC236}">
              <a16:creationId xmlns:a16="http://schemas.microsoft.com/office/drawing/2014/main" id="{FF605089-AA00-4056-9EEE-1484BEAFBD4D}"/>
            </a:ext>
          </a:extLst>
        </xdr:cNvPr>
        <xdr:cNvSpPr/>
      </xdr:nvSpPr>
      <xdr:spPr bwMode="auto">
        <a:xfrm>
          <a:off x="10410825" y="614362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66675</xdr:colOff>
      <xdr:row>14</xdr:row>
      <xdr:rowOff>142875</xdr:rowOff>
    </xdr:from>
    <xdr:to>
      <xdr:col>44</xdr:col>
      <xdr:colOff>248211</xdr:colOff>
      <xdr:row>17</xdr:row>
      <xdr:rowOff>69477</xdr:rowOff>
    </xdr:to>
    <xdr:sp macro="" textlink="">
      <xdr:nvSpPr>
        <xdr:cNvPr id="7" name="矢印: 左 6">
          <a:extLst>
            <a:ext uri="{FF2B5EF4-FFF2-40B4-BE49-F238E27FC236}">
              <a16:creationId xmlns:a16="http://schemas.microsoft.com/office/drawing/2014/main" id="{4922AD7B-7BBF-B5A4-9038-3D21F2E5B4F9}"/>
            </a:ext>
          </a:extLst>
        </xdr:cNvPr>
        <xdr:cNvSpPr/>
      </xdr:nvSpPr>
      <xdr:spPr bwMode="auto">
        <a:xfrm>
          <a:off x="10420350" y="294322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47625</xdr:colOff>
      <xdr:row>18</xdr:row>
      <xdr:rowOff>142875</xdr:rowOff>
    </xdr:from>
    <xdr:to>
      <xdr:col>44</xdr:col>
      <xdr:colOff>229161</xdr:colOff>
      <xdr:row>21</xdr:row>
      <xdr:rowOff>69477</xdr:rowOff>
    </xdr:to>
    <xdr:sp macro="" textlink="">
      <xdr:nvSpPr>
        <xdr:cNvPr id="8" name="矢印: 左 7">
          <a:extLst>
            <a:ext uri="{FF2B5EF4-FFF2-40B4-BE49-F238E27FC236}">
              <a16:creationId xmlns:a16="http://schemas.microsoft.com/office/drawing/2014/main" id="{5272F9F9-FDBA-8B9A-4B75-26325731F417}"/>
            </a:ext>
          </a:extLst>
        </xdr:cNvPr>
        <xdr:cNvSpPr/>
      </xdr:nvSpPr>
      <xdr:spPr bwMode="auto">
        <a:xfrm>
          <a:off x="10401300" y="3743325"/>
          <a:ext cx="638736" cy="526677"/>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44</xdr:col>
      <xdr:colOff>361949</xdr:colOff>
      <xdr:row>15</xdr:row>
      <xdr:rowOff>66674</xdr:rowOff>
    </xdr:from>
    <xdr:to>
      <xdr:col>51</xdr:col>
      <xdr:colOff>581024</xdr:colOff>
      <xdr:row>20</xdr:row>
      <xdr:rowOff>104774</xdr:rowOff>
    </xdr:to>
    <xdr:sp macro="" textlink="">
      <xdr:nvSpPr>
        <xdr:cNvPr id="11" name="テキスト ボックス 10">
          <a:extLst>
            <a:ext uri="{FF2B5EF4-FFF2-40B4-BE49-F238E27FC236}">
              <a16:creationId xmlns:a16="http://schemas.microsoft.com/office/drawing/2014/main" id="{7940F64F-8752-0759-81D9-A14A0C5F5B25}"/>
            </a:ext>
          </a:extLst>
        </xdr:cNvPr>
        <xdr:cNvSpPr txBox="1"/>
      </xdr:nvSpPr>
      <xdr:spPr>
        <a:xfrm>
          <a:off x="11172824" y="3067049"/>
          <a:ext cx="4791075" cy="103822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車両で使用の場合は構内車両のみ記載してください。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12</xdr:col>
      <xdr:colOff>138898</xdr:colOff>
      <xdr:row>2</xdr:row>
      <xdr:rowOff>61345</xdr:rowOff>
    </xdr:from>
    <xdr:ext cx="2704681" cy="387478"/>
    <xdr:sp macro="" textlink="">
      <xdr:nvSpPr>
        <xdr:cNvPr id="2" name="四角形吹き出し 5">
          <a:extLst>
            <a:ext uri="{FF2B5EF4-FFF2-40B4-BE49-F238E27FC236}">
              <a16:creationId xmlns:a16="http://schemas.microsoft.com/office/drawing/2014/main" id="{00000000-0008-0000-0800-000002000000}"/>
            </a:ext>
          </a:extLst>
        </xdr:cNvPr>
        <xdr:cNvSpPr/>
      </xdr:nvSpPr>
      <xdr:spPr>
        <a:xfrm>
          <a:off x="3110698" y="261370"/>
          <a:ext cx="2704681" cy="387478"/>
        </a:xfrm>
        <a:prstGeom prst="wedgeRectCallout">
          <a:avLst>
            <a:gd name="adj1" fmla="val -48826"/>
            <a:gd name="adj2" fmla="val 364667"/>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各セルの数値を変更する場合、必要に応じて各セルの書式設定で表示形式を変更してください。</a:t>
          </a:r>
        </a:p>
      </xdr:txBody>
    </xdr:sp>
    <xdr:clientData/>
  </xdr:oneCellAnchor>
  <xdr:oneCellAnchor>
    <xdr:from>
      <xdr:col>26</xdr:col>
      <xdr:colOff>47093</xdr:colOff>
      <xdr:row>2</xdr:row>
      <xdr:rowOff>95249</xdr:rowOff>
    </xdr:from>
    <xdr:ext cx="2871848" cy="662459"/>
    <xdr:sp macro="" textlink="">
      <xdr:nvSpPr>
        <xdr:cNvPr id="5" name="四角形吹き出し 5">
          <a:extLst>
            <a:ext uri="{FF2B5EF4-FFF2-40B4-BE49-F238E27FC236}">
              <a16:creationId xmlns:a16="http://schemas.microsoft.com/office/drawing/2014/main" id="{00000000-0008-0000-0800-000005000000}"/>
            </a:ext>
          </a:extLst>
        </xdr:cNvPr>
        <xdr:cNvSpPr/>
      </xdr:nvSpPr>
      <xdr:spPr>
        <a:xfrm>
          <a:off x="6485993" y="466724"/>
          <a:ext cx="2871848" cy="662459"/>
        </a:xfrm>
        <a:prstGeom prst="wedgeRectCallout">
          <a:avLst>
            <a:gd name="adj1" fmla="val -5486"/>
            <a:gd name="adj2" fmla="val 104477"/>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noAutofit/>
        </a:bodyPr>
        <a:lstStyle/>
        <a:p>
          <a:pPr algn="l">
            <a:lnSpc>
              <a:spcPts val="1100"/>
            </a:lnSpc>
          </a:pPr>
          <a:r>
            <a:rPr kumimoji="1" lang="ja-JP" altLang="en-US" sz="900">
              <a:solidFill>
                <a:srgbClr val="FF0000"/>
              </a:solidFill>
            </a:rPr>
            <a:t>令和</a:t>
          </a:r>
          <a:r>
            <a:rPr kumimoji="1" lang="en-US" altLang="ja-JP" sz="900">
              <a:solidFill>
                <a:srgbClr val="FF0000"/>
              </a:solidFill>
            </a:rPr>
            <a:t>7</a:t>
          </a:r>
          <a:r>
            <a:rPr kumimoji="1" lang="ja-JP" altLang="en-US" sz="900">
              <a:solidFill>
                <a:srgbClr val="FF0000"/>
              </a:solidFill>
            </a:rPr>
            <a:t>年度補正予算</a:t>
          </a:r>
          <a:r>
            <a:rPr kumimoji="1" lang="ja-JP" altLang="en-US" sz="900" baseline="0">
              <a:solidFill>
                <a:srgbClr val="FF0000"/>
              </a:solidFill>
            </a:rPr>
            <a:t> </a:t>
          </a:r>
          <a:r>
            <a:rPr kumimoji="1" lang="ja-JP" altLang="en-US" sz="900">
              <a:solidFill>
                <a:srgbClr val="FF0000"/>
              </a:solidFill>
            </a:rPr>
            <a:t>先進的省エネルギー投資促進支援事業　</a:t>
          </a:r>
          <a:r>
            <a:rPr kumimoji="1" lang="en-US" altLang="ja-JP" sz="900">
              <a:solidFill>
                <a:srgbClr val="FF0000"/>
              </a:solidFill>
            </a:rPr>
            <a:t>『(Ⅲ)</a:t>
          </a:r>
          <a:r>
            <a:rPr kumimoji="1" lang="ja-JP" altLang="en-US" sz="900">
              <a:solidFill>
                <a:srgbClr val="FF0000"/>
              </a:solidFill>
            </a:rPr>
            <a:t>設備単位型</a:t>
          </a:r>
          <a:r>
            <a:rPr kumimoji="1" lang="en-US" altLang="ja-JP" sz="900">
              <a:solidFill>
                <a:srgbClr val="FF0000"/>
              </a:solidFill>
            </a:rPr>
            <a:t>』 </a:t>
          </a:r>
          <a:r>
            <a:rPr kumimoji="1" lang="ja-JP" altLang="en-US" sz="900">
              <a:solidFill>
                <a:srgbClr val="FF0000"/>
              </a:solidFill>
            </a:rPr>
            <a:t>補助対象設備推奨</a:t>
          </a:r>
        </a:p>
      </xdr:txBody>
    </xdr:sp>
    <xdr:clientData/>
  </xdr:oneCellAnchor>
  <xdr:oneCellAnchor>
    <xdr:from>
      <xdr:col>7</xdr:col>
      <xdr:colOff>180975</xdr:colOff>
      <xdr:row>3</xdr:row>
      <xdr:rowOff>73548</xdr:rowOff>
    </xdr:from>
    <xdr:ext cx="777408" cy="246414"/>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1914525" y="473598"/>
          <a:ext cx="777408" cy="246414"/>
        </a:xfrm>
        <a:prstGeom prst="wedgeRectCallout">
          <a:avLst>
            <a:gd name="adj1" fmla="val 38644"/>
            <a:gd name="adj2" fmla="val 516993"/>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40</xdr:col>
      <xdr:colOff>7536</xdr:colOff>
      <xdr:row>3</xdr:row>
      <xdr:rowOff>104775</xdr:rowOff>
    </xdr:from>
    <xdr:ext cx="777408" cy="246414"/>
    <xdr:sp macro="" textlink="">
      <xdr:nvSpPr>
        <xdr:cNvPr id="7" name="四角形吹き出し 5">
          <a:extLst>
            <a:ext uri="{FF2B5EF4-FFF2-40B4-BE49-F238E27FC236}">
              <a16:creationId xmlns:a16="http://schemas.microsoft.com/office/drawing/2014/main" id="{00000000-0008-0000-0800-000007000000}"/>
            </a:ext>
          </a:extLst>
        </xdr:cNvPr>
        <xdr:cNvSpPr/>
      </xdr:nvSpPr>
      <xdr:spPr>
        <a:xfrm>
          <a:off x="9913536" y="504825"/>
          <a:ext cx="777408" cy="246414"/>
        </a:xfrm>
        <a:prstGeom prst="wedgeRectCallout">
          <a:avLst>
            <a:gd name="adj1" fmla="val -92050"/>
            <a:gd name="adj2" fmla="val 463998"/>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38100</xdr:colOff>
          <xdr:row>28</xdr:row>
          <xdr:rowOff>219075</xdr:rowOff>
        </xdr:from>
        <xdr:to>
          <xdr:col>15</xdr:col>
          <xdr:colOff>47625</xdr:colOff>
          <xdr:row>30</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28</xdr:row>
          <xdr:rowOff>219075</xdr:rowOff>
        </xdr:from>
        <xdr:to>
          <xdr:col>17</xdr:col>
          <xdr:colOff>76200</xdr:colOff>
          <xdr:row>30</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219075</xdr:rowOff>
        </xdr:from>
        <xdr:to>
          <xdr:col>15</xdr:col>
          <xdr:colOff>47625</xdr:colOff>
          <xdr:row>33</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219075</xdr:rowOff>
        </xdr:from>
        <xdr:to>
          <xdr:col>17</xdr:col>
          <xdr:colOff>47625</xdr:colOff>
          <xdr:row>33</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9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180975</xdr:colOff>
      <xdr:row>9</xdr:row>
      <xdr:rowOff>9525</xdr:rowOff>
    </xdr:from>
    <xdr:to>
      <xdr:col>52</xdr:col>
      <xdr:colOff>142875</xdr:colOff>
      <xdr:row>11</xdr:row>
      <xdr:rowOff>142875</xdr:rowOff>
    </xdr:to>
    <xdr:sp macro="" textlink="">
      <xdr:nvSpPr>
        <xdr:cNvPr id="2" name="テキスト ボックス 1">
          <a:extLst>
            <a:ext uri="{FF2B5EF4-FFF2-40B4-BE49-F238E27FC236}">
              <a16:creationId xmlns:a16="http://schemas.microsoft.com/office/drawing/2014/main" id="{F0E6EB33-3BA1-4487-BACE-1101A72B77B7}"/>
            </a:ext>
          </a:extLst>
        </xdr:cNvPr>
        <xdr:cNvSpPr txBox="1"/>
      </xdr:nvSpPr>
      <xdr:spPr>
        <a:xfrm>
          <a:off x="6610350" y="1981200"/>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twoCellAnchor>
    <xdr:from>
      <xdr:col>32</xdr:col>
      <xdr:colOff>123825</xdr:colOff>
      <xdr:row>28</xdr:row>
      <xdr:rowOff>47625</xdr:rowOff>
    </xdr:from>
    <xdr:to>
      <xdr:col>44</xdr:col>
      <xdr:colOff>152400</xdr:colOff>
      <xdr:row>34</xdr:row>
      <xdr:rowOff>9525</xdr:rowOff>
    </xdr:to>
    <xdr:sp macro="" textlink="">
      <xdr:nvSpPr>
        <xdr:cNvPr id="3" name="テキスト ボックス 2">
          <a:extLst>
            <a:ext uri="{FF2B5EF4-FFF2-40B4-BE49-F238E27FC236}">
              <a16:creationId xmlns:a16="http://schemas.microsoft.com/office/drawing/2014/main" id="{4C2D8A88-1878-49EB-A349-6B61C8377B76}"/>
            </a:ext>
          </a:extLst>
        </xdr:cNvPr>
        <xdr:cNvSpPr txBox="1"/>
      </xdr:nvSpPr>
      <xdr:spPr>
        <a:xfrm>
          <a:off x="7743825" y="6181725"/>
          <a:ext cx="2886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・有・無の両方にチェックが入っていなければエラー色（</a:t>
          </a:r>
          <a:r>
            <a:rPr kumimoji="1" lang="ja-JP" altLang="ja-JP" sz="1100">
              <a:solidFill>
                <a:schemeClr val="dk1"/>
              </a:solidFill>
              <a:effectLst/>
              <a:latin typeface="+mn-lt"/>
              <a:ea typeface="+mn-ea"/>
              <a:cs typeface="+mn-cs"/>
            </a:rPr>
            <a:t>黄色</a:t>
          </a:r>
          <a:r>
            <a:rPr kumimoji="1" lang="ja-JP" altLang="en-US" sz="1100"/>
            <a:t>）</a:t>
          </a:r>
          <a:endParaRPr kumimoji="1" lang="en-US" altLang="ja-JP" sz="1100"/>
        </a:p>
        <a:p>
          <a:endParaRPr kumimoji="1" lang="en-US" altLang="ja-JP" sz="1100"/>
        </a:p>
        <a:p>
          <a:r>
            <a:rPr kumimoji="1" lang="ja-JP" altLang="en-US" sz="1100"/>
            <a:t>・</a:t>
          </a:r>
          <a:r>
            <a:rPr kumimoji="1" lang="ja-JP" altLang="ja-JP" sz="1100">
              <a:solidFill>
                <a:schemeClr val="dk1"/>
              </a:solidFill>
              <a:effectLst/>
              <a:latin typeface="+mn-lt"/>
              <a:ea typeface="+mn-ea"/>
              <a:cs typeface="+mn-cs"/>
            </a:rPr>
            <a:t>有・無</a:t>
          </a:r>
          <a:r>
            <a:rPr kumimoji="1" lang="ja-JP" altLang="en-US" sz="1100"/>
            <a:t>の両方にチェックが入っていたらエラー色（</a:t>
          </a:r>
          <a:r>
            <a:rPr kumimoji="1" lang="ja-JP" altLang="ja-JP" sz="1100">
              <a:solidFill>
                <a:schemeClr val="dk1"/>
              </a:solidFill>
              <a:effectLst/>
              <a:latin typeface="+mn-lt"/>
              <a:ea typeface="+mn-ea"/>
              <a:cs typeface="+mn-cs"/>
            </a:rPr>
            <a:t>黄色</a:t>
          </a:r>
          <a:r>
            <a:rPr kumimoji="1" lang="ja-JP" altLang="en-US" sz="11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114300</xdr:colOff>
      <xdr:row>8</xdr:row>
      <xdr:rowOff>104775</xdr:rowOff>
    </xdr:from>
    <xdr:to>
      <xdr:col>52</xdr:col>
      <xdr:colOff>76200</xdr:colOff>
      <xdr:row>11</xdr:row>
      <xdr:rowOff>19050</xdr:rowOff>
    </xdr:to>
    <xdr:sp macro="" textlink="">
      <xdr:nvSpPr>
        <xdr:cNvPr id="2" name="テキスト ボックス 1">
          <a:extLst>
            <a:ext uri="{FF2B5EF4-FFF2-40B4-BE49-F238E27FC236}">
              <a16:creationId xmlns:a16="http://schemas.microsoft.com/office/drawing/2014/main" id="{CA165E45-9AF1-437D-84B7-6103EB279E62}"/>
            </a:ext>
          </a:extLst>
        </xdr:cNvPr>
        <xdr:cNvSpPr txBox="1"/>
      </xdr:nvSpPr>
      <xdr:spPr>
        <a:xfrm>
          <a:off x="6543675" y="1857375"/>
          <a:ext cx="5915025" cy="57150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a:t>
          </a:r>
          <a:r>
            <a:rPr kumimoji="1" lang="ja-JP" altLang="en-US" sz="1400" b="1">
              <a:solidFill>
                <a:srgbClr val="FF0000"/>
              </a:solidFill>
            </a:rPr>
            <a:t>名称・代表者名変更の場合は、リンクを外し直接記入すること。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0.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sii.or.jp/setsubi07r/searc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4.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sii.or.jp/setsubi07r/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A9B68-DC68-47BE-9B2A-94EFF9286E3E}">
  <sheetPr codeName="Sheet1">
    <pageSetUpPr fitToPage="1"/>
  </sheetPr>
  <dimension ref="A1"/>
  <sheetViews>
    <sheetView tabSelected="1" zoomScale="85" zoomScaleNormal="85" workbookViewId="0">
      <selection activeCell="O13" sqref="O13"/>
    </sheetView>
  </sheetViews>
  <sheetFormatPr defaultColWidth="9" defaultRowHeight="17.649999999999999"/>
  <cols>
    <col min="1" max="16384" width="9" style="135"/>
  </cols>
  <sheetData/>
  <phoneticPr fontId="29"/>
  <pageMargins left="0.7" right="0.7" top="0.75" bottom="0.75" header="0.3" footer="0.3"/>
  <pageSetup paperSize="9" scale="70"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F12C-B274-4995-B002-A91D3AA1120A}">
  <sheetPr codeName="Sheet10"/>
  <dimension ref="A1:BF47"/>
  <sheetViews>
    <sheetView view="pageBreakPreview" zoomScaleNormal="100" zoomScaleSheetLayoutView="100" workbookViewId="0">
      <selection activeCell="A5" sqref="A5:O5"/>
    </sheetView>
  </sheetViews>
  <sheetFormatPr defaultColWidth="3.1328125" defaultRowHeight="15.75" customHeight="1"/>
  <cols>
    <col min="1" max="26" width="3.1328125" style="6" customWidth="1"/>
    <col min="27" max="52" width="3.1328125" style="6"/>
    <col min="53" max="58" width="5.59765625" style="6" customWidth="1"/>
    <col min="59" max="16384" width="3.1328125" style="6"/>
  </cols>
  <sheetData>
    <row r="1" spans="1:58" ht="17.25" customHeight="1">
      <c r="A1" s="288" t="s">
        <v>286</v>
      </c>
      <c r="B1" s="289"/>
      <c r="C1" s="289"/>
      <c r="D1" s="289"/>
      <c r="E1" s="289"/>
      <c r="F1" s="289"/>
      <c r="G1" s="289"/>
      <c r="H1" s="289"/>
      <c r="I1" s="289"/>
      <c r="J1" s="289"/>
      <c r="K1" s="289"/>
      <c r="L1" s="289"/>
      <c r="M1" s="289"/>
      <c r="N1" s="289"/>
      <c r="O1" s="289"/>
    </row>
    <row r="2" spans="1:58" ht="17.25" customHeight="1">
      <c r="A2" s="1"/>
    </row>
    <row r="3" spans="1:58" ht="17.25" customHeight="1">
      <c r="A3" s="15"/>
      <c r="B3" s="15"/>
      <c r="C3" s="15"/>
      <c r="D3" s="15"/>
      <c r="E3" s="15"/>
      <c r="F3" s="15"/>
      <c r="G3" s="15"/>
      <c r="H3" s="15"/>
      <c r="I3" s="15"/>
      <c r="J3" s="15"/>
      <c r="K3" s="15"/>
      <c r="L3" s="15"/>
      <c r="M3" s="15"/>
      <c r="N3" s="15"/>
      <c r="O3" s="15"/>
      <c r="P3" s="291" t="s">
        <v>160</v>
      </c>
      <c r="Q3" s="291"/>
      <c r="R3" s="292"/>
      <c r="S3" s="292"/>
      <c r="T3" s="15" t="s">
        <v>161</v>
      </c>
      <c r="U3" s="292"/>
      <c r="V3" s="292"/>
      <c r="W3" s="15" t="s">
        <v>162</v>
      </c>
      <c r="X3" s="292"/>
      <c r="Y3" s="292"/>
      <c r="Z3" s="15" t="s">
        <v>163</v>
      </c>
    </row>
    <row r="4" spans="1:58" ht="17.25" customHeight="1">
      <c r="A4" s="1"/>
    </row>
    <row r="5" spans="1:58" ht="17.25" customHeight="1">
      <c r="A5" s="288" t="s">
        <v>0</v>
      </c>
      <c r="B5" s="289"/>
      <c r="C5" s="289"/>
      <c r="D5" s="289"/>
      <c r="E5" s="289"/>
      <c r="F5" s="289"/>
      <c r="G5" s="289"/>
      <c r="H5" s="289"/>
      <c r="I5" s="289"/>
      <c r="J5" s="289"/>
      <c r="K5" s="289"/>
      <c r="L5" s="289"/>
      <c r="M5" s="289"/>
      <c r="N5" s="289"/>
      <c r="O5" s="289"/>
    </row>
    <row r="6" spans="1:58" ht="17.25" customHeight="1">
      <c r="A6" s="13"/>
    </row>
    <row r="7" spans="1:58" ht="17.25" customHeight="1">
      <c r="A7" s="13"/>
    </row>
    <row r="8" spans="1:58" ht="17.25" customHeight="1">
      <c r="A8" s="5"/>
      <c r="L8" s="333" t="s">
        <v>30</v>
      </c>
      <c r="M8" s="333"/>
      <c r="N8" s="333"/>
      <c r="O8" s="333"/>
      <c r="P8" s="324"/>
      <c r="Q8" s="324"/>
      <c r="R8" s="324"/>
      <c r="S8" s="324"/>
      <c r="T8" s="324"/>
      <c r="U8" s="324"/>
      <c r="V8" s="324"/>
      <c r="W8" s="324"/>
      <c r="X8" s="324"/>
      <c r="Y8" s="324"/>
    </row>
    <row r="9" spans="1:58" ht="17.25" customHeight="1">
      <c r="A9" s="5"/>
      <c r="L9" s="333" t="s">
        <v>101</v>
      </c>
      <c r="M9" s="333"/>
      <c r="N9" s="333"/>
      <c r="O9" s="333"/>
      <c r="P9" s="333" t="str">
        <f>IF(第1号_交付申請書!Q8="","",第1号_交付申請書!Q8)</f>
        <v/>
      </c>
      <c r="Q9" s="333"/>
      <c r="R9" s="333"/>
      <c r="S9" s="333"/>
      <c r="T9" s="333"/>
      <c r="U9" s="333"/>
      <c r="V9" s="333"/>
      <c r="W9" s="333"/>
      <c r="X9" s="333"/>
      <c r="Y9" s="333"/>
    </row>
    <row r="10" spans="1:58" ht="17.25" customHeight="1">
      <c r="A10" s="5"/>
      <c r="L10" s="333" t="s">
        <v>102</v>
      </c>
      <c r="M10" s="333"/>
      <c r="N10" s="333"/>
      <c r="O10" s="333"/>
      <c r="P10" s="290" t="str">
        <f>IF(第1号_交付申請書!Q9="","",第1号_交付申請書!Q9)</f>
        <v/>
      </c>
      <c r="Q10" s="290"/>
      <c r="R10" s="290"/>
      <c r="S10" s="290"/>
      <c r="T10" s="290"/>
      <c r="U10" s="290"/>
      <c r="V10" s="290"/>
      <c r="W10" s="290"/>
      <c r="X10" s="290"/>
      <c r="Y10" s="290"/>
    </row>
    <row r="11" spans="1:58" ht="17.25" customHeight="1">
      <c r="A11" s="5"/>
      <c r="L11" s="333" t="s">
        <v>103</v>
      </c>
      <c r="M11" s="333"/>
      <c r="N11" s="333"/>
      <c r="O11" s="333"/>
      <c r="P11" s="290" t="str">
        <f>IF(第1号_交付申請書!Q10="","",第1号_交付申請書!Q10)</f>
        <v/>
      </c>
      <c r="Q11" s="290"/>
      <c r="R11" s="290"/>
      <c r="S11" s="290"/>
      <c r="T11" s="290"/>
      <c r="U11" s="290"/>
      <c r="V11" s="290"/>
      <c r="W11" s="290"/>
      <c r="X11" s="290"/>
      <c r="Y11" s="290"/>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row>
    <row r="12" spans="1:58" ht="17.25" customHeight="1">
      <c r="A12" s="5"/>
      <c r="L12" s="481" t="s">
        <v>321</v>
      </c>
      <c r="M12" s="481"/>
      <c r="N12" s="481"/>
      <c r="O12" s="481"/>
      <c r="P12" s="290" t="str">
        <f>IF(第1号_交付申請書!Q11="","",第1号_交付申請書!Q11)</f>
        <v/>
      </c>
      <c r="Q12" s="290"/>
      <c r="R12" s="290"/>
      <c r="S12" s="290"/>
      <c r="T12" s="290"/>
      <c r="U12" s="290"/>
      <c r="V12" s="290"/>
      <c r="W12" s="290"/>
      <c r="X12" s="290"/>
      <c r="Y12" s="290"/>
    </row>
    <row r="13" spans="1:58" ht="17.25" customHeight="1">
      <c r="A13" s="5"/>
      <c r="L13" s="10"/>
      <c r="M13" s="10"/>
      <c r="N13" s="10"/>
      <c r="O13" s="10"/>
      <c r="P13" s="14"/>
      <c r="Q13" s="14"/>
      <c r="R13" s="14"/>
      <c r="S13" s="14"/>
      <c r="T13" s="14"/>
      <c r="U13" s="14"/>
      <c r="V13" s="14"/>
      <c r="W13" s="14"/>
      <c r="X13" s="14"/>
      <c r="Y13" s="14"/>
    </row>
    <row r="14" spans="1:58" ht="17.25" customHeight="1">
      <c r="A14" s="1"/>
    </row>
    <row r="15" spans="1:58" ht="17.25" customHeight="1">
      <c r="A15" s="5"/>
      <c r="B15" s="5"/>
      <c r="C15" s="324" t="s">
        <v>135</v>
      </c>
      <c r="D15" s="324"/>
      <c r="E15" s="324"/>
      <c r="F15" s="324"/>
      <c r="G15" s="324"/>
      <c r="H15" s="324"/>
      <c r="I15" s="324"/>
      <c r="J15" s="324"/>
      <c r="K15" s="324"/>
      <c r="L15" s="324"/>
      <c r="M15" s="324"/>
      <c r="N15" s="324"/>
      <c r="O15" s="324"/>
      <c r="P15" s="324"/>
      <c r="Q15" s="324"/>
      <c r="R15" s="324"/>
      <c r="S15" s="324"/>
      <c r="T15" s="324"/>
      <c r="U15" s="324"/>
      <c r="V15" s="324"/>
      <c r="W15" s="324"/>
      <c r="X15" s="324"/>
      <c r="Y15" s="5"/>
      <c r="Z15" s="5"/>
    </row>
    <row r="16" spans="1:58" ht="17.25" customHeight="1">
      <c r="A16" s="5"/>
      <c r="B16" s="5"/>
      <c r="C16" s="5"/>
      <c r="D16" s="5"/>
      <c r="E16" s="5"/>
      <c r="F16" s="5"/>
      <c r="G16" s="5"/>
      <c r="H16" s="5"/>
      <c r="I16" s="5"/>
      <c r="J16" s="5"/>
      <c r="K16" s="480" t="s">
        <v>309</v>
      </c>
      <c r="L16" s="480"/>
      <c r="M16" s="480"/>
      <c r="N16" s="480"/>
      <c r="O16" s="480"/>
      <c r="P16" s="480"/>
      <c r="Q16" s="5"/>
      <c r="R16" s="5"/>
      <c r="S16" s="5"/>
      <c r="T16" s="5"/>
      <c r="U16" s="5"/>
      <c r="V16" s="5"/>
      <c r="W16" s="5"/>
      <c r="X16" s="5"/>
      <c r="Y16" s="5"/>
      <c r="Z16" s="5"/>
    </row>
    <row r="17" spans="1:58" ht="17.2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58" ht="17.25" customHeight="1">
      <c r="A18" s="1"/>
    </row>
    <row r="19" spans="1:58" ht="17.25" customHeight="1">
      <c r="A19" s="23"/>
      <c r="B19" s="23" t="s">
        <v>180</v>
      </c>
      <c r="C19" s="15"/>
      <c r="D19" s="15" t="s">
        <v>161</v>
      </c>
      <c r="E19" s="15"/>
      <c r="F19" s="15" t="s">
        <v>162</v>
      </c>
      <c r="G19" s="15"/>
      <c r="H19" s="487" t="s">
        <v>461</v>
      </c>
      <c r="I19" s="487"/>
      <c r="J19" s="487"/>
      <c r="K19" s="487"/>
      <c r="L19" s="401"/>
      <c r="M19" s="324"/>
      <c r="N19" s="324"/>
      <c r="O19" s="324"/>
      <c r="P19" s="487" t="s">
        <v>248</v>
      </c>
      <c r="Q19" s="487"/>
      <c r="R19" s="487"/>
      <c r="S19" s="487"/>
      <c r="T19" s="487"/>
      <c r="U19" s="487"/>
      <c r="V19" s="487"/>
      <c r="W19" s="487"/>
      <c r="X19" s="487"/>
      <c r="Y19" s="487"/>
      <c r="Z19" s="487"/>
      <c r="AC19" s="480"/>
      <c r="AD19" s="480"/>
      <c r="AE19" s="480"/>
      <c r="AF19" s="480"/>
      <c r="AG19" s="480"/>
      <c r="AH19" s="480"/>
      <c r="AI19" s="480"/>
      <c r="AJ19" s="480"/>
      <c r="AK19" s="480"/>
      <c r="AL19" s="480"/>
      <c r="AM19" s="480"/>
      <c r="AN19" s="480"/>
      <c r="AO19" s="480"/>
      <c r="AP19" s="480"/>
      <c r="AQ19" s="480"/>
      <c r="AR19" s="480"/>
      <c r="AS19" s="480"/>
      <c r="AT19" s="480"/>
      <c r="AU19" s="480"/>
      <c r="AV19" s="480"/>
      <c r="AW19" s="480"/>
      <c r="AX19" s="480"/>
      <c r="AY19" s="480"/>
      <c r="AZ19" s="480"/>
      <c r="BA19" s="480"/>
      <c r="BB19" s="480"/>
    </row>
    <row r="20" spans="1:58" ht="17.25" customHeight="1">
      <c r="A20" s="315" t="s">
        <v>249</v>
      </c>
      <c r="B20" s="315"/>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row>
    <row r="21" spans="1:58" ht="17.25" customHeight="1">
      <c r="A21" s="315" t="s">
        <v>251</v>
      </c>
      <c r="B21" s="315"/>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row>
    <row r="22" spans="1:58" ht="17.25" customHeight="1">
      <c r="A22" s="16" t="s">
        <v>250</v>
      </c>
      <c r="B22" s="16"/>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58" ht="17.25" customHeight="1">
      <c r="A23" s="1"/>
    </row>
    <row r="24" spans="1:58" ht="17.25" customHeight="1">
      <c r="A24" s="324" t="s">
        <v>3</v>
      </c>
      <c r="B24" s="324"/>
      <c r="C24" s="324"/>
      <c r="D24" s="324"/>
      <c r="E24" s="324"/>
      <c r="F24" s="324"/>
      <c r="G24" s="324"/>
      <c r="H24" s="324"/>
      <c r="I24" s="324"/>
      <c r="J24" s="324"/>
      <c r="K24" s="324"/>
      <c r="L24" s="324"/>
      <c r="M24" s="324"/>
      <c r="N24" s="324"/>
      <c r="O24" s="324"/>
      <c r="P24" s="324"/>
      <c r="Q24" s="324"/>
      <c r="R24" s="324"/>
      <c r="S24" s="324"/>
      <c r="T24" s="324"/>
      <c r="U24" s="324"/>
      <c r="V24" s="324"/>
      <c r="W24" s="324"/>
      <c r="X24" s="324"/>
      <c r="Y24" s="324"/>
      <c r="Z24" s="324"/>
    </row>
    <row r="25" spans="1:58" ht="17.25" customHeight="1">
      <c r="A25" s="16" t="s">
        <v>37</v>
      </c>
    </row>
    <row r="26" spans="1:58" ht="17.25" customHeight="1">
      <c r="A26" s="16"/>
      <c r="B26" s="40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row>
    <row r="27" spans="1:58" ht="17.25" customHeight="1">
      <c r="A27" s="16"/>
      <c r="B27" s="401"/>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row>
    <row r="28" spans="1:58" ht="17.25" customHeight="1">
      <c r="A28" s="16"/>
      <c r="B28" s="401"/>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row>
    <row r="29" spans="1:58" ht="17.25" customHeight="1">
      <c r="A29" s="16" t="s">
        <v>38</v>
      </c>
      <c r="BF29" s="228" t="b">
        <v>1</v>
      </c>
    </row>
    <row r="30" spans="1:58" ht="17.25" customHeight="1">
      <c r="A30" s="6" t="s">
        <v>186</v>
      </c>
      <c r="N30" s="26" t="s">
        <v>187</v>
      </c>
      <c r="O30" s="25"/>
      <c r="P30" s="25" t="s">
        <v>184</v>
      </c>
      <c r="Q30" s="25"/>
      <c r="R30" s="25" t="s">
        <v>185</v>
      </c>
      <c r="S30" s="25" t="s">
        <v>188</v>
      </c>
      <c r="T30" s="354" t="s">
        <v>179</v>
      </c>
      <c r="U30" s="333"/>
      <c r="V30" s="333"/>
      <c r="W30" s="333"/>
      <c r="X30" s="333"/>
      <c r="Y30" s="333"/>
      <c r="Z30" s="289"/>
      <c r="BA30" s="85" t="b">
        <v>0</v>
      </c>
      <c r="BB30" s="85" t="b">
        <v>0</v>
      </c>
      <c r="BC30" s="85"/>
      <c r="BF30" s="230">
        <f>COUNTIF($BA$30:$BB$30,"TRUE")</f>
        <v>0</v>
      </c>
    </row>
    <row r="31" spans="1:58" ht="17.25" customHeight="1">
      <c r="A31" s="2" t="s">
        <v>39</v>
      </c>
    </row>
    <row r="32" spans="1:58" ht="17.25" customHeight="1">
      <c r="A32" s="16"/>
      <c r="BF32" s="228" t="b">
        <v>1</v>
      </c>
    </row>
    <row r="33" spans="1:58" ht="17.25" customHeight="1">
      <c r="A33" s="232" t="s">
        <v>189</v>
      </c>
      <c r="C33" s="232"/>
      <c r="N33" s="26" t="s">
        <v>187</v>
      </c>
      <c r="O33" s="25"/>
      <c r="P33" s="25" t="s">
        <v>184</v>
      </c>
      <c r="Q33" s="25"/>
      <c r="R33" s="25" t="s">
        <v>185</v>
      </c>
      <c r="S33" s="25" t="s">
        <v>188</v>
      </c>
      <c r="T33" s="354" t="s">
        <v>179</v>
      </c>
      <c r="U33" s="333"/>
      <c r="V33" s="333"/>
      <c r="W33" s="333"/>
      <c r="X33" s="333"/>
      <c r="Y33" s="333"/>
      <c r="Z33" s="289"/>
      <c r="BA33" s="85" t="b">
        <v>0</v>
      </c>
      <c r="BB33" s="85" t="b">
        <v>0</v>
      </c>
      <c r="BC33" s="85"/>
      <c r="BF33" s="231">
        <f>COUNTIF($BA$33:$BB$33,"TRUE")</f>
        <v>0</v>
      </c>
    </row>
    <row r="34" spans="1:58" ht="17.25" customHeight="1">
      <c r="A34" s="16" t="s">
        <v>40</v>
      </c>
    </row>
    <row r="35" spans="1:58" ht="17.25" customHeight="1">
      <c r="A35" s="16"/>
    </row>
    <row r="36" spans="1:58" ht="17.25" customHeight="1">
      <c r="A36" s="16" t="s">
        <v>41</v>
      </c>
    </row>
    <row r="37" spans="1:58" ht="17.25" customHeight="1">
      <c r="A37" s="16" t="s">
        <v>6</v>
      </c>
    </row>
    <row r="38" spans="1:58" ht="17.25" customHeight="1">
      <c r="A38" s="3" t="s">
        <v>42</v>
      </c>
    </row>
    <row r="39" spans="1:58" ht="17.25" customHeight="1">
      <c r="A39" s="3" t="s">
        <v>43</v>
      </c>
    </row>
    <row r="40" spans="1:58" ht="17.25" customHeight="1">
      <c r="A40" s="23"/>
    </row>
    <row r="41" spans="1:58" ht="17.25" customHeight="1">
      <c r="A41" s="288" t="s">
        <v>9</v>
      </c>
      <c r="B41" s="289"/>
      <c r="C41" s="289"/>
      <c r="D41" s="289"/>
      <c r="E41" s="289"/>
      <c r="F41" s="289"/>
      <c r="G41" s="289"/>
      <c r="H41" s="289"/>
      <c r="I41" s="289"/>
      <c r="J41" s="289"/>
      <c r="K41" s="289"/>
      <c r="L41" s="289"/>
      <c r="M41" s="289"/>
      <c r="N41" s="289"/>
      <c r="O41" s="289"/>
    </row>
    <row r="42" spans="1:58" ht="17.25" customHeight="1">
      <c r="B42" s="484" t="s">
        <v>10</v>
      </c>
      <c r="C42" s="365"/>
      <c r="D42" s="365"/>
      <c r="E42" s="365"/>
      <c r="F42" s="485"/>
      <c r="G42" s="302" t="str">
        <f>IF(第1号_交付申請書!F47="","",第1号_交付申請書!F47)</f>
        <v/>
      </c>
      <c r="H42" s="303"/>
      <c r="I42" s="303"/>
      <c r="J42" s="303"/>
      <c r="K42" s="303"/>
      <c r="L42" s="303"/>
      <c r="M42" s="304"/>
      <c r="N42" s="484" t="s">
        <v>11</v>
      </c>
      <c r="O42" s="365"/>
      <c r="P42" s="365"/>
      <c r="Q42" s="365"/>
      <c r="R42" s="485"/>
      <c r="S42" s="302" t="str">
        <f>IF(第1号_交付申請書!S47="","",第1号_交付申請書!S47)</f>
        <v/>
      </c>
      <c r="T42" s="303"/>
      <c r="U42" s="303"/>
      <c r="V42" s="303"/>
      <c r="W42" s="303"/>
      <c r="X42" s="303"/>
      <c r="Y42" s="303"/>
      <c r="Z42" s="304"/>
    </row>
    <row r="43" spans="1:58" ht="17.25" customHeight="1">
      <c r="B43" s="484" t="s">
        <v>12</v>
      </c>
      <c r="C43" s="365"/>
      <c r="D43" s="365"/>
      <c r="E43" s="365"/>
      <c r="F43" s="485"/>
      <c r="G43" s="338" t="str">
        <f>IF(第1号_交付申請書!F48="","",第1号_交付申請書!F48)</f>
        <v/>
      </c>
      <c r="H43" s="339"/>
      <c r="I43" s="339"/>
      <c r="J43" s="339"/>
      <c r="K43" s="339"/>
      <c r="L43" s="339"/>
      <c r="M43" s="415"/>
      <c r="N43" s="484" t="s">
        <v>13</v>
      </c>
      <c r="O43" s="365"/>
      <c r="P43" s="365"/>
      <c r="Q43" s="365"/>
      <c r="R43" s="485"/>
      <c r="S43" s="338" t="str">
        <f>IF(第1号_交付申請書!S48="","",第1号_交付申請書!S48)</f>
        <v/>
      </c>
      <c r="T43" s="339"/>
      <c r="U43" s="339"/>
      <c r="V43" s="339"/>
      <c r="W43" s="339"/>
      <c r="X43" s="339"/>
      <c r="Y43" s="339"/>
      <c r="Z43" s="415"/>
    </row>
    <row r="44" spans="1:58" ht="17.25" customHeight="1">
      <c r="B44" s="484" t="s">
        <v>14</v>
      </c>
      <c r="C44" s="365"/>
      <c r="D44" s="365"/>
      <c r="E44" s="365"/>
      <c r="F44" s="485"/>
      <c r="G44" s="302" t="str">
        <f>IF(第1号_交付申請書!F49="","",第1号_交付申請書!F49)</f>
        <v/>
      </c>
      <c r="H44" s="303"/>
      <c r="I44" s="303"/>
      <c r="J44" s="303"/>
      <c r="K44" s="303"/>
      <c r="L44" s="303"/>
      <c r="M44" s="303"/>
      <c r="N44" s="303"/>
      <c r="O44" s="303"/>
      <c r="P44" s="303"/>
      <c r="Q44" s="303"/>
      <c r="R44" s="303"/>
      <c r="S44" s="303"/>
      <c r="T44" s="303"/>
      <c r="U44" s="303"/>
      <c r="V44" s="303"/>
      <c r="W44" s="303"/>
      <c r="X44" s="303"/>
      <c r="Y44" s="303"/>
      <c r="Z44" s="304"/>
    </row>
    <row r="45" spans="1:58" ht="12.75"/>
    <row r="47" spans="1:58" ht="15.75" customHeight="1">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row>
  </sheetData>
  <mergeCells count="40">
    <mergeCell ref="X3:Y3"/>
    <mergeCell ref="A1:O1"/>
    <mergeCell ref="A5:O5"/>
    <mergeCell ref="P3:Q3"/>
    <mergeCell ref="T30:Z30"/>
    <mergeCell ref="R3:S3"/>
    <mergeCell ref="U3:V3"/>
    <mergeCell ref="B26:Z28"/>
    <mergeCell ref="P11:Y11"/>
    <mergeCell ref="P12:Y12"/>
    <mergeCell ref="L11:O11"/>
    <mergeCell ref="L12:O12"/>
    <mergeCell ref="A24:Z24"/>
    <mergeCell ref="P19:Z19"/>
    <mergeCell ref="H19:L19"/>
    <mergeCell ref="L8:O8"/>
    <mergeCell ref="AC47:BB47"/>
    <mergeCell ref="K16:P16"/>
    <mergeCell ref="G42:M42"/>
    <mergeCell ref="N42:R42"/>
    <mergeCell ref="AC19:BB19"/>
    <mergeCell ref="T33:Z33"/>
    <mergeCell ref="A20:Z20"/>
    <mergeCell ref="A21:Z21"/>
    <mergeCell ref="M19:O19"/>
    <mergeCell ref="B43:F43"/>
    <mergeCell ref="S42:Z42"/>
    <mergeCell ref="S43:Z43"/>
    <mergeCell ref="G44:Z44"/>
    <mergeCell ref="G43:M43"/>
    <mergeCell ref="N43:R43"/>
    <mergeCell ref="A41:O41"/>
    <mergeCell ref="B42:F42"/>
    <mergeCell ref="B44:F44"/>
    <mergeCell ref="P8:Y8"/>
    <mergeCell ref="P9:Y9"/>
    <mergeCell ref="P10:Y10"/>
    <mergeCell ref="L9:O9"/>
    <mergeCell ref="C15:X15"/>
    <mergeCell ref="L10:O10"/>
  </mergeCells>
  <phoneticPr fontId="29"/>
  <conditionalFormatting sqref="B26:Z28">
    <cfRule type="cellIs" dxfId="170" priority="14" operator="equal">
      <formula>""</formula>
    </cfRule>
    <cfRule type="cellIs" priority="15" operator="equal">
      <formula>""</formula>
    </cfRule>
  </conditionalFormatting>
  <conditionalFormatting sqref="C19 E19 G19">
    <cfRule type="cellIs" dxfId="169" priority="17" operator="equal">
      <formula>""</formula>
    </cfRule>
  </conditionalFormatting>
  <conditionalFormatting sqref="M19">
    <cfRule type="cellIs" dxfId="166" priority="16" operator="equal">
      <formula>""</formula>
    </cfRule>
  </conditionalFormatting>
  <conditionalFormatting sqref="N30:Z30">
    <cfRule type="expression" dxfId="165" priority="3">
      <formula>AND($BA$30=FALSE,$BB$30=FALSE)</formula>
    </cfRule>
    <cfRule type="expression" dxfId="164" priority="4">
      <formula>$BF$30&gt;=2</formula>
    </cfRule>
  </conditionalFormatting>
  <conditionalFormatting sqref="N33:Z33">
    <cfRule type="expression" dxfId="163" priority="1">
      <formula>$BF$33&gt;=2</formula>
    </cfRule>
    <cfRule type="expression" dxfId="162" priority="2">
      <formula>AND($BA$33=FALSE,$BB$33=FALSE)</formula>
    </cfRule>
  </conditionalFormatting>
  <conditionalFormatting sqref="R3:S3 U3:V3 X3:Y3">
    <cfRule type="cellIs" dxfId="157" priority="19"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14</xdr:col>
                    <xdr:colOff>38100</xdr:colOff>
                    <xdr:row>28</xdr:row>
                    <xdr:rowOff>219075</xdr:rowOff>
                  </from>
                  <to>
                    <xdr:col>15</xdr:col>
                    <xdr:colOff>47625</xdr:colOff>
                    <xdr:row>30</xdr:row>
                    <xdr:rowOff>28575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16</xdr:col>
                    <xdr:colOff>66675</xdr:colOff>
                    <xdr:row>28</xdr:row>
                    <xdr:rowOff>219075</xdr:rowOff>
                  </from>
                  <to>
                    <xdr:col>17</xdr:col>
                    <xdr:colOff>76200</xdr:colOff>
                    <xdr:row>30</xdr:row>
                    <xdr:rowOff>28575</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14</xdr:col>
                    <xdr:colOff>38100</xdr:colOff>
                    <xdr:row>31</xdr:row>
                    <xdr:rowOff>219075</xdr:rowOff>
                  </from>
                  <to>
                    <xdr:col>15</xdr:col>
                    <xdr:colOff>47625</xdr:colOff>
                    <xdr:row>33</xdr:row>
                    <xdr:rowOff>28575</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16</xdr:col>
                    <xdr:colOff>38100</xdr:colOff>
                    <xdr:row>31</xdr:row>
                    <xdr:rowOff>219075</xdr:rowOff>
                  </from>
                  <to>
                    <xdr:col>17</xdr:col>
                    <xdr:colOff>47625</xdr:colOff>
                    <xdr:row>33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25C83F09-8FD7-449B-A1E4-62B61E801BE5}">
            <xm:f>第1号_交付申請書!$S$47=""</xm:f>
            <x14:dxf>
              <fill>
                <patternFill>
                  <bgColor theme="8" tint="0.79998168889431442"/>
                </patternFill>
              </fill>
            </x14:dxf>
          </x14:cfRule>
          <xm:sqref>G42:M43</xm:sqref>
        </x14:conditionalFormatting>
        <x14:conditionalFormatting xmlns:xm="http://schemas.microsoft.com/office/excel/2006/main">
          <x14:cfRule type="expression" priority="5" id="{7D07655D-60DC-4028-86BB-CD6510F0C61F}">
            <xm:f>第1号_交付申請書!$S$47=""</xm:f>
            <x14:dxf>
              <fill>
                <patternFill>
                  <bgColor theme="8" tint="0.79998168889431442"/>
                </patternFill>
              </fill>
            </x14:dxf>
          </x14:cfRule>
          <xm:sqref>G44:Z44</xm:sqref>
        </x14:conditionalFormatting>
        <x14:conditionalFormatting xmlns:xm="http://schemas.microsoft.com/office/excel/2006/main">
          <x14:cfRule type="expression" priority="13" id="{5AB316EC-F914-4153-BACD-962C0E63D425}">
            <xm:f>第1号_交付申請書!$Q$8=""</xm:f>
            <x14:dxf>
              <fill>
                <patternFill>
                  <bgColor theme="8" tint="0.79998168889431442"/>
                </patternFill>
              </fill>
            </x14:dxf>
          </x14:cfRule>
          <xm:sqref>P9:Y9</xm:sqref>
        </x14:conditionalFormatting>
        <x14:conditionalFormatting xmlns:xm="http://schemas.microsoft.com/office/excel/2006/main">
          <x14:cfRule type="expression" priority="12" id="{DC42DB2A-0F8F-47AB-96A5-66EC6EA2FF12}">
            <xm:f>第1号_交付申請書!$Q$9=""</xm:f>
            <x14:dxf>
              <fill>
                <patternFill>
                  <bgColor theme="8" tint="0.79998168889431442"/>
                </patternFill>
              </fill>
            </x14:dxf>
          </x14:cfRule>
          <xm:sqref>P10:Y10</xm:sqref>
        </x14:conditionalFormatting>
        <x14:conditionalFormatting xmlns:xm="http://schemas.microsoft.com/office/excel/2006/main">
          <x14:cfRule type="expression" priority="11" id="{CED5AAF2-C10A-4E42-A704-6CEDCD31059A}">
            <xm:f>第1号_交付申請書!$Q$10=""</xm:f>
            <x14:dxf>
              <fill>
                <patternFill>
                  <bgColor theme="8" tint="0.79998168889431442"/>
                </patternFill>
              </fill>
            </x14:dxf>
          </x14:cfRule>
          <xm:sqref>P11:Y11</xm:sqref>
        </x14:conditionalFormatting>
        <x14:conditionalFormatting xmlns:xm="http://schemas.microsoft.com/office/excel/2006/main">
          <x14:cfRule type="expression" priority="10" id="{B3D26656-1CBF-44D8-AC23-C0FC671E8618}">
            <xm:f>第1号_交付申請書!$Q$11=""</xm:f>
            <x14:dxf>
              <fill>
                <patternFill>
                  <bgColor theme="8" tint="0.79998168889431442"/>
                </patternFill>
              </fill>
            </x14:dxf>
          </x14:cfRule>
          <xm:sqref>P12:Y12</xm:sqref>
        </x14:conditionalFormatting>
        <x14:conditionalFormatting xmlns:xm="http://schemas.microsoft.com/office/excel/2006/main">
          <x14:cfRule type="expression" priority="6" id="{EA830653-7C57-472B-899B-A7E9F0B6043A}">
            <xm:f>第1号_交付申請書!$S$47=""</xm:f>
            <x14:dxf>
              <fill>
                <patternFill>
                  <bgColor theme="8" tint="0.79998168889431442"/>
                </patternFill>
              </fill>
            </x14:dxf>
          </x14:cfRule>
          <xm:sqref>S42:Z43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6C99-F8F9-406E-8BDE-AEBDC8AF1AD4}">
  <sheetPr codeName="Sheet11"/>
  <dimension ref="A1:BF45"/>
  <sheetViews>
    <sheetView view="pageBreakPreview" zoomScaleNormal="100" zoomScaleSheetLayoutView="100" workbookViewId="0">
      <selection activeCell="A5" sqref="A5:O5"/>
    </sheetView>
  </sheetViews>
  <sheetFormatPr defaultColWidth="3.1328125" defaultRowHeight="15.75" customHeight="1"/>
  <cols>
    <col min="1" max="26" width="3.1328125" style="6" customWidth="1"/>
    <col min="27" max="16384" width="3.1328125" style="6"/>
  </cols>
  <sheetData>
    <row r="1" spans="1:58" ht="17.25" customHeight="1">
      <c r="A1" s="288" t="s">
        <v>287</v>
      </c>
      <c r="B1" s="289"/>
      <c r="C1" s="289"/>
      <c r="D1" s="289"/>
      <c r="E1" s="289"/>
      <c r="F1" s="289"/>
      <c r="G1" s="289"/>
      <c r="H1" s="289"/>
      <c r="I1" s="289"/>
      <c r="J1" s="289"/>
      <c r="K1" s="289"/>
      <c r="L1" s="289"/>
      <c r="M1" s="289"/>
      <c r="N1" s="289"/>
      <c r="O1" s="289"/>
    </row>
    <row r="2" spans="1:58" ht="17.25" customHeight="1">
      <c r="A2" s="1"/>
    </row>
    <row r="3" spans="1:58" ht="17.25" customHeight="1">
      <c r="A3" s="15"/>
      <c r="B3" s="15"/>
      <c r="C3" s="15"/>
      <c r="D3" s="15"/>
      <c r="E3" s="15"/>
      <c r="F3" s="15"/>
      <c r="G3" s="15"/>
      <c r="H3" s="15"/>
      <c r="I3" s="15"/>
      <c r="J3" s="15"/>
      <c r="K3" s="15"/>
      <c r="L3" s="15"/>
      <c r="M3" s="15"/>
      <c r="N3" s="15"/>
      <c r="O3" s="15"/>
      <c r="P3" s="291" t="s">
        <v>160</v>
      </c>
      <c r="Q3" s="291"/>
      <c r="R3" s="292"/>
      <c r="S3" s="292"/>
      <c r="T3" s="15" t="s">
        <v>161</v>
      </c>
      <c r="U3" s="292"/>
      <c r="V3" s="292"/>
      <c r="W3" s="15" t="s">
        <v>162</v>
      </c>
      <c r="X3" s="292"/>
      <c r="Y3" s="292"/>
      <c r="Z3" s="15" t="s">
        <v>163</v>
      </c>
    </row>
    <row r="4" spans="1:58" ht="17.25" customHeight="1">
      <c r="A4" s="1"/>
    </row>
    <row r="5" spans="1:58" ht="17.25" customHeight="1">
      <c r="A5" s="288" t="s">
        <v>44</v>
      </c>
      <c r="B5" s="289"/>
      <c r="C5" s="289"/>
      <c r="D5" s="289"/>
      <c r="E5" s="289"/>
      <c r="F5" s="289"/>
      <c r="G5" s="289"/>
      <c r="H5" s="289"/>
      <c r="I5" s="289"/>
      <c r="J5" s="289"/>
      <c r="K5" s="289"/>
      <c r="L5" s="289"/>
      <c r="M5" s="289"/>
      <c r="N5" s="289"/>
      <c r="O5" s="289"/>
    </row>
    <row r="6" spans="1:58" ht="17.25" customHeight="1">
      <c r="A6" s="13"/>
    </row>
    <row r="7" spans="1:58" ht="17.25" customHeight="1">
      <c r="A7" s="5"/>
      <c r="L7" s="333" t="s">
        <v>30</v>
      </c>
      <c r="M7" s="333"/>
      <c r="N7" s="333"/>
      <c r="O7" s="333"/>
      <c r="P7" s="324"/>
      <c r="Q7" s="324"/>
      <c r="R7" s="324"/>
      <c r="S7" s="324"/>
      <c r="T7" s="324"/>
      <c r="U7" s="324"/>
      <c r="V7" s="324"/>
      <c r="W7" s="324"/>
      <c r="X7" s="324"/>
      <c r="Y7" s="324"/>
    </row>
    <row r="8" spans="1:58" ht="17.25" customHeight="1">
      <c r="A8" s="5"/>
      <c r="L8" s="333" t="s">
        <v>101</v>
      </c>
      <c r="M8" s="333"/>
      <c r="N8" s="333"/>
      <c r="O8" s="333"/>
      <c r="P8" s="333" t="str">
        <f>IF(第1号_交付申請書!Q8="","",第1号_交付申請書!Q8)</f>
        <v/>
      </c>
      <c r="Q8" s="333"/>
      <c r="R8" s="333"/>
      <c r="S8" s="333"/>
      <c r="T8" s="333"/>
      <c r="U8" s="333"/>
      <c r="V8" s="333"/>
      <c r="W8" s="333"/>
      <c r="X8" s="333"/>
      <c r="Y8" s="333"/>
    </row>
    <row r="9" spans="1:58" ht="17.25" customHeight="1">
      <c r="A9" s="5"/>
      <c r="L9" s="333" t="s">
        <v>102</v>
      </c>
      <c r="M9" s="333"/>
      <c r="N9" s="333"/>
      <c r="O9" s="333"/>
      <c r="P9" s="290" t="str">
        <f>IF(第1号_交付申請書!Q9="","",第1号_交付申請書!Q9)</f>
        <v/>
      </c>
      <c r="Q9" s="290"/>
      <c r="R9" s="290"/>
      <c r="S9" s="290"/>
      <c r="T9" s="290"/>
      <c r="U9" s="290"/>
      <c r="V9" s="290"/>
      <c r="W9" s="290"/>
      <c r="X9" s="290"/>
      <c r="Y9" s="290"/>
    </row>
    <row r="10" spans="1:58" ht="17.25" customHeight="1">
      <c r="A10" s="5"/>
      <c r="L10" s="333" t="s">
        <v>103</v>
      </c>
      <c r="M10" s="333"/>
      <c r="N10" s="333"/>
      <c r="O10" s="333"/>
      <c r="P10" s="290" t="str">
        <f>IF(第1号_交付申請書!Q10="","",第1号_交付申請書!Q10)</f>
        <v/>
      </c>
      <c r="Q10" s="290"/>
      <c r="R10" s="290"/>
      <c r="S10" s="290"/>
      <c r="T10" s="290"/>
      <c r="U10" s="290"/>
      <c r="V10" s="290"/>
      <c r="W10" s="290"/>
      <c r="X10" s="290"/>
      <c r="Y10" s="290"/>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ht="17.25" customHeight="1">
      <c r="A11" s="5"/>
      <c r="L11" s="481" t="s">
        <v>321</v>
      </c>
      <c r="M11" s="481"/>
      <c r="N11" s="481"/>
      <c r="O11" s="481"/>
      <c r="P11" s="290" t="str">
        <f>IF(第1号_交付申請書!Q11="","",第1号_交付申請書!Q11)</f>
        <v/>
      </c>
      <c r="Q11" s="290"/>
      <c r="R11" s="290"/>
      <c r="S11" s="290"/>
      <c r="T11" s="290"/>
      <c r="U11" s="290"/>
      <c r="V11" s="290"/>
      <c r="W11" s="290"/>
      <c r="X11" s="290"/>
      <c r="Y11" s="290"/>
    </row>
    <row r="12" spans="1:58" ht="17.25" customHeight="1">
      <c r="A12" s="1"/>
    </row>
    <row r="13" spans="1:58" ht="17.25" customHeight="1">
      <c r="C13" s="416" t="s">
        <v>135</v>
      </c>
      <c r="D13" s="416"/>
      <c r="E13" s="416"/>
      <c r="F13" s="416"/>
      <c r="G13" s="416"/>
      <c r="H13" s="416"/>
      <c r="I13" s="416"/>
      <c r="J13" s="416"/>
      <c r="K13" s="416"/>
      <c r="L13" s="416"/>
      <c r="M13" s="416"/>
      <c r="N13" s="416"/>
      <c r="O13" s="416"/>
      <c r="P13" s="416"/>
      <c r="Q13" s="416"/>
      <c r="R13" s="416"/>
      <c r="S13" s="416"/>
      <c r="T13" s="416"/>
      <c r="U13" s="416"/>
      <c r="V13" s="416"/>
      <c r="W13" s="416"/>
      <c r="X13" s="416"/>
    </row>
    <row r="14" spans="1:58" ht="17.25" customHeight="1">
      <c r="I14" s="5"/>
      <c r="J14" s="480" t="s">
        <v>310</v>
      </c>
      <c r="K14" s="480"/>
      <c r="L14" s="480"/>
      <c r="M14" s="480"/>
      <c r="N14" s="480"/>
      <c r="O14" s="480"/>
      <c r="P14" s="480"/>
      <c r="Q14" s="480"/>
      <c r="AC14" s="480"/>
      <c r="AD14" s="480"/>
      <c r="AE14" s="480"/>
      <c r="AF14" s="480"/>
      <c r="AG14" s="480"/>
      <c r="AH14" s="480"/>
      <c r="AI14" s="480"/>
      <c r="AJ14" s="480"/>
      <c r="AK14" s="480"/>
      <c r="AL14" s="480"/>
      <c r="AM14" s="480"/>
      <c r="AN14" s="480"/>
      <c r="AO14" s="480"/>
      <c r="AP14" s="480"/>
      <c r="AQ14" s="480"/>
      <c r="AR14" s="480"/>
      <c r="AS14" s="480"/>
      <c r="AT14" s="480"/>
      <c r="AU14" s="480"/>
      <c r="AV14" s="480"/>
      <c r="AW14" s="480"/>
      <c r="AX14" s="480"/>
      <c r="AY14" s="480"/>
      <c r="AZ14" s="480"/>
      <c r="BA14" s="480"/>
      <c r="BB14" s="480"/>
    </row>
    <row r="15" spans="1:58" ht="17.25" customHeight="1">
      <c r="A15" s="1"/>
    </row>
    <row r="16" spans="1:58" ht="17.25" customHeight="1">
      <c r="A16" s="23"/>
      <c r="B16" s="23" t="s">
        <v>180</v>
      </c>
      <c r="C16" s="15"/>
      <c r="D16" s="15" t="s">
        <v>161</v>
      </c>
      <c r="E16" s="15"/>
      <c r="F16" s="15" t="s">
        <v>162</v>
      </c>
      <c r="G16" s="15"/>
      <c r="H16" s="487" t="s">
        <v>461</v>
      </c>
      <c r="I16" s="487"/>
      <c r="J16" s="487"/>
      <c r="K16" s="487"/>
      <c r="L16" s="401"/>
      <c r="M16" s="324"/>
      <c r="N16" s="324"/>
      <c r="O16" s="324"/>
      <c r="P16" s="487" t="s">
        <v>248</v>
      </c>
      <c r="Q16" s="487"/>
      <c r="R16" s="487"/>
      <c r="S16" s="487"/>
      <c r="T16" s="487"/>
      <c r="U16" s="487"/>
      <c r="V16" s="487"/>
      <c r="W16" s="487"/>
      <c r="X16" s="487"/>
      <c r="Y16" s="487"/>
      <c r="Z16" s="487"/>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row>
    <row r="17" spans="1:26" ht="17.25" customHeight="1">
      <c r="A17" s="314" t="s">
        <v>252</v>
      </c>
      <c r="B17" s="314"/>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row>
    <row r="18" spans="1:26" ht="17.25" customHeight="1">
      <c r="A18" s="480" t="s">
        <v>254</v>
      </c>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row>
    <row r="19" spans="1:26" ht="17.25" customHeight="1">
      <c r="A19" s="703" t="s">
        <v>253</v>
      </c>
      <c r="B19" s="703"/>
      <c r="C19" s="703"/>
      <c r="D19" s="703"/>
      <c r="E19" s="703"/>
      <c r="F19" s="703"/>
      <c r="G19" s="703"/>
      <c r="H19" s="703"/>
      <c r="I19" s="703"/>
      <c r="J19" s="703"/>
      <c r="K19" s="703"/>
      <c r="L19" s="703"/>
      <c r="M19" s="703"/>
      <c r="N19" s="703"/>
      <c r="O19" s="703"/>
      <c r="P19" s="703"/>
      <c r="Q19" s="703"/>
      <c r="R19" s="703"/>
      <c r="S19" s="703"/>
      <c r="T19" s="703"/>
      <c r="U19" s="703"/>
      <c r="V19" s="703"/>
      <c r="W19" s="703"/>
      <c r="X19" s="703"/>
      <c r="Y19" s="703"/>
      <c r="Z19" s="703"/>
    </row>
    <row r="20" spans="1:26" ht="17.25" customHeight="1">
      <c r="A20" s="1"/>
    </row>
    <row r="21" spans="1:26" ht="17.25" customHeight="1">
      <c r="A21" s="324" t="s">
        <v>3</v>
      </c>
      <c r="B21" s="324"/>
      <c r="C21" s="324"/>
      <c r="D21" s="324"/>
      <c r="E21" s="324"/>
      <c r="F21" s="324"/>
      <c r="G21" s="324"/>
      <c r="H21" s="324"/>
      <c r="I21" s="324"/>
      <c r="J21" s="324"/>
      <c r="K21" s="324"/>
      <c r="L21" s="324"/>
      <c r="M21" s="324"/>
      <c r="N21" s="324"/>
      <c r="O21" s="324"/>
      <c r="P21" s="324"/>
      <c r="Q21" s="324"/>
      <c r="R21" s="324"/>
      <c r="S21" s="324"/>
      <c r="T21" s="324"/>
      <c r="U21" s="324"/>
      <c r="V21" s="324"/>
      <c r="W21" s="324"/>
      <c r="X21" s="324"/>
      <c r="Y21" s="324"/>
      <c r="Z21" s="324"/>
    </row>
    <row r="22" spans="1:26" ht="17.2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7.25" customHeight="1">
      <c r="A23" s="16"/>
    </row>
    <row r="24" spans="1:26" ht="17.25" customHeight="1">
      <c r="A24" s="288" t="s">
        <v>45</v>
      </c>
      <c r="B24" s="289"/>
      <c r="C24" s="289"/>
      <c r="D24" s="289"/>
      <c r="E24" s="289"/>
      <c r="F24" s="289"/>
      <c r="G24" s="289"/>
      <c r="H24" s="289"/>
      <c r="I24" s="289"/>
      <c r="J24" s="289"/>
      <c r="K24" s="289"/>
      <c r="L24" s="289"/>
      <c r="M24" s="289"/>
      <c r="N24" s="289"/>
      <c r="O24" s="289"/>
    </row>
    <row r="25" spans="1:26" ht="17.25" customHeight="1">
      <c r="A25" s="1"/>
      <c r="B25" s="401"/>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row>
    <row r="26" spans="1:26" ht="17.25" customHeight="1">
      <c r="A26" s="1"/>
      <c r="B26" s="40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row>
    <row r="27" spans="1:26" ht="17.2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7.25" customHeight="1">
      <c r="A28" s="288" t="s">
        <v>46</v>
      </c>
      <c r="B28" s="289"/>
      <c r="C28" s="289"/>
      <c r="D28" s="289"/>
      <c r="E28" s="289"/>
      <c r="F28" s="289"/>
      <c r="G28" s="289"/>
      <c r="H28" s="289"/>
      <c r="I28" s="289"/>
      <c r="J28" s="289"/>
      <c r="K28" s="289"/>
      <c r="L28" s="289"/>
      <c r="M28" s="289"/>
      <c r="N28" s="289"/>
      <c r="O28" s="289"/>
    </row>
    <row r="29" spans="1:26" ht="17.25" customHeight="1">
      <c r="A29" s="1"/>
      <c r="B29" s="401"/>
      <c r="C29" s="401"/>
      <c r="D29" s="401"/>
      <c r="E29" s="401"/>
      <c r="F29" s="401"/>
      <c r="G29" s="401"/>
      <c r="H29" s="401"/>
      <c r="I29" s="401"/>
      <c r="J29" s="401"/>
      <c r="K29" s="401"/>
      <c r="L29" s="401"/>
      <c r="M29" s="401"/>
      <c r="N29" s="401"/>
      <c r="O29" s="401"/>
      <c r="P29" s="401"/>
      <c r="Q29" s="401"/>
      <c r="R29" s="401"/>
      <c r="S29" s="401"/>
      <c r="T29" s="401"/>
      <c r="U29" s="401"/>
      <c r="V29" s="401"/>
      <c r="W29" s="401"/>
      <c r="X29" s="401"/>
      <c r="Y29" s="401"/>
      <c r="Z29" s="401"/>
    </row>
    <row r="30" spans="1:26" ht="17.25" customHeight="1">
      <c r="A30" s="1"/>
      <c r="B30" s="401"/>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row>
    <row r="31" spans="1:26" ht="17.2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7.25" customHeight="1">
      <c r="A32" s="288" t="s">
        <v>47</v>
      </c>
      <c r="B32" s="289"/>
      <c r="C32" s="289"/>
      <c r="D32" s="289"/>
      <c r="E32" s="289"/>
      <c r="F32" s="289"/>
      <c r="G32" s="289"/>
      <c r="H32" s="289"/>
      <c r="I32" s="289"/>
      <c r="J32" s="289"/>
      <c r="K32" s="289"/>
      <c r="L32" s="289"/>
      <c r="M32" s="289"/>
      <c r="N32" s="289"/>
      <c r="O32" s="289"/>
    </row>
    <row r="33" spans="1:26" ht="17.25" customHeight="1">
      <c r="A33" s="1"/>
      <c r="B33" s="401"/>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row>
    <row r="34" spans="1:26" ht="17.25" customHeight="1">
      <c r="A34" s="1"/>
      <c r="B34" s="401"/>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row>
    <row r="35" spans="1:26" ht="17.2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7.25" customHeight="1">
      <c r="A36" s="333" t="s">
        <v>48</v>
      </c>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row>
    <row r="37" spans="1:26" ht="17.25" customHeight="1">
      <c r="A37" s="1"/>
      <c r="B37" s="401"/>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row>
    <row r="38" spans="1:26" ht="17.25" customHeight="1">
      <c r="A38" s="1"/>
      <c r="B38" s="401"/>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row>
    <row r="39" spans="1:26" ht="17.25" customHeight="1">
      <c r="A39" s="1"/>
    </row>
    <row r="40" spans="1:26" ht="17.25" customHeight="1">
      <c r="A40" s="288" t="s">
        <v>49</v>
      </c>
      <c r="B40" s="289"/>
      <c r="C40" s="289"/>
      <c r="D40" s="289"/>
      <c r="E40" s="289"/>
      <c r="F40" s="289"/>
      <c r="G40" s="289"/>
      <c r="H40" s="289"/>
      <c r="I40" s="289"/>
      <c r="J40" s="289"/>
      <c r="K40" s="289"/>
      <c r="L40" s="289"/>
      <c r="M40" s="289"/>
      <c r="N40" s="289"/>
      <c r="O40" s="289"/>
    </row>
    <row r="41" spans="1:26" ht="17.25" customHeight="1">
      <c r="A41" s="10"/>
      <c r="B41" s="484" t="s">
        <v>10</v>
      </c>
      <c r="C41" s="365"/>
      <c r="D41" s="365"/>
      <c r="E41" s="365"/>
      <c r="F41" s="485"/>
      <c r="G41" s="302" t="str">
        <f>IF(第1号_交付申請書!F47="","",第1号_交付申請書!F47)</f>
        <v/>
      </c>
      <c r="H41" s="303"/>
      <c r="I41" s="303"/>
      <c r="J41" s="303"/>
      <c r="K41" s="303"/>
      <c r="L41" s="303"/>
      <c r="M41" s="304"/>
      <c r="N41" s="484" t="s">
        <v>11</v>
      </c>
      <c r="O41" s="365"/>
      <c r="P41" s="365"/>
      <c r="Q41" s="365"/>
      <c r="R41" s="485"/>
      <c r="S41" s="302" t="str">
        <f>IF(第1号_交付申請書!S47="","",第1号_交付申請書!S47)</f>
        <v/>
      </c>
      <c r="T41" s="303"/>
      <c r="U41" s="303"/>
      <c r="V41" s="303"/>
      <c r="W41" s="303"/>
      <c r="X41" s="303"/>
      <c r="Y41" s="303"/>
      <c r="Z41" s="304"/>
    </row>
    <row r="42" spans="1:26" ht="17.25" customHeight="1">
      <c r="A42" s="10"/>
      <c r="B42" s="484" t="s">
        <v>12</v>
      </c>
      <c r="C42" s="365"/>
      <c r="D42" s="365"/>
      <c r="E42" s="365"/>
      <c r="F42" s="485"/>
      <c r="G42" s="338" t="str">
        <f>IF(第1号_交付申請書!F48="","",第1号_交付申請書!F48)</f>
        <v/>
      </c>
      <c r="H42" s="339"/>
      <c r="I42" s="339"/>
      <c r="J42" s="339"/>
      <c r="K42" s="339"/>
      <c r="L42" s="339"/>
      <c r="M42" s="415"/>
      <c r="N42" s="484" t="s">
        <v>13</v>
      </c>
      <c r="O42" s="365"/>
      <c r="P42" s="365"/>
      <c r="Q42" s="365"/>
      <c r="R42" s="485"/>
      <c r="S42" s="338" t="str">
        <f>IF(第1号_交付申請書!S48="","",第1号_交付申請書!S48)</f>
        <v/>
      </c>
      <c r="T42" s="339"/>
      <c r="U42" s="339"/>
      <c r="V42" s="339"/>
      <c r="W42" s="339"/>
      <c r="X42" s="339"/>
      <c r="Y42" s="339"/>
      <c r="Z42" s="415"/>
    </row>
    <row r="43" spans="1:26" ht="17.25" customHeight="1">
      <c r="A43" s="10"/>
      <c r="B43" s="484" t="s">
        <v>14</v>
      </c>
      <c r="C43" s="365"/>
      <c r="D43" s="365"/>
      <c r="E43" s="365"/>
      <c r="F43" s="485"/>
      <c r="G43" s="302" t="str">
        <f>IF(第1号_交付申請書!F49="","",第1号_交付申請書!F49)</f>
        <v/>
      </c>
      <c r="H43" s="303"/>
      <c r="I43" s="303"/>
      <c r="J43" s="303"/>
      <c r="K43" s="303"/>
      <c r="L43" s="303"/>
      <c r="M43" s="303"/>
      <c r="N43" s="303"/>
      <c r="O43" s="303"/>
      <c r="P43" s="303"/>
      <c r="Q43" s="303"/>
      <c r="R43" s="303"/>
      <c r="S43" s="303"/>
      <c r="T43" s="303"/>
      <c r="U43" s="303"/>
      <c r="V43" s="303"/>
      <c r="W43" s="303"/>
      <c r="X43" s="303"/>
      <c r="Y43" s="303"/>
      <c r="Z43" s="304"/>
    </row>
    <row r="44" spans="1:26" ht="12.75">
      <c r="A44" s="1"/>
    </row>
    <row r="45" spans="1:26" ht="12.75"/>
  </sheetData>
  <mergeCells count="46">
    <mergeCell ref="G43:Z43"/>
    <mergeCell ref="AC14:BB14"/>
    <mergeCell ref="P16:Z16"/>
    <mergeCell ref="B25:Z26"/>
    <mergeCell ref="B29:Z30"/>
    <mergeCell ref="B33:Z34"/>
    <mergeCell ref="B37:Z38"/>
    <mergeCell ref="A19:Z19"/>
    <mergeCell ref="J14:Q14"/>
    <mergeCell ref="B43:F43"/>
    <mergeCell ref="A36:Z36"/>
    <mergeCell ref="B41:F41"/>
    <mergeCell ref="G41:M41"/>
    <mergeCell ref="N41:R41"/>
    <mergeCell ref="A24:O24"/>
    <mergeCell ref="B42:F42"/>
    <mergeCell ref="A1:O1"/>
    <mergeCell ref="A5:O5"/>
    <mergeCell ref="L7:O7"/>
    <mergeCell ref="P7:Y7"/>
    <mergeCell ref="P3:Q3"/>
    <mergeCell ref="R3:S3"/>
    <mergeCell ref="U3:V3"/>
    <mergeCell ref="X3:Y3"/>
    <mergeCell ref="L8:O8"/>
    <mergeCell ref="P8:Y8"/>
    <mergeCell ref="L9:O9"/>
    <mergeCell ref="P9:Y9"/>
    <mergeCell ref="L10:O10"/>
    <mergeCell ref="P10:Y10"/>
    <mergeCell ref="L11:O11"/>
    <mergeCell ref="P11:Y11"/>
    <mergeCell ref="AC16:BB16"/>
    <mergeCell ref="A21:Z21"/>
    <mergeCell ref="C13:X13"/>
    <mergeCell ref="H16:L16"/>
    <mergeCell ref="M16:O16"/>
    <mergeCell ref="A17:Z17"/>
    <mergeCell ref="A18:Z18"/>
    <mergeCell ref="S41:Z41"/>
    <mergeCell ref="S42:Z42"/>
    <mergeCell ref="G42:M42"/>
    <mergeCell ref="N42:R42"/>
    <mergeCell ref="A28:O28"/>
    <mergeCell ref="A32:O32"/>
    <mergeCell ref="A40:O40"/>
  </mergeCells>
  <phoneticPr fontId="29"/>
  <conditionalFormatting sqref="B25:Z26 B29:Z30 B33:Z34 B37:Z38">
    <cfRule type="cellIs" dxfId="155" priority="10" operator="equal">
      <formula>""</formula>
    </cfRule>
  </conditionalFormatting>
  <conditionalFormatting sqref="C16 E16 G16">
    <cfRule type="cellIs" dxfId="154" priority="12" operator="equal">
      <formula>""</formula>
    </cfRule>
  </conditionalFormatting>
  <conditionalFormatting sqref="M16">
    <cfRule type="cellIs" dxfId="151" priority="11" operator="equal">
      <formula>""</formula>
    </cfRule>
  </conditionalFormatting>
  <conditionalFormatting sqref="R3:S3 U3:V3 X3:Y3">
    <cfRule type="cellIs" dxfId="146" priority="13"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D52D49CF-8C34-4A4D-B601-17180C4E4A7C}">
            <xm:f>第1号_交付申請書!$S$47=""</xm:f>
            <x14:dxf>
              <fill>
                <patternFill>
                  <bgColor theme="8" tint="0.79998168889431442"/>
                </patternFill>
              </fill>
            </x14:dxf>
          </x14:cfRule>
          <xm:sqref>G41:M42</xm:sqref>
        </x14:conditionalFormatting>
        <x14:conditionalFormatting xmlns:xm="http://schemas.microsoft.com/office/excel/2006/main">
          <x14:cfRule type="expression" priority="1" id="{9D3C3000-C7D2-4C36-8EDF-666A21C1CA57}">
            <xm:f>第1号_交付申請書!$S$47=""</xm:f>
            <x14:dxf>
              <fill>
                <patternFill>
                  <bgColor theme="8" tint="0.79998168889431442"/>
                </patternFill>
              </fill>
            </x14:dxf>
          </x14:cfRule>
          <xm:sqref>G43:Z43</xm:sqref>
        </x14:conditionalFormatting>
        <x14:conditionalFormatting xmlns:xm="http://schemas.microsoft.com/office/excel/2006/main">
          <x14:cfRule type="expression" priority="9" id="{F1851893-F408-4C26-8124-F5A5EDE2A212}">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8" id="{79D57174-0782-4BB6-8CBD-AA421323E391}">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7" id="{911AB147-7B7B-48FF-B12F-C1B83F7ACE0C}">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6" id="{77F8C678-6A0D-4D23-AFEA-01B6FC3A66CD}">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AB329183-8721-4844-9E0D-40C7358C3E15}">
            <xm:f>第1号_交付申請書!$S$47=""</xm:f>
            <x14:dxf>
              <fill>
                <patternFill>
                  <bgColor theme="8" tint="0.79998168889431442"/>
                </patternFill>
              </fill>
            </x14:dxf>
          </x14:cfRule>
          <xm:sqref>S41:Z42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9093-52EB-41D2-951B-D191B79F5809}">
  <sheetPr codeName="Sheet12"/>
  <dimension ref="A1:BD47"/>
  <sheetViews>
    <sheetView view="pageBreakPreview" zoomScale="98" zoomScaleNormal="100" zoomScaleSheetLayoutView="98" workbookViewId="0">
      <selection activeCell="A6" sqref="A6:O6"/>
    </sheetView>
  </sheetViews>
  <sheetFormatPr defaultColWidth="3.1328125" defaultRowHeight="15.75" customHeight="1"/>
  <cols>
    <col min="1" max="26" width="3.1328125" style="6" customWidth="1"/>
    <col min="27" max="16384" width="3.1328125" style="6"/>
  </cols>
  <sheetData>
    <row r="1" spans="1:28" ht="17.25" customHeight="1">
      <c r="A1" s="288" t="s">
        <v>288</v>
      </c>
      <c r="B1" s="289"/>
      <c r="C1" s="289"/>
      <c r="D1" s="289"/>
      <c r="E1" s="289"/>
      <c r="F1" s="289"/>
      <c r="G1" s="289"/>
      <c r="H1" s="289"/>
      <c r="I1" s="289"/>
      <c r="J1" s="289"/>
      <c r="K1" s="289"/>
      <c r="L1" s="289"/>
      <c r="M1" s="289"/>
      <c r="N1" s="289"/>
      <c r="O1" s="289"/>
    </row>
    <row r="2" spans="1:28" ht="17.25" customHeight="1">
      <c r="A2" s="4"/>
    </row>
    <row r="3" spans="1:28" ht="17.25" customHeight="1">
      <c r="A3" s="15"/>
      <c r="B3" s="15"/>
      <c r="C3" s="15"/>
      <c r="D3" s="15"/>
      <c r="E3" s="15"/>
      <c r="F3" s="15"/>
      <c r="G3" s="15"/>
      <c r="H3" s="15"/>
      <c r="I3" s="15"/>
      <c r="J3" s="15"/>
      <c r="K3" s="15"/>
      <c r="L3" s="15"/>
      <c r="M3" s="15"/>
      <c r="N3" s="15"/>
      <c r="O3" s="15"/>
      <c r="P3" s="291" t="s">
        <v>160</v>
      </c>
      <c r="Q3" s="291"/>
      <c r="R3" s="292"/>
      <c r="S3" s="292"/>
      <c r="T3" s="15" t="s">
        <v>161</v>
      </c>
      <c r="U3" s="292"/>
      <c r="V3" s="292"/>
      <c r="W3" s="15" t="s">
        <v>162</v>
      </c>
      <c r="X3" s="292"/>
      <c r="Y3" s="292"/>
      <c r="Z3" s="15" t="s">
        <v>163</v>
      </c>
    </row>
    <row r="4" spans="1:28" ht="17.25" customHeight="1">
      <c r="A4" s="15"/>
      <c r="B4" s="15"/>
      <c r="C4" s="15"/>
      <c r="D4" s="15"/>
      <c r="E4" s="15"/>
      <c r="F4" s="15"/>
      <c r="G4" s="15"/>
      <c r="H4" s="15"/>
      <c r="I4" s="15"/>
      <c r="J4" s="15"/>
      <c r="K4" s="15"/>
      <c r="L4" s="15"/>
      <c r="M4" s="15"/>
      <c r="N4" s="15"/>
      <c r="O4" s="15"/>
      <c r="P4" s="15"/>
      <c r="Q4" s="15"/>
      <c r="R4" s="15"/>
      <c r="S4" s="15"/>
      <c r="T4" s="15"/>
      <c r="U4" s="15"/>
      <c r="V4" s="15"/>
      <c r="W4" s="15"/>
      <c r="X4" s="15"/>
      <c r="Y4" s="15"/>
      <c r="Z4" s="15"/>
    </row>
    <row r="5" spans="1:28" ht="17.25" customHeight="1">
      <c r="A5" s="15"/>
      <c r="B5" s="15"/>
      <c r="C5" s="15"/>
      <c r="D5" s="15"/>
      <c r="E5" s="15"/>
      <c r="F5" s="15"/>
      <c r="G5" s="15"/>
      <c r="H5" s="15"/>
      <c r="I5" s="15"/>
      <c r="J5" s="15"/>
      <c r="K5" s="15"/>
      <c r="L5" s="15"/>
      <c r="M5" s="15"/>
      <c r="N5" s="15"/>
      <c r="O5" s="15"/>
      <c r="P5" s="15"/>
      <c r="Q5" s="15"/>
      <c r="R5" s="15"/>
      <c r="S5" s="15"/>
      <c r="T5" s="15"/>
      <c r="U5" s="15"/>
      <c r="V5" s="15"/>
      <c r="W5" s="15"/>
      <c r="X5" s="15"/>
      <c r="Y5" s="15"/>
      <c r="Z5" s="15"/>
    </row>
    <row r="6" spans="1:28" ht="17.25" customHeight="1">
      <c r="A6" s="288" t="s">
        <v>181</v>
      </c>
      <c r="B6" s="289"/>
      <c r="C6" s="289"/>
      <c r="D6" s="289"/>
      <c r="E6" s="289"/>
      <c r="F6" s="289"/>
      <c r="G6" s="289"/>
      <c r="H6" s="289"/>
      <c r="I6" s="289"/>
      <c r="J6" s="289"/>
      <c r="K6" s="289"/>
      <c r="L6" s="289"/>
      <c r="M6" s="289"/>
      <c r="N6" s="289"/>
      <c r="O6" s="289"/>
    </row>
    <row r="7" spans="1:28" ht="17.25" customHeight="1">
      <c r="A7" s="13"/>
    </row>
    <row r="8" spans="1:28" ht="17.25" customHeight="1">
      <c r="A8" s="5"/>
      <c r="L8" s="333" t="s">
        <v>30</v>
      </c>
      <c r="M8" s="333"/>
      <c r="N8" s="333"/>
      <c r="O8" s="333"/>
      <c r="P8" s="324"/>
      <c r="Q8" s="324"/>
      <c r="R8" s="324"/>
      <c r="S8" s="324"/>
      <c r="T8" s="324"/>
      <c r="U8" s="324"/>
      <c r="V8" s="324"/>
      <c r="W8" s="324"/>
      <c r="X8" s="324"/>
      <c r="Y8" s="324"/>
    </row>
    <row r="9" spans="1:28" ht="17.25" customHeight="1">
      <c r="A9" s="5"/>
      <c r="L9" s="333" t="s">
        <v>101</v>
      </c>
      <c r="M9" s="333"/>
      <c r="N9" s="333"/>
      <c r="O9" s="333"/>
      <c r="P9" s="333" t="str">
        <f>IF(第1号_交付申請書!Q8="","",第1号_交付申請書!Q8)</f>
        <v/>
      </c>
      <c r="Q9" s="333"/>
      <c r="R9" s="333"/>
      <c r="S9" s="333"/>
      <c r="T9" s="333"/>
      <c r="U9" s="333"/>
      <c r="V9" s="333"/>
      <c r="W9" s="333"/>
      <c r="X9" s="333"/>
      <c r="Y9" s="333"/>
    </row>
    <row r="10" spans="1:28" ht="17.25" customHeight="1">
      <c r="A10" s="5"/>
      <c r="L10" s="333" t="s">
        <v>102</v>
      </c>
      <c r="M10" s="333"/>
      <c r="N10" s="333"/>
      <c r="O10" s="333"/>
      <c r="P10" s="290" t="str">
        <f>IF(第1号_交付申請書!Q9="","",第1号_交付申請書!Q9)</f>
        <v/>
      </c>
      <c r="Q10" s="290"/>
      <c r="R10" s="290"/>
      <c r="S10" s="290"/>
      <c r="T10" s="290"/>
      <c r="U10" s="290"/>
      <c r="V10" s="290"/>
      <c r="W10" s="290"/>
      <c r="X10" s="290"/>
      <c r="Y10" s="290"/>
    </row>
    <row r="11" spans="1:28" ht="17.25" customHeight="1">
      <c r="A11" s="5"/>
      <c r="L11" s="333" t="s">
        <v>103</v>
      </c>
      <c r="M11" s="333"/>
      <c r="N11" s="333"/>
      <c r="O11" s="333"/>
      <c r="P11" s="290" t="str">
        <f>IF(第1号_交付申請書!Q10="","",第1号_交付申請書!Q10)</f>
        <v/>
      </c>
      <c r="Q11" s="290"/>
      <c r="R11" s="290"/>
      <c r="S11" s="290"/>
      <c r="T11" s="290"/>
      <c r="U11" s="290"/>
      <c r="V11" s="290"/>
      <c r="W11" s="290"/>
      <c r="X11" s="290"/>
      <c r="Y11" s="290"/>
      <c r="AB11" s="33"/>
    </row>
    <row r="12" spans="1:28" ht="17.25" customHeight="1">
      <c r="A12" s="5"/>
      <c r="L12" s="704" t="s">
        <v>321</v>
      </c>
      <c r="M12" s="704"/>
      <c r="N12" s="704"/>
      <c r="O12" s="704"/>
      <c r="P12" s="290" t="str">
        <f>IF(第1号_交付申請書!Q11="","",第1号_交付申請書!Q11)</f>
        <v/>
      </c>
      <c r="Q12" s="290"/>
      <c r="R12" s="290"/>
      <c r="S12" s="290"/>
      <c r="T12" s="290"/>
      <c r="U12" s="290"/>
      <c r="V12" s="290"/>
      <c r="W12" s="290"/>
      <c r="X12" s="290"/>
      <c r="Y12" s="290"/>
    </row>
    <row r="13" spans="1:28" ht="17.25" customHeight="1">
      <c r="A13" s="5"/>
      <c r="L13" s="10"/>
      <c r="M13" s="10"/>
      <c r="N13" s="10"/>
      <c r="O13" s="10"/>
      <c r="P13" s="14"/>
      <c r="Q13" s="14"/>
      <c r="R13" s="14"/>
      <c r="S13" s="14"/>
      <c r="T13" s="14"/>
      <c r="U13" s="14"/>
      <c r="V13" s="14"/>
      <c r="W13" s="14"/>
      <c r="X13" s="14"/>
      <c r="Y13" s="14"/>
    </row>
    <row r="14" spans="1:28" ht="17.25" customHeight="1">
      <c r="C14" s="315" t="s">
        <v>135</v>
      </c>
      <c r="D14" s="315"/>
      <c r="E14" s="315"/>
      <c r="F14" s="315"/>
      <c r="G14" s="315"/>
      <c r="H14" s="315"/>
      <c r="I14" s="315"/>
      <c r="J14" s="315"/>
      <c r="K14" s="315"/>
      <c r="L14" s="315"/>
      <c r="M14" s="315"/>
      <c r="N14" s="315"/>
      <c r="O14" s="315"/>
      <c r="P14" s="315"/>
      <c r="Q14" s="315"/>
      <c r="R14" s="315"/>
      <c r="S14" s="315"/>
      <c r="T14" s="315"/>
      <c r="U14" s="315"/>
      <c r="V14" s="315"/>
      <c r="W14" s="315"/>
      <c r="X14" s="315"/>
    </row>
    <row r="15" spans="1:28" ht="17.25" customHeight="1">
      <c r="A15" s="5"/>
      <c r="I15" s="5"/>
      <c r="J15" s="5"/>
      <c r="K15" s="480" t="s">
        <v>255</v>
      </c>
      <c r="L15" s="480"/>
      <c r="M15" s="480"/>
      <c r="N15" s="480"/>
      <c r="O15" s="480"/>
      <c r="P15" s="480"/>
      <c r="Q15" s="5"/>
    </row>
    <row r="16" spans="1:28" ht="17.25" customHeight="1">
      <c r="A16" s="1"/>
    </row>
    <row r="17" spans="1:56" ht="17.25" customHeight="1">
      <c r="A17" s="23"/>
      <c r="B17" s="23" t="s">
        <v>180</v>
      </c>
      <c r="C17" s="15"/>
      <c r="D17" s="15" t="s">
        <v>161</v>
      </c>
      <c r="E17" s="15"/>
      <c r="F17" s="15" t="s">
        <v>162</v>
      </c>
      <c r="G17" s="15"/>
      <c r="H17" s="487" t="s">
        <v>461</v>
      </c>
      <c r="I17" s="487"/>
      <c r="J17" s="487"/>
      <c r="K17" s="487"/>
      <c r="L17" s="401"/>
      <c r="M17" s="324"/>
      <c r="N17" s="324"/>
      <c r="O17" s="324"/>
      <c r="P17" s="487" t="s">
        <v>256</v>
      </c>
      <c r="Q17" s="487"/>
      <c r="R17" s="487"/>
      <c r="S17" s="487"/>
      <c r="T17" s="487"/>
      <c r="U17" s="487"/>
      <c r="V17" s="487"/>
      <c r="W17" s="487"/>
      <c r="X17" s="487"/>
      <c r="Y17" s="487"/>
      <c r="Z17" s="487"/>
      <c r="AE17" s="314"/>
      <c r="AF17" s="314"/>
      <c r="AG17" s="314"/>
      <c r="AH17" s="314"/>
      <c r="AI17" s="314"/>
      <c r="AJ17" s="314"/>
      <c r="AK17" s="314"/>
      <c r="AL17" s="314"/>
      <c r="AM17" s="314"/>
      <c r="AN17" s="314"/>
      <c r="AO17" s="314"/>
      <c r="AP17" s="314"/>
      <c r="AQ17" s="314"/>
      <c r="AR17" s="314"/>
      <c r="AS17" s="314"/>
      <c r="AT17" s="314"/>
      <c r="AU17" s="314"/>
      <c r="AV17" s="314"/>
      <c r="AW17" s="314"/>
      <c r="AX17" s="314"/>
      <c r="AY17" s="314"/>
      <c r="AZ17" s="314"/>
      <c r="BA17" s="314"/>
      <c r="BB17" s="314"/>
      <c r="BC17" s="314"/>
      <c r="BD17" s="314"/>
    </row>
    <row r="18" spans="1:56" ht="17.25" customHeight="1">
      <c r="A18" s="480" t="s">
        <v>257</v>
      </c>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row>
    <row r="19" spans="1:56" ht="17.25" customHeight="1">
      <c r="A19" s="480" t="s">
        <v>258</v>
      </c>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row>
    <row r="20" spans="1:56" ht="17.25" customHeight="1">
      <c r="A20" s="401" t="s">
        <v>259</v>
      </c>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row>
    <row r="21" spans="1:56" ht="17.25" customHeight="1">
      <c r="A21" s="480"/>
      <c r="B21" s="480"/>
      <c r="C21" s="480"/>
      <c r="D21" s="480"/>
      <c r="E21" s="480"/>
      <c r="F21" s="480"/>
      <c r="G21" s="480"/>
      <c r="H21" s="5"/>
      <c r="I21" s="5"/>
      <c r="J21" s="5"/>
      <c r="K21" s="5"/>
      <c r="L21" s="5"/>
      <c r="M21" s="5"/>
      <c r="N21" s="5"/>
      <c r="O21" s="5"/>
      <c r="P21" s="5"/>
      <c r="Q21" s="5"/>
      <c r="R21" s="5"/>
      <c r="S21" s="5"/>
      <c r="T21" s="5"/>
      <c r="U21" s="5"/>
      <c r="V21" s="5"/>
      <c r="W21" s="5"/>
      <c r="X21" s="5"/>
      <c r="Y21" s="5"/>
      <c r="Z21" s="5"/>
    </row>
    <row r="22" spans="1:56" ht="17.25" customHeight="1">
      <c r="A22" s="1"/>
    </row>
    <row r="23" spans="1:56" ht="17.25" customHeight="1">
      <c r="A23" s="324" t="s">
        <v>3</v>
      </c>
      <c r="B23" s="324"/>
      <c r="C23" s="324"/>
      <c r="D23" s="324"/>
      <c r="E23" s="324"/>
      <c r="F23" s="324"/>
      <c r="G23" s="324"/>
      <c r="H23" s="324"/>
      <c r="I23" s="324"/>
      <c r="J23" s="324"/>
      <c r="K23" s="324"/>
      <c r="L23" s="324"/>
      <c r="M23" s="324"/>
      <c r="N23" s="324"/>
      <c r="O23" s="324"/>
      <c r="P23" s="324"/>
      <c r="Q23" s="324"/>
      <c r="R23" s="324"/>
      <c r="S23" s="324"/>
      <c r="T23" s="324"/>
      <c r="U23" s="324"/>
      <c r="V23" s="324"/>
      <c r="W23" s="324"/>
      <c r="X23" s="324"/>
      <c r="Y23" s="324"/>
      <c r="Z23" s="324"/>
    </row>
    <row r="24" spans="1:56" ht="17.25" customHeight="1">
      <c r="A24" s="1"/>
    </row>
    <row r="25" spans="1:56" ht="17.25" customHeight="1">
      <c r="A25" s="333" t="s">
        <v>243</v>
      </c>
      <c r="B25" s="333"/>
      <c r="C25" s="333"/>
      <c r="D25" s="333"/>
      <c r="E25" s="333"/>
      <c r="F25" s="333"/>
      <c r="G25" s="333"/>
      <c r="H25" s="333"/>
      <c r="I25" s="333"/>
      <c r="J25" s="333"/>
      <c r="K25" s="333"/>
      <c r="L25" s="333"/>
      <c r="M25" s="333"/>
      <c r="N25" s="333"/>
      <c r="O25" s="333"/>
      <c r="P25" s="333"/>
      <c r="Q25" s="333"/>
      <c r="R25" s="333"/>
      <c r="S25" s="333"/>
      <c r="T25" s="333"/>
      <c r="U25" s="333"/>
      <c r="V25" s="333"/>
      <c r="W25" s="333"/>
      <c r="X25" s="289"/>
      <c r="Y25" s="289"/>
      <c r="Z25" s="289"/>
    </row>
    <row r="26" spans="1:56" ht="17.25" customHeight="1">
      <c r="A26" s="1"/>
      <c r="B26" s="40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row>
    <row r="27" spans="1:56" ht="17.25" customHeight="1">
      <c r="A27" s="1"/>
      <c r="B27" s="401"/>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row>
    <row r="28" spans="1:56" ht="17.25" customHeight="1">
      <c r="A28" s="1"/>
    </row>
    <row r="29" spans="1:56" ht="17.25" customHeight="1">
      <c r="A29" s="333" t="s">
        <v>244</v>
      </c>
      <c r="B29" s="333"/>
      <c r="C29" s="333"/>
      <c r="D29" s="333"/>
      <c r="E29" s="333"/>
      <c r="F29" s="333"/>
      <c r="G29" s="333"/>
      <c r="H29" s="333"/>
      <c r="I29" s="333"/>
      <c r="J29" s="333"/>
      <c r="K29" s="333"/>
      <c r="L29" s="333"/>
      <c r="M29" s="333"/>
      <c r="N29" s="333"/>
      <c r="O29" s="333"/>
      <c r="P29" s="333"/>
      <c r="Q29" s="333"/>
      <c r="R29" s="333"/>
      <c r="S29" s="333"/>
      <c r="T29" s="333"/>
      <c r="U29" s="333"/>
      <c r="V29" s="333"/>
      <c r="W29" s="333"/>
      <c r="X29" s="289"/>
      <c r="Y29" s="289"/>
      <c r="Z29" s="289"/>
    </row>
    <row r="30" spans="1:56" ht="17.25" customHeight="1">
      <c r="A30" s="1"/>
      <c r="B30" s="401"/>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row>
    <row r="31" spans="1:56" ht="17.25" customHeight="1">
      <c r="A31" s="1"/>
      <c r="B31" s="401"/>
      <c r="C31" s="401"/>
      <c r="D31" s="401"/>
      <c r="E31" s="401"/>
      <c r="F31" s="401"/>
      <c r="G31" s="401"/>
      <c r="H31" s="401"/>
      <c r="I31" s="401"/>
      <c r="J31" s="401"/>
      <c r="K31" s="401"/>
      <c r="L31" s="401"/>
      <c r="M31" s="401"/>
      <c r="N31" s="401"/>
      <c r="O31" s="401"/>
      <c r="P31" s="401"/>
      <c r="Q31" s="401"/>
      <c r="R31" s="401"/>
      <c r="S31" s="401"/>
      <c r="T31" s="401"/>
      <c r="U31" s="401"/>
      <c r="V31" s="401"/>
      <c r="W31" s="401"/>
      <c r="X31" s="401"/>
      <c r="Y31" s="401"/>
      <c r="Z31" s="401"/>
    </row>
    <row r="32" spans="1:56" ht="17.25" customHeight="1">
      <c r="A32" s="1"/>
    </row>
    <row r="33" spans="1:26" ht="17.25" customHeight="1">
      <c r="A33" s="333" t="s">
        <v>245</v>
      </c>
      <c r="B33" s="333"/>
      <c r="C33" s="333"/>
      <c r="D33" s="333"/>
      <c r="E33" s="333"/>
      <c r="F33" s="333"/>
      <c r="G33" s="333"/>
      <c r="H33" s="333"/>
      <c r="I33" s="333"/>
      <c r="J33" s="333"/>
      <c r="K33" s="333"/>
      <c r="L33" s="333"/>
      <c r="M33" s="333"/>
      <c r="N33" s="333"/>
      <c r="O33" s="333"/>
      <c r="P33" s="333"/>
      <c r="Q33" s="333"/>
      <c r="R33" s="333"/>
      <c r="S33" s="333"/>
      <c r="T33" s="333"/>
      <c r="U33" s="333"/>
      <c r="V33" s="333"/>
      <c r="W33" s="333"/>
      <c r="X33" s="289"/>
      <c r="Y33" s="289"/>
      <c r="Z33" s="289"/>
    </row>
    <row r="34" spans="1:26" ht="17.25" customHeight="1">
      <c r="A34" s="1"/>
      <c r="B34" s="401"/>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row>
    <row r="35" spans="1:26" ht="17.25" customHeight="1">
      <c r="A35" s="1"/>
      <c r="B35" s="401"/>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row>
    <row r="36" spans="1:26" ht="17.25" customHeight="1">
      <c r="A36" s="1"/>
    </row>
    <row r="37" spans="1:26" ht="17.25" customHeight="1">
      <c r="A37" s="288" t="s">
        <v>246</v>
      </c>
      <c r="B37" s="289"/>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row>
    <row r="38" spans="1:26" ht="17.25" customHeight="1">
      <c r="A38" s="1"/>
      <c r="B38" s="291" t="s">
        <v>160</v>
      </c>
      <c r="C38" s="291"/>
      <c r="D38" s="292"/>
      <c r="E38" s="292"/>
      <c r="F38" s="15" t="s">
        <v>161</v>
      </c>
      <c r="G38" s="292"/>
      <c r="H38" s="292"/>
      <c r="I38" s="15" t="s">
        <v>162</v>
      </c>
      <c r="J38" s="292"/>
      <c r="K38" s="292"/>
      <c r="L38" s="15" t="s">
        <v>163</v>
      </c>
    </row>
    <row r="39" spans="1:26" ht="17.25" customHeight="1">
      <c r="A39" s="1"/>
    </row>
    <row r="40" spans="1:26" ht="17.25" customHeight="1">
      <c r="A40" s="1"/>
    </row>
    <row r="41" spans="1:26" ht="17.25" customHeight="1">
      <c r="A41" s="288" t="s">
        <v>247</v>
      </c>
      <c r="B41" s="289"/>
      <c r="C41" s="289"/>
      <c r="D41" s="289"/>
      <c r="E41" s="289"/>
      <c r="F41" s="289"/>
      <c r="G41" s="289"/>
      <c r="H41" s="289"/>
      <c r="I41" s="289"/>
      <c r="J41" s="289"/>
      <c r="K41" s="289"/>
      <c r="L41" s="289"/>
      <c r="M41" s="289"/>
      <c r="N41" s="289"/>
      <c r="O41" s="289"/>
    </row>
    <row r="42" spans="1:26" ht="17.25" customHeight="1">
      <c r="A42" s="10"/>
      <c r="B42" s="484" t="s">
        <v>10</v>
      </c>
      <c r="C42" s="365"/>
      <c r="D42" s="365"/>
      <c r="E42" s="365"/>
      <c r="F42" s="485"/>
      <c r="G42" s="302" t="str">
        <f>IF(第1号_交付申請書!F47="","",第1号_交付申請書!F47)</f>
        <v/>
      </c>
      <c r="H42" s="303"/>
      <c r="I42" s="303"/>
      <c r="J42" s="303"/>
      <c r="K42" s="303"/>
      <c r="L42" s="303"/>
      <c r="M42" s="304"/>
      <c r="N42" s="484" t="s">
        <v>11</v>
      </c>
      <c r="O42" s="365"/>
      <c r="P42" s="365"/>
      <c r="Q42" s="365"/>
      <c r="R42" s="485"/>
      <c r="S42" s="302" t="str">
        <f>IF(第1号_交付申請書!S47="","",第1号_交付申請書!S47)</f>
        <v/>
      </c>
      <c r="T42" s="303"/>
      <c r="U42" s="303"/>
      <c r="V42" s="303"/>
      <c r="W42" s="303"/>
      <c r="X42" s="303"/>
      <c r="Y42" s="303"/>
      <c r="Z42" s="304"/>
    </row>
    <row r="43" spans="1:26" ht="17.25" customHeight="1">
      <c r="A43" s="10"/>
      <c r="B43" s="484" t="s">
        <v>12</v>
      </c>
      <c r="C43" s="365"/>
      <c r="D43" s="365"/>
      <c r="E43" s="365"/>
      <c r="F43" s="485"/>
      <c r="G43" s="338" t="str">
        <f>IF(第1号_交付申請書!F48="","",第1号_交付申請書!F48)</f>
        <v/>
      </c>
      <c r="H43" s="339"/>
      <c r="I43" s="339"/>
      <c r="J43" s="339"/>
      <c r="K43" s="339"/>
      <c r="L43" s="339"/>
      <c r="M43" s="415"/>
      <c r="N43" s="484" t="s">
        <v>13</v>
      </c>
      <c r="O43" s="365"/>
      <c r="P43" s="365"/>
      <c r="Q43" s="365"/>
      <c r="R43" s="485"/>
      <c r="S43" s="338" t="str">
        <f>IF(第1号_交付申請書!S48="","",第1号_交付申請書!S48)</f>
        <v/>
      </c>
      <c r="T43" s="339"/>
      <c r="U43" s="339"/>
      <c r="V43" s="339"/>
      <c r="W43" s="339"/>
      <c r="X43" s="339"/>
      <c r="Y43" s="339"/>
      <c r="Z43" s="415"/>
    </row>
    <row r="44" spans="1:26" ht="17.25" customHeight="1">
      <c r="A44" s="10"/>
      <c r="B44" s="484" t="s">
        <v>14</v>
      </c>
      <c r="C44" s="365"/>
      <c r="D44" s="365"/>
      <c r="E44" s="365"/>
      <c r="F44" s="485"/>
      <c r="G44" s="302" t="str">
        <f>IF(第1号_交付申請書!F49="","",第1号_交付申請書!F49)</f>
        <v/>
      </c>
      <c r="H44" s="303"/>
      <c r="I44" s="303"/>
      <c r="J44" s="303"/>
      <c r="K44" s="303"/>
      <c r="L44" s="303"/>
      <c r="M44" s="303"/>
      <c r="N44" s="303"/>
      <c r="O44" s="303"/>
      <c r="P44" s="303"/>
      <c r="Q44" s="303"/>
      <c r="R44" s="303"/>
      <c r="S44" s="303"/>
      <c r="T44" s="303"/>
      <c r="U44" s="303"/>
      <c r="V44" s="303"/>
      <c r="W44" s="303"/>
      <c r="X44" s="303"/>
      <c r="Y44" s="303"/>
      <c r="Z44" s="304"/>
    </row>
    <row r="45" spans="1:26" ht="17.25" customHeight="1">
      <c r="A45" s="4"/>
    </row>
    <row r="46" spans="1:26" ht="12.75"/>
    <row r="47" spans="1:26" ht="12.75"/>
  </sheetData>
  <mergeCells count="49">
    <mergeCell ref="S43:Z43"/>
    <mergeCell ref="G44:Z44"/>
    <mergeCell ref="B26:Z27"/>
    <mergeCell ref="AE17:BD17"/>
    <mergeCell ref="P17:Z17"/>
    <mergeCell ref="B38:C38"/>
    <mergeCell ref="D38:E38"/>
    <mergeCell ref="G38:H38"/>
    <mergeCell ref="J38:K38"/>
    <mergeCell ref="B43:F43"/>
    <mergeCell ref="G43:M43"/>
    <mergeCell ref="N43:R43"/>
    <mergeCell ref="B44:F44"/>
    <mergeCell ref="B30:Z31"/>
    <mergeCell ref="A25:Z25"/>
    <mergeCell ref="A29:Z29"/>
    <mergeCell ref="A37:Z37"/>
    <mergeCell ref="B34:Z35"/>
    <mergeCell ref="A1:O1"/>
    <mergeCell ref="A6:O6"/>
    <mergeCell ref="L8:O8"/>
    <mergeCell ref="P8:Y8"/>
    <mergeCell ref="L9:O9"/>
    <mergeCell ref="P9:Y9"/>
    <mergeCell ref="P3:Q3"/>
    <mergeCell ref="R3:S3"/>
    <mergeCell ref="U3:V3"/>
    <mergeCell ref="X3:Y3"/>
    <mergeCell ref="A33:Z33"/>
    <mergeCell ref="L10:O10"/>
    <mergeCell ref="P10:Y10"/>
    <mergeCell ref="L11:O11"/>
    <mergeCell ref="A41:O41"/>
    <mergeCell ref="B42:F42"/>
    <mergeCell ref="G42:M42"/>
    <mergeCell ref="N42:R42"/>
    <mergeCell ref="S42:Z42"/>
    <mergeCell ref="P11:Y11"/>
    <mergeCell ref="L12:O12"/>
    <mergeCell ref="P12:Y12"/>
    <mergeCell ref="C14:X14"/>
    <mergeCell ref="K15:P15"/>
    <mergeCell ref="H17:L17"/>
    <mergeCell ref="M17:O17"/>
    <mergeCell ref="A23:Z23"/>
    <mergeCell ref="A18:Z18"/>
    <mergeCell ref="A19:Z19"/>
    <mergeCell ref="A20:Z20"/>
    <mergeCell ref="A21:G21"/>
  </mergeCells>
  <phoneticPr fontId="29"/>
  <conditionalFormatting sqref="B26:Z27 B30:Z31 B34:Z35">
    <cfRule type="cellIs" dxfId="144" priority="13" operator="equal">
      <formula>""</formula>
    </cfRule>
  </conditionalFormatting>
  <conditionalFormatting sqref="C17 E17 G17">
    <cfRule type="cellIs" dxfId="143" priority="12" operator="equal">
      <formula>""</formula>
    </cfRule>
  </conditionalFormatting>
  <conditionalFormatting sqref="D38:E38 G38:H38 J38:K38">
    <cfRule type="cellIs" dxfId="142" priority="10" operator="equal">
      <formula>""</formula>
    </cfRule>
  </conditionalFormatting>
  <conditionalFormatting sqref="M17">
    <cfRule type="cellIs" dxfId="139" priority="11" operator="equal">
      <formula>""</formula>
    </cfRule>
  </conditionalFormatting>
  <conditionalFormatting sqref="R3:S3 U3:V3 X3:Y3">
    <cfRule type="cellIs" dxfId="134" priority="14" operator="equal">
      <formula>""</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2094D391-E610-49B3-8D7B-C9CF053E0A99}">
            <xm:f>第1号_交付申請書!$S$47=""</xm:f>
            <x14:dxf>
              <fill>
                <patternFill>
                  <bgColor theme="8" tint="0.79998168889431442"/>
                </patternFill>
              </fill>
            </x14:dxf>
          </x14:cfRule>
          <xm:sqref>G42:M43</xm:sqref>
        </x14:conditionalFormatting>
        <x14:conditionalFormatting xmlns:xm="http://schemas.microsoft.com/office/excel/2006/main">
          <x14:cfRule type="expression" priority="1" id="{F6F04D21-DB82-48C9-84CE-C707ED3F16B9}">
            <xm:f>第1号_交付申請書!$S$47=""</xm:f>
            <x14:dxf>
              <fill>
                <patternFill>
                  <bgColor theme="8" tint="0.79998168889431442"/>
                </patternFill>
              </fill>
            </x14:dxf>
          </x14:cfRule>
          <xm:sqref>G44:Z44</xm:sqref>
        </x14:conditionalFormatting>
        <x14:conditionalFormatting xmlns:xm="http://schemas.microsoft.com/office/excel/2006/main">
          <x14:cfRule type="expression" priority="9" id="{3E33FEEA-0035-4723-96BE-E6CB2C38223A}">
            <xm:f>第1号_交付申請書!$Q$8=""</xm:f>
            <x14:dxf>
              <fill>
                <patternFill>
                  <bgColor theme="8" tint="0.79998168889431442"/>
                </patternFill>
              </fill>
            </x14:dxf>
          </x14:cfRule>
          <xm:sqref>P9:Y9</xm:sqref>
        </x14:conditionalFormatting>
        <x14:conditionalFormatting xmlns:xm="http://schemas.microsoft.com/office/excel/2006/main">
          <x14:cfRule type="expression" priority="8" id="{467A1D49-E254-459D-8F21-799A63E0A826}">
            <xm:f>第1号_交付申請書!$Q$9=""</xm:f>
            <x14:dxf>
              <fill>
                <patternFill>
                  <bgColor theme="8" tint="0.79998168889431442"/>
                </patternFill>
              </fill>
            </x14:dxf>
          </x14:cfRule>
          <xm:sqref>P10:Y10</xm:sqref>
        </x14:conditionalFormatting>
        <x14:conditionalFormatting xmlns:xm="http://schemas.microsoft.com/office/excel/2006/main">
          <x14:cfRule type="expression" priority="7" id="{003F92D4-7248-4003-A9AE-3E7D996F54B4}">
            <xm:f>第1号_交付申請書!$Q$10=""</xm:f>
            <x14:dxf>
              <fill>
                <patternFill>
                  <bgColor theme="8" tint="0.79998168889431442"/>
                </patternFill>
              </fill>
            </x14:dxf>
          </x14:cfRule>
          <xm:sqref>P11:Y11</xm:sqref>
        </x14:conditionalFormatting>
        <x14:conditionalFormatting xmlns:xm="http://schemas.microsoft.com/office/excel/2006/main">
          <x14:cfRule type="expression" priority="6" id="{D78B2BD2-583E-4AFD-9E4F-47F526C1CAAC}">
            <xm:f>第1号_交付申請書!$Q$11=""</xm:f>
            <x14:dxf>
              <fill>
                <patternFill>
                  <bgColor theme="8" tint="0.79998168889431442"/>
                </patternFill>
              </fill>
            </x14:dxf>
          </x14:cfRule>
          <xm:sqref>P12:Y12</xm:sqref>
        </x14:conditionalFormatting>
        <x14:conditionalFormatting xmlns:xm="http://schemas.microsoft.com/office/excel/2006/main">
          <x14:cfRule type="expression" priority="2" id="{1AAAF363-4C07-4E4E-9C97-BF1D93600F5B}">
            <xm:f>第1号_交付申請書!$S$47=""</xm:f>
            <x14:dxf>
              <fill>
                <patternFill>
                  <bgColor theme="8" tint="0.79998168889431442"/>
                </patternFill>
              </fill>
            </x14:dxf>
          </x14:cfRule>
          <xm:sqref>S42:Z43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C4DA-CBF5-4657-9A10-182B1B847128}">
  <sheetPr codeName="Sheet13">
    <tabColor theme="7"/>
    <pageSetUpPr fitToPage="1"/>
  </sheetPr>
  <dimension ref="A1:P26"/>
  <sheetViews>
    <sheetView view="pageBreakPreview" zoomScale="85" zoomScaleNormal="100" zoomScaleSheetLayoutView="85" workbookViewId="0">
      <selection sqref="A1:F1"/>
    </sheetView>
  </sheetViews>
  <sheetFormatPr defaultRowHeight="12.75"/>
  <cols>
    <col min="1" max="1" width="8.86328125" style="134" customWidth="1"/>
    <col min="2" max="2" width="8.86328125" customWidth="1"/>
    <col min="6" max="6" width="11.73046875" customWidth="1"/>
    <col min="7" max="7" width="17.59765625" customWidth="1"/>
    <col min="8" max="9" width="11.73046875" customWidth="1"/>
  </cols>
  <sheetData>
    <row r="1" spans="1:16" ht="25.9">
      <c r="A1" s="721" t="s">
        <v>419</v>
      </c>
      <c r="B1" s="263"/>
      <c r="C1" s="263"/>
      <c r="D1" s="263"/>
      <c r="E1" s="263"/>
      <c r="F1" s="263"/>
      <c r="G1" s="146"/>
      <c r="H1" s="145"/>
      <c r="I1" s="145"/>
      <c r="J1" s="145"/>
      <c r="K1" s="145"/>
      <c r="L1" s="145"/>
    </row>
    <row r="2" spans="1:16" ht="19.5" customHeight="1">
      <c r="A2" s="735" t="s">
        <v>462</v>
      </c>
      <c r="B2" s="735"/>
      <c r="C2" s="222"/>
      <c r="D2" s="222"/>
      <c r="E2" s="222"/>
      <c r="F2" s="222"/>
      <c r="G2" s="281" t="str">
        <f>IF(第1号_交付申請書!$Q$10=0," ",第1号_交付申請書!$L$7&amp;"　"&amp;第1号_交付申請書!$Q$10)</f>
        <v xml:space="preserve"> </v>
      </c>
      <c r="H2" s="281"/>
      <c r="I2" s="281"/>
      <c r="J2" s="281"/>
      <c r="K2" s="281"/>
      <c r="L2" s="145"/>
    </row>
    <row r="3" spans="1:16" ht="20.25" thickBot="1">
      <c r="A3" s="264" t="s">
        <v>343</v>
      </c>
      <c r="B3" s="264"/>
      <c r="C3" s="264"/>
      <c r="D3" s="264"/>
      <c r="E3" s="264"/>
      <c r="F3" s="264"/>
      <c r="G3" s="264"/>
      <c r="H3" s="264"/>
      <c r="I3" s="264"/>
      <c r="J3" s="264"/>
      <c r="K3" s="264"/>
      <c r="L3" s="114"/>
    </row>
    <row r="4" spans="1:16" ht="40.15" thickBot="1">
      <c r="A4" s="148" t="s">
        <v>344</v>
      </c>
      <c r="B4" s="722" t="s">
        <v>345</v>
      </c>
      <c r="C4" s="723"/>
      <c r="D4" s="723"/>
      <c r="E4" s="723"/>
      <c r="F4" s="723"/>
      <c r="G4" s="723"/>
      <c r="H4" s="723"/>
      <c r="I4" s="724"/>
      <c r="J4" s="149" t="s">
        <v>346</v>
      </c>
      <c r="K4" s="150" t="s">
        <v>347</v>
      </c>
      <c r="L4" s="118"/>
    </row>
    <row r="5" spans="1:16" ht="33" customHeight="1">
      <c r="A5" s="151">
        <v>1</v>
      </c>
      <c r="B5" s="725" t="s">
        <v>348</v>
      </c>
      <c r="C5" s="726"/>
      <c r="D5" s="726"/>
      <c r="E5" s="726"/>
      <c r="F5" s="726"/>
      <c r="G5" s="726"/>
      <c r="H5" s="726"/>
      <c r="I5" s="727"/>
      <c r="J5" s="728" t="s">
        <v>349</v>
      </c>
      <c r="K5" s="152"/>
      <c r="L5" s="118"/>
    </row>
    <row r="6" spans="1:16" ht="33" customHeight="1">
      <c r="A6" s="153">
        <v>2</v>
      </c>
      <c r="B6" s="731" t="s">
        <v>378</v>
      </c>
      <c r="C6" s="732"/>
      <c r="D6" s="732"/>
      <c r="E6" s="732"/>
      <c r="F6" s="732"/>
      <c r="G6" s="732"/>
      <c r="H6" s="732"/>
      <c r="I6" s="733"/>
      <c r="J6" s="729"/>
      <c r="K6" s="154"/>
      <c r="L6" s="118"/>
    </row>
    <row r="7" spans="1:16" ht="33" customHeight="1">
      <c r="A7" s="153">
        <v>3</v>
      </c>
      <c r="B7" s="731" t="s">
        <v>379</v>
      </c>
      <c r="C7" s="732"/>
      <c r="D7" s="732"/>
      <c r="E7" s="732"/>
      <c r="F7" s="732"/>
      <c r="G7" s="732"/>
      <c r="H7" s="732"/>
      <c r="I7" s="733"/>
      <c r="J7" s="729"/>
      <c r="K7" s="154"/>
      <c r="L7" s="145"/>
    </row>
    <row r="8" spans="1:16" ht="33" customHeight="1">
      <c r="A8" s="153">
        <v>4</v>
      </c>
      <c r="B8" s="731" t="s">
        <v>380</v>
      </c>
      <c r="C8" s="732"/>
      <c r="D8" s="732"/>
      <c r="E8" s="732"/>
      <c r="F8" s="732"/>
      <c r="G8" s="732"/>
      <c r="H8" s="732"/>
      <c r="I8" s="733"/>
      <c r="J8" s="729"/>
      <c r="K8" s="154"/>
      <c r="L8" s="145"/>
    </row>
    <row r="9" spans="1:16" ht="38.25" customHeight="1">
      <c r="A9" s="153">
        <v>5</v>
      </c>
      <c r="B9" s="731" t="s">
        <v>381</v>
      </c>
      <c r="C9" s="732"/>
      <c r="D9" s="732"/>
      <c r="E9" s="732"/>
      <c r="F9" s="732"/>
      <c r="G9" s="732"/>
      <c r="H9" s="732"/>
      <c r="I9" s="733"/>
      <c r="J9" s="729"/>
      <c r="K9" s="154"/>
      <c r="L9" s="145"/>
    </row>
    <row r="10" spans="1:16" ht="32.25">
      <c r="A10" s="153">
        <v>6</v>
      </c>
      <c r="B10" s="731" t="s">
        <v>382</v>
      </c>
      <c r="C10" s="732"/>
      <c r="D10" s="279"/>
      <c r="E10" s="279"/>
      <c r="F10" s="279"/>
      <c r="G10" s="279"/>
      <c r="H10" s="279"/>
      <c r="I10" s="280"/>
      <c r="J10" s="729"/>
      <c r="K10" s="154"/>
      <c r="L10" s="145"/>
    </row>
    <row r="11" spans="1:16" ht="33" customHeight="1">
      <c r="A11" s="153">
        <v>7</v>
      </c>
      <c r="B11" s="734" t="s">
        <v>383</v>
      </c>
      <c r="C11" s="734"/>
      <c r="D11" s="734"/>
      <c r="E11" s="734"/>
      <c r="F11" s="734"/>
      <c r="G11" s="734"/>
      <c r="H11" s="734"/>
      <c r="I11" s="734"/>
      <c r="J11" s="730"/>
      <c r="K11" s="154"/>
      <c r="L11" s="145"/>
    </row>
    <row r="12" spans="1:16" ht="60" customHeight="1">
      <c r="A12" s="196">
        <v>8</v>
      </c>
      <c r="B12" s="274" t="s">
        <v>408</v>
      </c>
      <c r="C12" s="275"/>
      <c r="D12" s="279"/>
      <c r="E12" s="279"/>
      <c r="F12" s="279"/>
      <c r="G12" s="279"/>
      <c r="H12" s="279"/>
      <c r="I12" s="280"/>
      <c r="J12" s="197" t="s">
        <v>357</v>
      </c>
      <c r="K12" s="154"/>
      <c r="L12" s="111"/>
    </row>
    <row r="13" spans="1:16" ht="212.25" customHeight="1">
      <c r="A13" s="219">
        <v>9</v>
      </c>
      <c r="B13" s="713" t="s">
        <v>426</v>
      </c>
      <c r="C13" s="714"/>
      <c r="D13" s="715"/>
      <c r="E13" s="715"/>
      <c r="F13" s="715"/>
      <c r="G13" s="715"/>
      <c r="H13" s="715"/>
      <c r="I13" s="716"/>
      <c r="J13" s="156" t="s">
        <v>357</v>
      </c>
      <c r="K13" s="154"/>
      <c r="L13" s="145"/>
      <c r="M13" s="736"/>
      <c r="N13" s="736"/>
      <c r="O13" s="736"/>
      <c r="P13" s="736"/>
    </row>
    <row r="14" spans="1:16" ht="64.5" customHeight="1">
      <c r="A14" s="219">
        <v>10</v>
      </c>
      <c r="B14" s="713" t="s">
        <v>384</v>
      </c>
      <c r="C14" s="714"/>
      <c r="D14" s="717"/>
      <c r="E14" s="717"/>
      <c r="F14" s="717"/>
      <c r="G14" s="717"/>
      <c r="H14" s="717"/>
      <c r="I14" s="718"/>
      <c r="J14" s="155" t="s">
        <v>357</v>
      </c>
      <c r="K14" s="154"/>
      <c r="L14" s="145"/>
    </row>
    <row r="15" spans="1:16" ht="30" customHeight="1">
      <c r="A15" s="219">
        <v>11</v>
      </c>
      <c r="B15" s="719" t="s">
        <v>385</v>
      </c>
      <c r="C15" s="720"/>
      <c r="D15" s="277"/>
      <c r="E15" s="277"/>
      <c r="F15" s="277"/>
      <c r="G15" s="277"/>
      <c r="H15" s="277"/>
      <c r="I15" s="278"/>
      <c r="J15" s="156" t="s">
        <v>357</v>
      </c>
      <c r="K15" s="154"/>
      <c r="L15" s="145"/>
    </row>
    <row r="16" spans="1:16" ht="47.25" customHeight="1">
      <c r="A16" s="219">
        <v>12</v>
      </c>
      <c r="B16" s="719" t="s">
        <v>386</v>
      </c>
      <c r="C16" s="720"/>
      <c r="D16" s="277"/>
      <c r="E16" s="277"/>
      <c r="F16" s="277"/>
      <c r="G16" s="277"/>
      <c r="H16" s="277"/>
      <c r="I16" s="278"/>
      <c r="J16" s="156" t="s">
        <v>357</v>
      </c>
      <c r="K16" s="154"/>
      <c r="L16" s="145"/>
    </row>
    <row r="17" spans="1:12" ht="151.5" customHeight="1" thickBot="1">
      <c r="A17" s="220">
        <v>13</v>
      </c>
      <c r="B17" s="711" t="s">
        <v>427</v>
      </c>
      <c r="C17" s="711"/>
      <c r="D17" s="712"/>
      <c r="E17" s="712"/>
      <c r="F17" s="712"/>
      <c r="G17" s="712"/>
      <c r="H17" s="712"/>
      <c r="I17" s="712"/>
      <c r="J17" s="157" t="s">
        <v>387</v>
      </c>
      <c r="K17" s="154"/>
      <c r="L17" s="145"/>
    </row>
    <row r="18" spans="1:12" ht="9.75" customHeight="1">
      <c r="A18" s="737"/>
      <c r="B18" s="737"/>
      <c r="C18" s="737"/>
      <c r="D18" s="737"/>
      <c r="E18" s="737"/>
      <c r="F18" s="737"/>
      <c r="G18" s="737"/>
      <c r="H18" s="145"/>
      <c r="I18" s="145"/>
      <c r="J18" s="145"/>
      <c r="K18" s="145"/>
      <c r="L18" s="145"/>
    </row>
    <row r="19" spans="1:12" ht="19.899999999999999">
      <c r="A19" s="737" t="s">
        <v>365</v>
      </c>
      <c r="B19" s="737"/>
      <c r="C19" s="737"/>
      <c r="D19" s="737"/>
      <c r="E19" s="737"/>
      <c r="F19" s="737"/>
      <c r="G19" s="737"/>
      <c r="H19" s="737"/>
      <c r="I19" s="737"/>
      <c r="J19" s="737"/>
      <c r="K19" s="737"/>
      <c r="L19" s="145"/>
    </row>
    <row r="20" spans="1:12" ht="19.899999999999999">
      <c r="A20" s="737" t="s">
        <v>388</v>
      </c>
      <c r="B20" s="737"/>
      <c r="C20" s="737"/>
      <c r="D20" s="737"/>
      <c r="E20" s="737"/>
      <c r="F20" s="737"/>
      <c r="G20" s="737"/>
      <c r="H20" s="737"/>
      <c r="I20" s="737"/>
      <c r="J20" s="737"/>
      <c r="K20" s="737"/>
      <c r="L20" s="145"/>
    </row>
    <row r="21" spans="1:12" ht="19.899999999999999">
      <c r="A21" s="158"/>
      <c r="B21" s="158"/>
      <c r="C21" s="158"/>
      <c r="D21" s="158"/>
      <c r="E21" s="158"/>
      <c r="F21" s="158"/>
      <c r="G21" s="158"/>
      <c r="H21" s="158"/>
      <c r="I21" s="158"/>
      <c r="J21" s="158"/>
      <c r="K21" s="158"/>
      <c r="L21" s="145"/>
    </row>
    <row r="22" spans="1:12" ht="19.899999999999999">
      <c r="A22" s="159" t="s">
        <v>463</v>
      </c>
      <c r="B22" s="160"/>
      <c r="C22" s="160"/>
      <c r="D22" s="160"/>
      <c r="E22" s="160"/>
      <c r="F22" s="160"/>
      <c r="G22" s="160"/>
      <c r="H22" s="161"/>
      <c r="I22" s="161"/>
      <c r="J22" s="161"/>
      <c r="K22" s="161"/>
      <c r="L22" s="162"/>
    </row>
    <row r="23" spans="1:12" ht="19.899999999999999">
      <c r="A23" s="221" t="s">
        <v>366</v>
      </c>
      <c r="B23" s="705"/>
      <c r="C23" s="706"/>
      <c r="D23" s="706"/>
      <c r="E23" s="706"/>
      <c r="F23" s="707"/>
      <c r="G23" s="221" t="s">
        <v>421</v>
      </c>
      <c r="H23" s="705"/>
      <c r="I23" s="706"/>
      <c r="J23" s="706"/>
      <c r="K23" s="707"/>
      <c r="L23" s="162"/>
    </row>
    <row r="24" spans="1:12" ht="19.899999999999999">
      <c r="A24" s="221" t="s">
        <v>367</v>
      </c>
      <c r="B24" s="708"/>
      <c r="C24" s="709"/>
      <c r="D24" s="709"/>
      <c r="E24" s="709"/>
      <c r="F24" s="710"/>
      <c r="G24" s="221" t="s">
        <v>368</v>
      </c>
      <c r="H24" s="708"/>
      <c r="I24" s="709"/>
      <c r="J24" s="709"/>
      <c r="K24" s="710"/>
      <c r="L24" s="162"/>
    </row>
    <row r="25" spans="1:12" ht="19.899999999999999">
      <c r="A25" s="221" t="s">
        <v>369</v>
      </c>
      <c r="B25" s="705"/>
      <c r="C25" s="706"/>
      <c r="D25" s="706"/>
      <c r="E25" s="706"/>
      <c r="F25" s="706"/>
      <c r="G25" s="706"/>
      <c r="H25" s="706"/>
      <c r="I25" s="706"/>
      <c r="J25" s="706"/>
      <c r="K25" s="707"/>
      <c r="L25" s="162"/>
    </row>
    <row r="26" spans="1:12" ht="19.899999999999999">
      <c r="A26" s="147"/>
      <c r="B26" s="145"/>
      <c r="C26" s="145"/>
      <c r="D26" s="145"/>
      <c r="E26" s="158"/>
      <c r="F26" s="147"/>
      <c r="G26" s="145"/>
      <c r="H26" s="145"/>
      <c r="I26" s="145"/>
      <c r="J26" s="145"/>
      <c r="K26" s="145"/>
      <c r="L26" s="145"/>
    </row>
  </sheetData>
  <mergeCells count="28">
    <mergeCell ref="M13:P13"/>
    <mergeCell ref="B16:I16"/>
    <mergeCell ref="A18:G18"/>
    <mergeCell ref="A19:K19"/>
    <mergeCell ref="A20:K20"/>
    <mergeCell ref="A1:F1"/>
    <mergeCell ref="A3:K3"/>
    <mergeCell ref="B4:I4"/>
    <mergeCell ref="B5:I5"/>
    <mergeCell ref="J5:J11"/>
    <mergeCell ref="B6:I6"/>
    <mergeCell ref="B7:I7"/>
    <mergeCell ref="B8:I8"/>
    <mergeCell ref="B9:I9"/>
    <mergeCell ref="B10:I10"/>
    <mergeCell ref="B11:I11"/>
    <mergeCell ref="G2:K2"/>
    <mergeCell ref="A2:B2"/>
    <mergeCell ref="H23:K23"/>
    <mergeCell ref="B24:F24"/>
    <mergeCell ref="B25:K25"/>
    <mergeCell ref="B12:I12"/>
    <mergeCell ref="B17:I17"/>
    <mergeCell ref="B13:I13"/>
    <mergeCell ref="B14:I14"/>
    <mergeCell ref="B15:I15"/>
    <mergeCell ref="H24:K24"/>
    <mergeCell ref="B23:F23"/>
  </mergeCells>
  <phoneticPr fontId="29"/>
  <conditionalFormatting sqref="B23:F24 H23:K24 B25:K25">
    <cfRule type="containsBlanks" dxfId="132" priority="1">
      <formula>LEN(TRIM(B23))=0</formula>
    </cfRule>
  </conditionalFormatting>
  <conditionalFormatting sqref="K5:K17">
    <cfRule type="containsBlanks" dxfId="131" priority="7">
      <formula>LEN(TRIM(K5))=0</formula>
    </cfRule>
  </conditionalFormatting>
  <dataValidations count="1">
    <dataValidation type="list" allowBlank="1" showInputMessage="1" showErrorMessage="1" sqref="K5:K17" xr:uid="{61B966A6-D25F-4F5D-B8BB-02367DDB8CB9}">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E9190-94E6-4920-8400-4566953FD04A}">
  <sheetPr codeName="Sheet14">
    <tabColor theme="7"/>
  </sheetPr>
  <dimension ref="A1:BB49"/>
  <sheetViews>
    <sheetView view="pageBreakPreview" zoomScaleNormal="100" zoomScaleSheetLayoutView="100" workbookViewId="0">
      <selection activeCell="A5" sqref="A5:O5"/>
    </sheetView>
  </sheetViews>
  <sheetFormatPr defaultColWidth="3.1328125" defaultRowHeight="15.75" customHeight="1"/>
  <cols>
    <col min="1" max="26" width="3.1328125" style="6" customWidth="1"/>
    <col min="27" max="28" width="6.59765625" style="6" customWidth="1"/>
    <col min="29" max="52" width="3.1328125" style="6"/>
    <col min="53" max="54" width="6.59765625" style="6" customWidth="1"/>
    <col min="55" max="16384" width="3.1328125" style="6"/>
  </cols>
  <sheetData>
    <row r="1" spans="1:39" ht="17.25" customHeight="1">
      <c r="A1" s="288" t="s">
        <v>311</v>
      </c>
      <c r="B1" s="289"/>
      <c r="C1" s="289"/>
      <c r="D1" s="289"/>
      <c r="E1" s="289"/>
      <c r="F1" s="289"/>
      <c r="G1" s="289"/>
      <c r="H1" s="289"/>
      <c r="I1" s="289"/>
      <c r="J1" s="289"/>
      <c r="K1" s="289"/>
      <c r="L1" s="289"/>
      <c r="M1" s="289"/>
      <c r="N1" s="289"/>
      <c r="O1" s="289"/>
    </row>
    <row r="2" spans="1:39" ht="9.9499999999999993" customHeight="1">
      <c r="A2" s="1"/>
    </row>
    <row r="3" spans="1:39" ht="17.25" customHeight="1">
      <c r="A3" s="15"/>
      <c r="B3" s="15"/>
      <c r="C3" s="15"/>
      <c r="D3" s="15"/>
      <c r="E3" s="15"/>
      <c r="F3" s="15"/>
      <c r="G3" s="15"/>
      <c r="H3" s="15"/>
      <c r="I3" s="15"/>
      <c r="J3" s="15"/>
      <c r="K3" s="15"/>
      <c r="L3" s="15"/>
      <c r="M3" s="15"/>
      <c r="N3" s="15"/>
      <c r="O3" s="15"/>
      <c r="P3" s="291" t="s">
        <v>160</v>
      </c>
      <c r="Q3" s="291"/>
      <c r="R3" s="292"/>
      <c r="S3" s="292"/>
      <c r="T3" s="15" t="s">
        <v>161</v>
      </c>
      <c r="U3" s="292"/>
      <c r="V3" s="292"/>
      <c r="W3" s="15" t="s">
        <v>162</v>
      </c>
      <c r="X3" s="292"/>
      <c r="Y3" s="292"/>
      <c r="Z3" s="15" t="s">
        <v>163</v>
      </c>
    </row>
    <row r="4" spans="1:39" ht="9.9499999999999993" customHeight="1">
      <c r="A4" s="1"/>
    </row>
    <row r="5" spans="1:39" ht="17.25" customHeight="1">
      <c r="A5" s="288" t="s">
        <v>0</v>
      </c>
      <c r="B5" s="289"/>
      <c r="C5" s="289"/>
      <c r="D5" s="289"/>
      <c r="E5" s="289"/>
      <c r="F5" s="289"/>
      <c r="G5" s="289"/>
      <c r="H5" s="289"/>
      <c r="I5" s="289"/>
      <c r="J5" s="289"/>
      <c r="K5" s="289"/>
      <c r="L5" s="289"/>
      <c r="M5" s="289"/>
      <c r="N5" s="289"/>
      <c r="O5" s="289"/>
    </row>
    <row r="6" spans="1:39" ht="9.9499999999999993" customHeight="1">
      <c r="A6" s="13"/>
    </row>
    <row r="7" spans="1:39" ht="17.25" customHeight="1">
      <c r="A7" s="5"/>
      <c r="L7" s="333" t="s">
        <v>30</v>
      </c>
      <c r="M7" s="333"/>
      <c r="N7" s="333"/>
      <c r="O7" s="333"/>
      <c r="P7" s="324"/>
      <c r="Q7" s="324"/>
      <c r="R7" s="324"/>
      <c r="S7" s="324"/>
      <c r="T7" s="324"/>
      <c r="U7" s="324"/>
      <c r="V7" s="324"/>
      <c r="W7" s="324"/>
      <c r="X7" s="324"/>
      <c r="Y7" s="324"/>
    </row>
    <row r="8" spans="1:39" ht="17.25" customHeight="1">
      <c r="A8" s="5"/>
      <c r="L8" s="333" t="s">
        <v>101</v>
      </c>
      <c r="M8" s="333"/>
      <c r="N8" s="333"/>
      <c r="O8" s="333"/>
      <c r="P8" s="333" t="str">
        <f>IF(第1号_交付申請書!Q8="","",第1号_交付申請書!Q8)</f>
        <v/>
      </c>
      <c r="Q8" s="333"/>
      <c r="R8" s="333"/>
      <c r="S8" s="333"/>
      <c r="T8" s="333"/>
      <c r="U8" s="333"/>
      <c r="V8" s="333"/>
      <c r="W8" s="333"/>
      <c r="X8" s="333"/>
      <c r="Y8" s="333"/>
    </row>
    <row r="9" spans="1:39" ht="17.25" customHeight="1">
      <c r="A9" s="5"/>
      <c r="L9" s="333" t="s">
        <v>102</v>
      </c>
      <c r="M9" s="333"/>
      <c r="N9" s="333"/>
      <c r="O9" s="333"/>
      <c r="P9" s="290" t="str">
        <f>IF(第1号_交付申請書!Q9="","",第1号_交付申請書!Q9)</f>
        <v/>
      </c>
      <c r="Q9" s="290"/>
      <c r="R9" s="290"/>
      <c r="S9" s="290"/>
      <c r="T9" s="290"/>
      <c r="U9" s="290"/>
      <c r="V9" s="290"/>
      <c r="W9" s="290"/>
      <c r="X9" s="290"/>
      <c r="Y9" s="290"/>
    </row>
    <row r="10" spans="1:39" ht="17.25" customHeight="1">
      <c r="A10" s="5"/>
      <c r="L10" s="333" t="s">
        <v>103</v>
      </c>
      <c r="M10" s="333"/>
      <c r="N10" s="333"/>
      <c r="O10" s="333"/>
      <c r="P10" s="290" t="str">
        <f>IF(第1号_交付申請書!Q10="","",第1号_交付申請書!Q10)</f>
        <v/>
      </c>
      <c r="Q10" s="290"/>
      <c r="R10" s="290"/>
      <c r="S10" s="290"/>
      <c r="T10" s="290"/>
      <c r="U10" s="290"/>
      <c r="V10" s="290"/>
      <c r="W10" s="290"/>
      <c r="X10" s="290"/>
      <c r="Y10" s="290"/>
    </row>
    <row r="11" spans="1:39" ht="17.25" customHeight="1">
      <c r="A11" s="5"/>
      <c r="L11" s="481" t="s">
        <v>321</v>
      </c>
      <c r="M11" s="481"/>
      <c r="N11" s="481"/>
      <c r="O11" s="481"/>
      <c r="P11" s="290" t="str">
        <f>IF(第1号_交付申請書!Q11="","",第1号_交付申請書!Q11)</f>
        <v/>
      </c>
      <c r="Q11" s="290"/>
      <c r="R11" s="290"/>
      <c r="S11" s="290"/>
      <c r="T11" s="290"/>
      <c r="U11" s="290"/>
      <c r="V11" s="290"/>
      <c r="W11" s="290"/>
      <c r="X11" s="290"/>
      <c r="Y11" s="290"/>
    </row>
    <row r="12" spans="1:39" ht="17.25" customHeight="1">
      <c r="A12" s="5"/>
      <c r="L12" s="10"/>
      <c r="M12" s="10"/>
      <c r="N12" s="10"/>
      <c r="O12" s="10"/>
      <c r="P12" s="14"/>
      <c r="Q12" s="14"/>
      <c r="R12" s="14"/>
      <c r="S12" s="14"/>
      <c r="T12" s="14"/>
      <c r="U12" s="14"/>
      <c r="V12" s="14"/>
      <c r="W12" s="14"/>
      <c r="X12" s="14"/>
      <c r="Y12" s="14"/>
    </row>
    <row r="13" spans="1:39" ht="17.25" customHeight="1">
      <c r="A13" s="5"/>
      <c r="B13" s="314" t="s">
        <v>104</v>
      </c>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5"/>
    </row>
    <row r="14" spans="1:39" ht="6.95" customHeight="1">
      <c r="A14" s="1"/>
    </row>
    <row r="15" spans="1:39" ht="17.25" customHeight="1">
      <c r="A15" s="23"/>
      <c r="B15" s="23" t="s">
        <v>180</v>
      </c>
      <c r="C15" s="15"/>
      <c r="D15" s="15" t="s">
        <v>161</v>
      </c>
      <c r="E15" s="15"/>
      <c r="F15" s="15" t="s">
        <v>162</v>
      </c>
      <c r="G15" s="15"/>
      <c r="H15" s="487" t="s">
        <v>461</v>
      </c>
      <c r="I15" s="487"/>
      <c r="J15" s="487"/>
      <c r="K15" s="487"/>
      <c r="L15" s="401"/>
      <c r="M15" s="324"/>
      <c r="N15" s="324"/>
      <c r="O15" s="324"/>
      <c r="P15" s="487" t="s">
        <v>248</v>
      </c>
      <c r="Q15" s="487"/>
      <c r="R15" s="487"/>
      <c r="S15" s="487"/>
      <c r="T15" s="487"/>
      <c r="U15" s="487"/>
      <c r="V15" s="487"/>
      <c r="W15" s="487"/>
      <c r="X15" s="487"/>
      <c r="Y15" s="487"/>
      <c r="Z15" s="487"/>
      <c r="AB15" s="15"/>
      <c r="AC15" s="15"/>
      <c r="AD15" s="15"/>
      <c r="AE15" s="15"/>
      <c r="AF15" s="487"/>
      <c r="AG15" s="487"/>
      <c r="AH15" s="487"/>
      <c r="AI15" s="487"/>
      <c r="AJ15" s="487"/>
      <c r="AK15" s="487"/>
      <c r="AL15" s="487"/>
      <c r="AM15" s="487"/>
    </row>
    <row r="16" spans="1:39" ht="17.25" customHeight="1">
      <c r="A16" s="480" t="s">
        <v>260</v>
      </c>
      <c r="B16" s="480"/>
      <c r="C16" s="480"/>
      <c r="D16" s="480"/>
      <c r="E16" s="480"/>
      <c r="F16" s="480"/>
      <c r="G16" s="480"/>
      <c r="H16" s="480"/>
      <c r="I16" s="480"/>
      <c r="J16" s="480"/>
      <c r="K16" s="480"/>
      <c r="L16" s="480"/>
      <c r="M16" s="480"/>
      <c r="N16" s="480"/>
      <c r="O16" s="480"/>
      <c r="P16" s="480"/>
      <c r="Q16" s="480"/>
      <c r="R16" s="480"/>
      <c r="S16" s="480"/>
      <c r="T16" s="480"/>
      <c r="U16" s="480"/>
      <c r="V16" s="480"/>
      <c r="W16" s="480"/>
      <c r="X16" s="480"/>
      <c r="Y16" s="480"/>
      <c r="Z16" s="480"/>
    </row>
    <row r="17" spans="1:54" ht="17.25" customHeight="1">
      <c r="A17" s="480" t="s">
        <v>262</v>
      </c>
      <c r="B17" s="480"/>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row>
    <row r="18" spans="1:54" ht="17.25" customHeight="1">
      <c r="A18" s="401" t="s">
        <v>261</v>
      </c>
      <c r="B18" s="401"/>
      <c r="C18" s="401"/>
      <c r="D18" s="401"/>
      <c r="E18" s="401"/>
      <c r="F18" s="401"/>
      <c r="G18" s="401"/>
      <c r="H18" s="401"/>
      <c r="I18" s="401"/>
      <c r="J18" s="401"/>
      <c r="K18" s="401"/>
      <c r="L18" s="401"/>
      <c r="M18" s="401"/>
      <c r="N18" s="401"/>
      <c r="O18" s="401"/>
      <c r="P18" s="401"/>
      <c r="Q18" s="401"/>
      <c r="R18" s="5"/>
      <c r="S18" s="5"/>
      <c r="T18" s="5"/>
      <c r="U18" s="5"/>
      <c r="V18" s="5"/>
      <c r="W18" s="5"/>
      <c r="X18" s="5"/>
      <c r="Y18" s="5"/>
      <c r="Z18" s="5"/>
    </row>
    <row r="19" spans="1:54" ht="17.25" customHeight="1">
      <c r="A19" s="324" t="s">
        <v>3</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row>
    <row r="20" spans="1:54" ht="17.25" customHeight="1">
      <c r="A20" s="288" t="s">
        <v>263</v>
      </c>
      <c r="B20" s="289"/>
      <c r="C20" s="289"/>
      <c r="D20" s="289"/>
      <c r="E20" s="289"/>
      <c r="F20" s="289"/>
      <c r="G20" s="289"/>
      <c r="H20" s="289"/>
      <c r="I20" s="289"/>
      <c r="J20" s="289"/>
      <c r="K20" s="289"/>
      <c r="L20" s="289"/>
      <c r="M20" s="289"/>
      <c r="N20" s="289"/>
      <c r="O20" s="289"/>
      <c r="BA20" s="85" t="b">
        <v>0</v>
      </c>
      <c r="BB20" s="85" t="s">
        <v>417</v>
      </c>
    </row>
    <row r="21" spans="1:54" ht="17.25" customHeight="1">
      <c r="B21" s="6" t="s">
        <v>327</v>
      </c>
    </row>
    <row r="22" spans="1:54" ht="7.5" customHeight="1">
      <c r="A22" s="22"/>
      <c r="B22" s="22"/>
      <c r="C22" s="22"/>
      <c r="D22" s="22"/>
      <c r="E22" s="22"/>
    </row>
    <row r="23" spans="1:54" ht="17.25" customHeight="1">
      <c r="A23" s="746" t="s">
        <v>183</v>
      </c>
      <c r="B23" s="746"/>
      <c r="C23" s="746"/>
      <c r="D23" s="746"/>
      <c r="E23" s="301"/>
      <c r="F23" s="301"/>
      <c r="G23" s="747">
        <f>第11号_収支実績書!S41</f>
        <v>0</v>
      </c>
      <c r="H23" s="747"/>
      <c r="I23" s="747"/>
      <c r="J23" s="747"/>
      <c r="K23" s="301" t="s">
        <v>175</v>
      </c>
      <c r="L23" s="301"/>
      <c r="AB23" s="289"/>
      <c r="AC23" s="289"/>
      <c r="AD23" s="289"/>
      <c r="AE23" s="289"/>
      <c r="AF23" s="289"/>
      <c r="AG23" s="289"/>
      <c r="AH23" s="289"/>
    </row>
    <row r="24" spans="1:54" ht="7.5" customHeight="1">
      <c r="A24" s="16"/>
    </row>
    <row r="25" spans="1:54" ht="17.25" customHeight="1">
      <c r="A25" s="16" t="s">
        <v>5</v>
      </c>
    </row>
    <row r="26" spans="1:54" ht="17.25" customHeight="1">
      <c r="A26" s="289" t="s">
        <v>328</v>
      </c>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row>
    <row r="27" spans="1:54" ht="17.25" customHeight="1">
      <c r="A27" s="289" t="s">
        <v>50</v>
      </c>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row>
    <row r="28" spans="1:54" ht="17.25" customHeight="1">
      <c r="A28" s="289" t="s">
        <v>333</v>
      </c>
      <c r="B28" s="289"/>
      <c r="C28" s="289"/>
      <c r="D28" s="289"/>
      <c r="E28" s="289"/>
      <c r="F28" s="289"/>
      <c r="G28" s="289"/>
      <c r="H28" s="289"/>
      <c r="I28" s="289"/>
      <c r="J28" s="289"/>
      <c r="K28" s="289"/>
      <c r="L28" s="289"/>
      <c r="M28" s="289"/>
      <c r="N28" s="289"/>
      <c r="O28" s="289"/>
      <c r="P28" s="289"/>
      <c r="Q28" s="289"/>
      <c r="R28" s="289"/>
      <c r="S28" s="289"/>
      <c r="T28" s="289"/>
      <c r="U28" s="289"/>
      <c r="V28" s="289"/>
      <c r="W28" s="289"/>
    </row>
    <row r="29" spans="1:54" s="85" customFormat="1" ht="17.25" customHeight="1">
      <c r="A29" s="80" t="s">
        <v>329</v>
      </c>
      <c r="B29" s="99"/>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1:54" s="85" customFormat="1" ht="17.25" customHeight="1">
      <c r="A30" s="80" t="s">
        <v>330</v>
      </c>
      <c r="B30" s="99"/>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spans="1:54" ht="17.25" customHeight="1">
      <c r="A31" s="289" t="s">
        <v>405</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98"/>
    </row>
    <row r="32" spans="1:54" ht="17.25" customHeight="1">
      <c r="A32" s="301" t="s">
        <v>400</v>
      </c>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98"/>
    </row>
    <row r="33" spans="1:54" ht="17.25" customHeight="1">
      <c r="A33" s="301" t="s">
        <v>401</v>
      </c>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row>
    <row r="34" spans="1:54" ht="17.25" customHeight="1">
      <c r="A34" s="80" t="s">
        <v>402</v>
      </c>
      <c r="B34" s="99"/>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spans="1:54" ht="17.25" customHeight="1">
      <c r="A35" s="80" t="s">
        <v>403</v>
      </c>
      <c r="B35" s="99"/>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54" ht="17.25" customHeight="1">
      <c r="A36" s="80" t="s">
        <v>404</v>
      </c>
      <c r="B36" s="99"/>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row>
    <row r="37" spans="1:54" ht="7.5" customHeight="1">
      <c r="A37" s="101"/>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54" ht="17.25" customHeight="1">
      <c r="A38" s="300" t="s">
        <v>335</v>
      </c>
      <c r="B38" s="301"/>
      <c r="C38" s="301"/>
      <c r="D38" s="301"/>
      <c r="E38" s="301"/>
      <c r="F38" s="301"/>
      <c r="G38" s="301"/>
      <c r="H38" s="301"/>
      <c r="I38" s="301"/>
      <c r="J38" s="301"/>
      <c r="K38" s="301"/>
      <c r="L38" s="301"/>
      <c r="M38" s="301"/>
      <c r="N38" s="301"/>
      <c r="O38" s="301"/>
      <c r="P38" s="301"/>
      <c r="Q38" s="301"/>
      <c r="R38" s="301"/>
      <c r="S38" s="98"/>
      <c r="T38" s="98"/>
      <c r="U38" s="98"/>
      <c r="V38" s="98"/>
      <c r="W38" s="98"/>
      <c r="X38" s="98"/>
      <c r="Y38" s="98"/>
      <c r="Z38" s="98"/>
    </row>
    <row r="39" spans="1:54" ht="17.25" customHeight="1">
      <c r="B39" s="744" t="s">
        <v>51</v>
      </c>
      <c r="C39" s="744"/>
      <c r="D39" s="744"/>
      <c r="E39" s="744"/>
      <c r="F39" s="430"/>
      <c r="G39" s="430"/>
      <c r="H39" s="430"/>
      <c r="I39" s="430"/>
      <c r="J39" s="430"/>
      <c r="K39" s="430"/>
      <c r="L39" s="430"/>
      <c r="M39" s="430"/>
      <c r="N39" s="430"/>
      <c r="O39" s="430"/>
      <c r="P39" s="430"/>
      <c r="Q39" s="430"/>
      <c r="R39" s="430"/>
      <c r="S39" s="430"/>
      <c r="T39" s="738" t="s">
        <v>278</v>
      </c>
      <c r="U39" s="739"/>
      <c r="V39" s="739"/>
      <c r="W39" s="739"/>
      <c r="X39" s="739"/>
      <c r="Y39" s="739"/>
      <c r="Z39" s="740"/>
    </row>
    <row r="40" spans="1:54" ht="17.25" customHeight="1">
      <c r="B40" s="744" t="s">
        <v>52</v>
      </c>
      <c r="C40" s="744"/>
      <c r="D40" s="744"/>
      <c r="E40" s="744"/>
      <c r="F40" s="430"/>
      <c r="G40" s="430"/>
      <c r="H40" s="430"/>
      <c r="I40" s="430"/>
      <c r="J40" s="430"/>
      <c r="K40" s="430"/>
      <c r="L40" s="430"/>
      <c r="M40" s="430"/>
      <c r="N40" s="430"/>
      <c r="O40" s="430"/>
      <c r="P40" s="430"/>
      <c r="Q40" s="430"/>
      <c r="R40" s="430"/>
      <c r="S40" s="430"/>
      <c r="T40" s="741"/>
      <c r="U40" s="742"/>
      <c r="V40" s="742"/>
      <c r="W40" s="742"/>
      <c r="X40" s="742"/>
      <c r="Y40" s="742"/>
      <c r="Z40" s="743"/>
    </row>
    <row r="41" spans="1:54" ht="17.25" customHeight="1">
      <c r="B41" s="744" t="s">
        <v>53</v>
      </c>
      <c r="C41" s="744"/>
      <c r="D41" s="744"/>
      <c r="E41" s="744"/>
      <c r="F41" s="745"/>
      <c r="G41" s="745"/>
      <c r="H41" s="745"/>
      <c r="I41" s="745"/>
      <c r="J41" s="745"/>
      <c r="K41" s="745"/>
      <c r="L41" s="745"/>
      <c r="M41" s="745"/>
      <c r="N41" s="745"/>
      <c r="O41" s="745"/>
      <c r="P41" s="745"/>
      <c r="Q41" s="745"/>
      <c r="R41" s="745"/>
      <c r="S41" s="745"/>
      <c r="T41" s="70"/>
      <c r="U41" s="71"/>
      <c r="V41" s="71"/>
      <c r="W41" s="71"/>
      <c r="X41" s="71"/>
      <c r="Y41" s="71"/>
      <c r="Z41" s="72"/>
    </row>
    <row r="42" spans="1:54" ht="17.25" customHeight="1">
      <c r="B42" s="744" t="s">
        <v>54</v>
      </c>
      <c r="C42" s="744"/>
      <c r="D42" s="744"/>
      <c r="E42" s="744"/>
      <c r="F42" s="430"/>
      <c r="G42" s="430"/>
      <c r="H42" s="430"/>
      <c r="I42" s="430"/>
      <c r="J42" s="430"/>
      <c r="K42" s="430"/>
      <c r="L42" s="430"/>
      <c r="M42" s="430"/>
      <c r="N42" s="430"/>
      <c r="O42" s="430"/>
      <c r="P42" s="430"/>
      <c r="Q42" s="430"/>
      <c r="R42" s="430"/>
      <c r="S42" s="430"/>
      <c r="T42" s="70"/>
      <c r="U42" s="71" t="s">
        <v>277</v>
      </c>
      <c r="V42" s="71"/>
      <c r="W42" s="71"/>
      <c r="X42" s="71"/>
      <c r="Y42" s="73" t="s">
        <v>276</v>
      </c>
      <c r="Z42" s="72"/>
      <c r="BA42" s="85" t="b">
        <v>0</v>
      </c>
      <c r="BB42" s="85" t="b">
        <v>0</v>
      </c>
    </row>
    <row r="43" spans="1:54" ht="17.25" customHeight="1">
      <c r="B43" s="744" t="s">
        <v>105</v>
      </c>
      <c r="C43" s="744"/>
      <c r="D43" s="744"/>
      <c r="E43" s="744"/>
      <c r="F43" s="430"/>
      <c r="G43" s="430"/>
      <c r="H43" s="430"/>
      <c r="I43" s="430"/>
      <c r="J43" s="430"/>
      <c r="K43" s="430"/>
      <c r="L43" s="430"/>
      <c r="M43" s="430"/>
      <c r="N43" s="430"/>
      <c r="O43" s="430"/>
      <c r="P43" s="430"/>
      <c r="Q43" s="430"/>
      <c r="R43" s="430"/>
      <c r="S43" s="430"/>
      <c r="T43" s="74"/>
      <c r="U43" s="75"/>
      <c r="V43" s="75"/>
      <c r="W43" s="75"/>
      <c r="X43" s="75"/>
      <c r="Y43" s="75"/>
      <c r="Z43" s="76"/>
    </row>
    <row r="44" spans="1:54" ht="7.5" customHeight="1">
      <c r="A44" s="1"/>
    </row>
    <row r="45" spans="1:54" ht="17.25" customHeight="1">
      <c r="A45" s="288" t="s">
        <v>49</v>
      </c>
      <c r="B45" s="289"/>
      <c r="C45" s="289"/>
      <c r="D45" s="289"/>
      <c r="E45" s="289"/>
      <c r="F45" s="289"/>
      <c r="G45" s="289"/>
      <c r="H45" s="289"/>
      <c r="I45" s="289"/>
      <c r="J45" s="289"/>
      <c r="K45" s="289"/>
      <c r="L45" s="289"/>
      <c r="M45" s="289"/>
      <c r="N45" s="289"/>
      <c r="O45" s="289"/>
    </row>
    <row r="46" spans="1:54" ht="17.25" customHeight="1">
      <c r="A46" s="10"/>
      <c r="B46" s="484" t="s">
        <v>10</v>
      </c>
      <c r="C46" s="365"/>
      <c r="D46" s="365"/>
      <c r="E46" s="365"/>
      <c r="F46" s="485"/>
      <c r="G46" s="302" t="str">
        <f>IF(第1号_交付申請書!F47="","",第1号_交付申請書!F47)</f>
        <v/>
      </c>
      <c r="H46" s="303"/>
      <c r="I46" s="303"/>
      <c r="J46" s="303"/>
      <c r="K46" s="303"/>
      <c r="L46" s="303"/>
      <c r="M46" s="304"/>
      <c r="N46" s="484" t="s">
        <v>11</v>
      </c>
      <c r="O46" s="365"/>
      <c r="P46" s="365"/>
      <c r="Q46" s="365"/>
      <c r="R46" s="485"/>
      <c r="S46" s="302" t="str">
        <f>IF(第1号_交付申請書!S47="","",第1号_交付申請書!S47)</f>
        <v/>
      </c>
      <c r="T46" s="303"/>
      <c r="U46" s="303"/>
      <c r="V46" s="303"/>
      <c r="W46" s="303"/>
      <c r="X46" s="303"/>
      <c r="Y46" s="303"/>
      <c r="Z46" s="304"/>
    </row>
    <row r="47" spans="1:54" ht="17.25" customHeight="1">
      <c r="A47" s="10"/>
      <c r="B47" s="484" t="s">
        <v>12</v>
      </c>
      <c r="C47" s="365"/>
      <c r="D47" s="365"/>
      <c r="E47" s="365"/>
      <c r="F47" s="485"/>
      <c r="G47" s="338" t="str">
        <f>IF(第1号_交付申請書!F48="","",第1号_交付申請書!F48)</f>
        <v/>
      </c>
      <c r="H47" s="339"/>
      <c r="I47" s="339"/>
      <c r="J47" s="339"/>
      <c r="K47" s="339"/>
      <c r="L47" s="339"/>
      <c r="M47" s="415"/>
      <c r="N47" s="484" t="s">
        <v>13</v>
      </c>
      <c r="O47" s="365"/>
      <c r="P47" s="365"/>
      <c r="Q47" s="365"/>
      <c r="R47" s="485"/>
      <c r="S47" s="338" t="str">
        <f>IF(第1号_交付申請書!S48="","",第1号_交付申請書!S48)</f>
        <v/>
      </c>
      <c r="T47" s="339"/>
      <c r="U47" s="339"/>
      <c r="V47" s="339"/>
      <c r="W47" s="339"/>
      <c r="X47" s="339"/>
      <c r="Y47" s="339"/>
      <c r="Z47" s="415"/>
    </row>
    <row r="48" spans="1:54" ht="17.25" customHeight="1">
      <c r="A48" s="10"/>
      <c r="B48" s="484" t="s">
        <v>14</v>
      </c>
      <c r="C48" s="365"/>
      <c r="D48" s="365"/>
      <c r="E48" s="365"/>
      <c r="F48" s="485"/>
      <c r="G48" s="302" t="str">
        <f>IF(第1号_交付申請書!F49="","",第1号_交付申請書!F49)</f>
        <v/>
      </c>
      <c r="H48" s="303"/>
      <c r="I48" s="303"/>
      <c r="J48" s="303"/>
      <c r="K48" s="303"/>
      <c r="L48" s="303"/>
      <c r="M48" s="303"/>
      <c r="N48" s="303"/>
      <c r="O48" s="303"/>
      <c r="P48" s="303"/>
      <c r="Q48" s="303"/>
      <c r="R48" s="303"/>
      <c r="S48" s="303"/>
      <c r="T48" s="303"/>
      <c r="U48" s="303"/>
      <c r="V48" s="303"/>
      <c r="W48" s="303"/>
      <c r="X48" s="303"/>
      <c r="Y48" s="303"/>
      <c r="Z48" s="304"/>
    </row>
    <row r="49" spans="1:1" ht="12.75">
      <c r="A49" s="1"/>
    </row>
  </sheetData>
  <mergeCells count="60">
    <mergeCell ref="G48:Z48"/>
    <mergeCell ref="A28:W28"/>
    <mergeCell ref="B46:F46"/>
    <mergeCell ref="G46:M46"/>
    <mergeCell ref="N46:R46"/>
    <mergeCell ref="B47:F47"/>
    <mergeCell ref="G47:M47"/>
    <mergeCell ref="F42:S42"/>
    <mergeCell ref="F43:S43"/>
    <mergeCell ref="B48:F48"/>
    <mergeCell ref="A33:Z33"/>
    <mergeCell ref="A32:Y32"/>
    <mergeCell ref="N47:R47"/>
    <mergeCell ref="B43:E43"/>
    <mergeCell ref="S47:Z47"/>
    <mergeCell ref="A38:R38"/>
    <mergeCell ref="AI15:AM15"/>
    <mergeCell ref="AB23:AH23"/>
    <mergeCell ref="F39:S39"/>
    <mergeCell ref="F40:S40"/>
    <mergeCell ref="A19:Z19"/>
    <mergeCell ref="A23:F23"/>
    <mergeCell ref="AF15:AH15"/>
    <mergeCell ref="G23:J23"/>
    <mergeCell ref="K23:L23"/>
    <mergeCell ref="B39:E39"/>
    <mergeCell ref="B40:E40"/>
    <mergeCell ref="A16:Z16"/>
    <mergeCell ref="P15:Z15"/>
    <mergeCell ref="H15:L15"/>
    <mergeCell ref="A27:Y27"/>
    <mergeCell ref="A26:Y26"/>
    <mergeCell ref="L9:O9"/>
    <mergeCell ref="P9:Y9"/>
    <mergeCell ref="L10:O10"/>
    <mergeCell ref="P10:Y10"/>
    <mergeCell ref="A20:O20"/>
    <mergeCell ref="S46:Z46"/>
    <mergeCell ref="A1:O1"/>
    <mergeCell ref="A5:O5"/>
    <mergeCell ref="L7:O7"/>
    <mergeCell ref="P7:Y7"/>
    <mergeCell ref="P3:Q3"/>
    <mergeCell ref="R3:S3"/>
    <mergeCell ref="U3:V3"/>
    <mergeCell ref="X3:Y3"/>
    <mergeCell ref="L8:O8"/>
    <mergeCell ref="P8:Y8"/>
    <mergeCell ref="A45:O45"/>
    <mergeCell ref="M15:O15"/>
    <mergeCell ref="B41:E41"/>
    <mergeCell ref="B42:E42"/>
    <mergeCell ref="F41:S41"/>
    <mergeCell ref="T39:Z40"/>
    <mergeCell ref="L11:O11"/>
    <mergeCell ref="P11:Y11"/>
    <mergeCell ref="B13:Y13"/>
    <mergeCell ref="A17:Z17"/>
    <mergeCell ref="A18:Q18"/>
    <mergeCell ref="A31:Y31"/>
  </mergeCells>
  <phoneticPr fontId="29"/>
  <conditionalFormatting sqref="C15 E15 G15">
    <cfRule type="cellIs" dxfId="130" priority="22" operator="equal">
      <formula>""</formula>
    </cfRule>
  </conditionalFormatting>
  <conditionalFormatting sqref="F39:S43">
    <cfRule type="cellIs" dxfId="129" priority="23" operator="equal">
      <formula>""</formula>
    </cfRule>
  </conditionalFormatting>
  <conditionalFormatting sqref="M15">
    <cfRule type="cellIs" dxfId="125" priority="21" operator="equal">
      <formula>""</formula>
    </cfRule>
  </conditionalFormatting>
  <conditionalFormatting sqref="R3:S3 U3:V3 X3:Y3">
    <cfRule type="cellIs" dxfId="120" priority="1" operator="equal">
      <formula>""</formula>
    </cfRule>
  </conditionalFormatting>
  <conditionalFormatting sqref="T41:Z43">
    <cfRule type="expression" dxfId="118" priority="104">
      <formula>AND($BA$42=TRUE,$BB$42=TRUE)</formula>
    </cfRule>
    <cfRule type="expression" dxfId="117" priority="105">
      <formula>AND($BA$42=FALSE,$BB$42=FALSE)</formula>
    </cfRule>
  </conditionalFormatting>
  <conditionalFormatting sqref="AC15 AE15">
    <cfRule type="cellIs" dxfId="116" priority="20" operator="equal">
      <formula>""</formula>
    </cfRule>
  </conditionalFormatting>
  <printOptions horizontalCentered="1" verticalCentered="1"/>
  <pageMargins left="0.70866141732283472" right="0.70866141732283472" top="0.74803149606299213"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19</xdr:col>
                    <xdr:colOff>28575</xdr:colOff>
                    <xdr:row>40</xdr:row>
                    <xdr:rowOff>209550</xdr:rowOff>
                  </from>
                  <to>
                    <xdr:col>20</xdr:col>
                    <xdr:colOff>28575</xdr:colOff>
                    <xdr:row>42</xdr:row>
                    <xdr:rowOff>19050</xdr:rowOff>
                  </to>
                </anchor>
              </controlPr>
            </control>
          </mc:Choice>
        </mc:AlternateContent>
        <mc:AlternateContent xmlns:mc="http://schemas.openxmlformats.org/markup-compatibility/2006">
          <mc:Choice Requires="x14">
            <control shapeId="27654" r:id="rId5" name="Check Box 6">
              <controlPr defaultSize="0" autoFill="0" autoLine="0" autoPict="0">
                <anchor moveWithCells="1">
                  <from>
                    <xdr:col>22</xdr:col>
                    <xdr:colOff>228600</xdr:colOff>
                    <xdr:row>40</xdr:row>
                    <xdr:rowOff>209550</xdr:rowOff>
                  </from>
                  <to>
                    <xdr:col>23</xdr:col>
                    <xdr:colOff>228600</xdr:colOff>
                    <xdr:row>42</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FF0C83EB-2318-479C-8D39-58553D1CA959}">
            <xm:f>第11号_収支実績書!$Y$37=""</xm:f>
            <x14:dxf>
              <fill>
                <patternFill>
                  <bgColor theme="8" tint="0.79998168889431442"/>
                </patternFill>
              </fill>
            </x14:dxf>
          </x14:cfRule>
          <xm:sqref>G23:J23</xm:sqref>
        </x14:conditionalFormatting>
        <x14:conditionalFormatting xmlns:xm="http://schemas.microsoft.com/office/excel/2006/main">
          <x14:cfRule type="expression" priority="11" id="{31CDE6A7-1B2F-45F2-B90F-E752900E7520}">
            <xm:f>第1号_交付申請書!$S$47=""</xm:f>
            <x14:dxf>
              <fill>
                <patternFill>
                  <bgColor theme="8" tint="0.79998168889431442"/>
                </patternFill>
              </fill>
            </x14:dxf>
          </x14:cfRule>
          <xm:sqref>G46:M47</xm:sqref>
        </x14:conditionalFormatting>
        <x14:conditionalFormatting xmlns:xm="http://schemas.microsoft.com/office/excel/2006/main">
          <x14:cfRule type="expression" priority="9" id="{A0406FE3-3C37-4CD4-A42E-0B49CC8F005F}">
            <xm:f>第1号_交付申請書!$S$47=""</xm:f>
            <x14:dxf>
              <fill>
                <patternFill>
                  <bgColor theme="8" tint="0.79998168889431442"/>
                </patternFill>
              </fill>
            </x14:dxf>
          </x14:cfRule>
          <xm:sqref>G48:Z48</xm:sqref>
        </x14:conditionalFormatting>
        <x14:conditionalFormatting xmlns:xm="http://schemas.microsoft.com/office/excel/2006/main">
          <x14:cfRule type="expression" priority="17" id="{C800776C-716C-4504-9A0A-BF39D4663779}">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16" id="{6235041F-F100-49E4-BAFE-E15A571141C0}">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15" id="{C56F776D-467B-47A1-8702-9B2CFD65286F}">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14" id="{BBE7BA97-56BD-4035-A39B-4B96F8934B00}">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10" id="{76798093-93D0-48DD-8DA4-C636D52407A9}">
            <xm:f>第1号_交付申請書!$S$47=""</xm:f>
            <x14:dxf>
              <fill>
                <patternFill>
                  <bgColor theme="8" tint="0.79998168889431442"/>
                </patternFill>
              </fill>
            </x14:dxf>
          </x14:cfRule>
          <xm:sqref>S46:Z47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7282C-1DEE-478A-BEB2-8E01FBCB02E5}">
  <sheetPr codeName="Sheet15">
    <tabColor theme="7"/>
  </sheetPr>
  <dimension ref="A1:BF27"/>
  <sheetViews>
    <sheetView showZeros="0" view="pageBreakPreview" zoomScaleNormal="100" zoomScaleSheetLayoutView="100" workbookViewId="0">
      <selection activeCell="A4" sqref="A4:Z4"/>
    </sheetView>
  </sheetViews>
  <sheetFormatPr defaultColWidth="3.1328125" defaultRowHeight="15.75" customHeight="1"/>
  <cols>
    <col min="1" max="26" width="3.1328125" style="6" customWidth="1"/>
    <col min="27" max="16384" width="3.1328125" style="6"/>
  </cols>
  <sheetData>
    <row r="1" spans="1:26" ht="17.25" customHeight="1">
      <c r="A1" s="288" t="s">
        <v>291</v>
      </c>
      <c r="B1" s="289"/>
      <c r="C1" s="289"/>
      <c r="D1" s="289"/>
      <c r="E1" s="289"/>
      <c r="F1" s="289"/>
      <c r="G1" s="289"/>
      <c r="H1" s="289"/>
      <c r="I1" s="289"/>
      <c r="J1" s="289"/>
      <c r="K1" s="289"/>
      <c r="L1" s="289"/>
      <c r="M1" s="289"/>
      <c r="N1" s="289"/>
      <c r="O1" s="289"/>
    </row>
    <row r="2" spans="1:26" ht="17.25" customHeight="1">
      <c r="A2" s="281" t="str">
        <f>IF(第1号_交付申請書!$Q$10=0," ",第1号_交付申請書!$L$7&amp;"　"&amp;第1号_交付申請書!$Q$10)</f>
        <v xml:space="preserve"> </v>
      </c>
      <c r="B2" s="281"/>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6" ht="17.25" customHeight="1">
      <c r="A3" s="1"/>
    </row>
    <row r="4" spans="1:26" ht="17.25" customHeight="1">
      <c r="A4" s="324" t="s">
        <v>301</v>
      </c>
      <c r="B4" s="324"/>
      <c r="C4" s="324"/>
      <c r="D4" s="324"/>
      <c r="E4" s="324"/>
      <c r="F4" s="324"/>
      <c r="G4" s="324"/>
      <c r="H4" s="324"/>
      <c r="I4" s="324"/>
      <c r="J4" s="324"/>
      <c r="K4" s="324"/>
      <c r="L4" s="324"/>
      <c r="M4" s="324"/>
      <c r="N4" s="324"/>
      <c r="O4" s="324"/>
      <c r="P4" s="324"/>
      <c r="Q4" s="324"/>
      <c r="R4" s="324"/>
      <c r="S4" s="324"/>
      <c r="T4" s="324"/>
      <c r="U4" s="324"/>
      <c r="V4" s="324"/>
      <c r="W4" s="324"/>
      <c r="X4" s="324"/>
      <c r="Y4" s="324"/>
      <c r="Z4" s="324"/>
    </row>
    <row r="5" spans="1:26" ht="17.25" customHeight="1">
      <c r="A5" s="1"/>
    </row>
    <row r="6" spans="1:26" ht="17.25" customHeight="1">
      <c r="A6" s="1"/>
    </row>
    <row r="7" spans="1:26" ht="17.25" customHeight="1">
      <c r="A7" s="288" t="s">
        <v>292</v>
      </c>
      <c r="B7" s="289"/>
      <c r="C7" s="289"/>
      <c r="D7" s="289"/>
      <c r="E7" s="289"/>
      <c r="F7" s="289"/>
      <c r="G7" s="289"/>
      <c r="H7" s="289"/>
      <c r="I7" s="289"/>
      <c r="J7" s="289"/>
      <c r="K7" s="289"/>
      <c r="L7" s="289"/>
      <c r="M7" s="289"/>
      <c r="N7" s="289"/>
      <c r="O7" s="289"/>
    </row>
    <row r="8" spans="1:26" ht="17.25" customHeight="1">
      <c r="A8" s="771" t="s">
        <v>267</v>
      </c>
      <c r="B8" s="772"/>
      <c r="C8" s="772"/>
      <c r="D8" s="772"/>
      <c r="E8" s="772"/>
      <c r="F8" s="772"/>
      <c r="G8" s="773"/>
      <c r="H8" s="773"/>
      <c r="I8" s="773"/>
      <c r="J8" s="773"/>
      <c r="K8" s="774"/>
      <c r="L8" s="338" t="s">
        <v>264</v>
      </c>
      <c r="M8" s="339"/>
      <c r="N8" s="415"/>
      <c r="O8" s="302">
        <f>第2号_事業計画書!I41</f>
        <v>0</v>
      </c>
      <c r="P8" s="303"/>
      <c r="Q8" s="303"/>
      <c r="R8" s="303"/>
      <c r="S8" s="303"/>
      <c r="T8" s="303"/>
      <c r="U8" s="303"/>
      <c r="V8" s="303"/>
      <c r="W8" s="303"/>
      <c r="X8" s="303"/>
      <c r="Y8" s="303"/>
      <c r="Z8" s="304"/>
    </row>
    <row r="9" spans="1:26" ht="17.25" customHeight="1">
      <c r="A9" s="775"/>
      <c r="B9" s="369"/>
      <c r="C9" s="369"/>
      <c r="D9" s="369"/>
      <c r="E9" s="369"/>
      <c r="F9" s="369"/>
      <c r="G9" s="369"/>
      <c r="H9" s="369"/>
      <c r="I9" s="369"/>
      <c r="J9" s="369"/>
      <c r="K9" s="776"/>
      <c r="L9" s="338" t="s">
        <v>265</v>
      </c>
      <c r="M9" s="339"/>
      <c r="N9" s="415"/>
      <c r="O9" s="302">
        <f>第2号_事業計画書!I42</f>
        <v>0</v>
      </c>
      <c r="P9" s="303"/>
      <c r="Q9" s="303"/>
      <c r="R9" s="303"/>
      <c r="S9" s="303"/>
      <c r="T9" s="303"/>
      <c r="U9" s="303"/>
      <c r="V9" s="303"/>
      <c r="W9" s="303"/>
      <c r="X9" s="303"/>
      <c r="Y9" s="303"/>
      <c r="Z9" s="304"/>
    </row>
    <row r="10" spans="1:26" ht="17.25" customHeight="1">
      <c r="A10" s="432" t="s">
        <v>266</v>
      </c>
      <c r="B10" s="772"/>
      <c r="C10" s="772"/>
      <c r="D10" s="772"/>
      <c r="E10" s="772"/>
      <c r="F10" s="772"/>
      <c r="G10" s="768"/>
      <c r="H10" s="768"/>
      <c r="I10" s="768"/>
      <c r="J10" s="768"/>
      <c r="K10" s="777"/>
      <c r="L10" s="769" t="s">
        <v>160</v>
      </c>
      <c r="M10" s="748"/>
      <c r="N10" s="499"/>
      <c r="O10" s="748"/>
      <c r="P10" s="499" t="s">
        <v>161</v>
      </c>
      <c r="Q10" s="748"/>
      <c r="R10" s="499"/>
      <c r="S10" s="748"/>
      <c r="T10" s="499" t="s">
        <v>162</v>
      </c>
      <c r="U10" s="748"/>
      <c r="V10" s="499"/>
      <c r="W10" s="748"/>
      <c r="X10" s="499" t="s">
        <v>163</v>
      </c>
      <c r="Y10" s="748"/>
      <c r="Z10" s="92"/>
    </row>
    <row r="11" spans="1:26" ht="17.25" customHeight="1">
      <c r="A11" s="778"/>
      <c r="B11" s="295"/>
      <c r="C11" s="295"/>
      <c r="D11" s="295"/>
      <c r="E11" s="295"/>
      <c r="F11" s="295"/>
      <c r="G11" s="295"/>
      <c r="H11" s="295"/>
      <c r="I11" s="295"/>
      <c r="J11" s="295"/>
      <c r="K11" s="296"/>
      <c r="L11" s="770"/>
      <c r="M11" s="305"/>
      <c r="N11" s="305"/>
      <c r="O11" s="305"/>
      <c r="P11" s="305"/>
      <c r="Q11" s="305"/>
      <c r="R11" s="305"/>
      <c r="S11" s="305"/>
      <c r="T11" s="305"/>
      <c r="U11" s="305"/>
      <c r="V11" s="305"/>
      <c r="W11" s="305"/>
      <c r="X11" s="305"/>
      <c r="Y11" s="305"/>
      <c r="Z11" s="86"/>
    </row>
    <row r="12" spans="1:26" ht="17.25" customHeight="1">
      <c r="A12" s="464" t="s">
        <v>331</v>
      </c>
      <c r="B12" s="749"/>
      <c r="C12" s="749"/>
      <c r="D12" s="749"/>
      <c r="E12" s="749"/>
      <c r="F12" s="749"/>
      <c r="G12" s="750"/>
      <c r="H12" s="750"/>
      <c r="I12" s="750"/>
      <c r="J12" s="750"/>
      <c r="K12" s="751"/>
      <c r="L12" s="758">
        <f>ROUND('別紙3CO2排出量算出シート（実績）'!AN34,2)</f>
        <v>0</v>
      </c>
      <c r="M12" s="759"/>
      <c r="N12" s="760"/>
      <c r="O12" s="760"/>
      <c r="P12" s="760"/>
      <c r="Q12" s="760"/>
      <c r="R12" s="767" t="s">
        <v>289</v>
      </c>
      <c r="S12" s="768"/>
      <c r="T12" s="768"/>
      <c r="U12" s="768"/>
      <c r="V12" s="768"/>
      <c r="W12" s="768"/>
      <c r="X12" s="78"/>
      <c r="Y12" s="93"/>
      <c r="Z12" s="92"/>
    </row>
    <row r="13" spans="1:26" ht="17.25" customHeight="1">
      <c r="A13" s="752"/>
      <c r="B13" s="753"/>
      <c r="C13" s="753"/>
      <c r="D13" s="753"/>
      <c r="E13" s="753"/>
      <c r="F13" s="753"/>
      <c r="G13" s="301"/>
      <c r="H13" s="301"/>
      <c r="I13" s="301"/>
      <c r="J13" s="301"/>
      <c r="K13" s="754"/>
      <c r="L13" s="761"/>
      <c r="M13" s="762"/>
      <c r="N13" s="763"/>
      <c r="O13" s="763"/>
      <c r="P13" s="763"/>
      <c r="Q13" s="763"/>
      <c r="R13" s="401"/>
      <c r="S13" s="289"/>
      <c r="T13" s="289"/>
      <c r="U13" s="289"/>
      <c r="V13" s="289"/>
      <c r="W13" s="289"/>
      <c r="X13" s="14"/>
      <c r="Y13" s="22"/>
      <c r="Z13" s="94"/>
    </row>
    <row r="14" spans="1:26" ht="17.25" customHeight="1">
      <c r="A14" s="752"/>
      <c r="B14" s="753"/>
      <c r="C14" s="753"/>
      <c r="D14" s="753"/>
      <c r="E14" s="753"/>
      <c r="F14" s="753"/>
      <c r="G14" s="301"/>
      <c r="H14" s="301"/>
      <c r="I14" s="301"/>
      <c r="J14" s="301"/>
      <c r="K14" s="754"/>
      <c r="L14" s="761"/>
      <c r="M14" s="762"/>
      <c r="N14" s="763"/>
      <c r="O14" s="763"/>
      <c r="P14" s="763"/>
      <c r="Q14" s="763"/>
      <c r="R14" s="401"/>
      <c r="S14" s="289"/>
      <c r="T14" s="289"/>
      <c r="U14" s="289"/>
      <c r="V14" s="289"/>
      <c r="W14" s="289"/>
      <c r="X14" s="14"/>
      <c r="Y14" s="22"/>
      <c r="Z14" s="94"/>
    </row>
    <row r="15" spans="1:26" ht="17.25" customHeight="1">
      <c r="A15" s="752"/>
      <c r="B15" s="753"/>
      <c r="C15" s="753"/>
      <c r="D15" s="753"/>
      <c r="E15" s="753"/>
      <c r="F15" s="753"/>
      <c r="G15" s="301"/>
      <c r="H15" s="301"/>
      <c r="I15" s="301"/>
      <c r="J15" s="301"/>
      <c r="K15" s="754"/>
      <c r="L15" s="761"/>
      <c r="M15" s="762"/>
      <c r="N15" s="763"/>
      <c r="O15" s="763"/>
      <c r="P15" s="763"/>
      <c r="Q15" s="763"/>
      <c r="R15" s="401"/>
      <c r="S15" s="289"/>
      <c r="T15" s="289"/>
      <c r="U15" s="289"/>
      <c r="V15" s="289"/>
      <c r="W15" s="289"/>
      <c r="X15" s="14"/>
      <c r="Y15" s="22"/>
      <c r="Z15" s="94"/>
    </row>
    <row r="16" spans="1:26" ht="17.25" customHeight="1">
      <c r="A16" s="755"/>
      <c r="B16" s="756"/>
      <c r="C16" s="756"/>
      <c r="D16" s="756"/>
      <c r="E16" s="756"/>
      <c r="F16" s="756"/>
      <c r="G16" s="756"/>
      <c r="H16" s="756"/>
      <c r="I16" s="756"/>
      <c r="J16" s="756"/>
      <c r="K16" s="757"/>
      <c r="L16" s="764"/>
      <c r="M16" s="765"/>
      <c r="N16" s="766"/>
      <c r="O16" s="766"/>
      <c r="P16" s="766"/>
      <c r="Q16" s="766"/>
      <c r="R16" s="295"/>
      <c r="S16" s="295"/>
      <c r="T16" s="295"/>
      <c r="U16" s="295"/>
      <c r="V16" s="295"/>
      <c r="W16" s="295"/>
      <c r="X16" s="87"/>
      <c r="Y16" s="87"/>
      <c r="Z16" s="86"/>
    </row>
    <row r="17" spans="1:58" ht="17.25" customHeight="1">
      <c r="A17" s="1"/>
      <c r="AG17" s="16"/>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ht="17.25" customHeight="1"/>
    <row r="19" spans="1:58" ht="17.25" customHeight="1"/>
    <row r="20" spans="1:58" ht="17.25" customHeight="1"/>
    <row r="21" spans="1:58" ht="17.25" customHeight="1"/>
    <row r="22" spans="1:58" ht="17.25" customHeight="1"/>
    <row r="23" spans="1:58" ht="17.25" customHeight="1"/>
    <row r="24" spans="1:58" ht="21" customHeight="1"/>
    <row r="25" spans="1:58" ht="21" customHeight="1"/>
    <row r="26" spans="1:58" ht="21" customHeight="1"/>
    <row r="27" spans="1:58" ht="21" customHeight="1"/>
  </sheetData>
  <mergeCells count="20">
    <mergeCell ref="R10:S11"/>
    <mergeCell ref="A2:Z2"/>
    <mergeCell ref="T10:U11"/>
    <mergeCell ref="V10:W11"/>
    <mergeCell ref="X10:Y11"/>
    <mergeCell ref="A12:K16"/>
    <mergeCell ref="L12:Q16"/>
    <mergeCell ref="R12:W16"/>
    <mergeCell ref="A1:O1"/>
    <mergeCell ref="A7:O7"/>
    <mergeCell ref="L10:M11"/>
    <mergeCell ref="A4:Z4"/>
    <mergeCell ref="A8:K9"/>
    <mergeCell ref="A10:K11"/>
    <mergeCell ref="L8:N8"/>
    <mergeCell ref="L9:N9"/>
    <mergeCell ref="O8:Z8"/>
    <mergeCell ref="O9:Z9"/>
    <mergeCell ref="N10:O11"/>
    <mergeCell ref="P10:Q11"/>
  </mergeCells>
  <phoneticPr fontId="29"/>
  <conditionalFormatting sqref="N10:O11 R10:S11 V10:W11">
    <cfRule type="cellIs" dxfId="114" priority="1" operator="equal">
      <formula>""</formula>
    </cfRule>
  </conditionalFormatting>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7F7EDAB8-1F41-47CD-96F0-42F13C94637C}">
            <xm:f>'別紙3CO2排出量算出シート（実績）'!$H$12:$AE$33=""</xm:f>
            <x14:dxf>
              <fill>
                <patternFill>
                  <bgColor theme="8" tint="0.79998168889431442"/>
                </patternFill>
              </fill>
            </x14:dxf>
          </x14:cfRule>
          <xm:sqref>L12:Q16</xm:sqref>
        </x14:conditionalFormatting>
        <x14:conditionalFormatting xmlns:xm="http://schemas.microsoft.com/office/excel/2006/main">
          <x14:cfRule type="expression" priority="8" id="{51D3DB3C-3109-4BF0-BB28-3BA49CD9DE0E}">
            <xm:f>第2号_事業計画書!$I$41=""</xm:f>
            <x14:dxf>
              <fill>
                <patternFill>
                  <bgColor theme="8" tint="0.79998168889431442"/>
                </patternFill>
              </fill>
            </x14:dxf>
          </x14:cfRule>
          <xm:sqref>O8:Z8</xm:sqref>
        </x14:conditionalFormatting>
        <x14:conditionalFormatting xmlns:xm="http://schemas.microsoft.com/office/excel/2006/main">
          <x14:cfRule type="expression" priority="7" id="{09071538-72CA-4F0E-9CD5-4F3664AAA7E4}">
            <xm:f>第2号_事業計画書!$I$42=""</xm:f>
            <x14:dxf>
              <fill>
                <patternFill>
                  <bgColor theme="8" tint="0.79998168889431442"/>
                </patternFill>
              </fill>
            </x14:dxf>
          </x14:cfRule>
          <xm:sqref>O9:Z9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13B5-85AE-4E3E-B40E-8AD421B32832}">
  <sheetPr codeName="Sheet16">
    <tabColor theme="7"/>
    <pageSetUpPr fitToPage="1"/>
  </sheetPr>
  <dimension ref="A1:AS49"/>
  <sheetViews>
    <sheetView view="pageBreakPreview" zoomScaleNormal="100" zoomScaleSheetLayoutView="100" workbookViewId="0">
      <selection activeCell="A3" sqref="A3:AA3"/>
    </sheetView>
  </sheetViews>
  <sheetFormatPr defaultColWidth="3.1328125" defaultRowHeight="15.75" customHeight="1"/>
  <cols>
    <col min="1" max="27" width="3.1328125" style="6" customWidth="1"/>
    <col min="28" max="29" width="4.3984375" style="6" customWidth="1"/>
    <col min="30" max="30" width="7.59765625" style="6" bestFit="1" customWidth="1"/>
    <col min="31" max="33" width="3.1328125" style="6"/>
    <col min="34" max="34" width="8.3984375" style="6" bestFit="1" customWidth="1"/>
    <col min="35" max="16384" width="3.1328125" style="6"/>
  </cols>
  <sheetData>
    <row r="1" spans="1:29" ht="17.25" customHeight="1">
      <c r="A1" s="288" t="s">
        <v>297</v>
      </c>
      <c r="B1" s="289"/>
      <c r="C1" s="289"/>
      <c r="D1" s="289"/>
      <c r="E1" s="289"/>
      <c r="F1" s="289"/>
      <c r="G1" s="289"/>
      <c r="H1" s="289"/>
      <c r="I1" s="289"/>
      <c r="J1" s="289"/>
      <c r="K1" s="289"/>
      <c r="L1" s="289"/>
      <c r="M1" s="289"/>
      <c r="N1" s="289"/>
      <c r="O1" s="289"/>
      <c r="P1" s="289"/>
    </row>
    <row r="2" spans="1:29" ht="17.25" customHeight="1">
      <c r="A2" s="281" t="str">
        <f>IF(第1号_交付申請書!$Q$10=0," ",第1号_交付申請書!$L$7&amp;"　"&amp;第1号_交付申請書!$Q$10)</f>
        <v xml:space="preserve"> </v>
      </c>
      <c r="B2" s="282"/>
      <c r="C2" s="282"/>
      <c r="D2" s="282"/>
      <c r="E2" s="282"/>
      <c r="F2" s="282"/>
      <c r="G2" s="282"/>
      <c r="H2" s="282"/>
      <c r="I2" s="282"/>
      <c r="J2" s="282"/>
      <c r="K2" s="282"/>
      <c r="L2" s="457"/>
      <c r="M2" s="457"/>
      <c r="N2" s="457"/>
      <c r="O2" s="457"/>
      <c r="P2" s="457"/>
      <c r="Q2" s="457"/>
      <c r="R2" s="457"/>
      <c r="S2" s="457"/>
      <c r="T2" s="457"/>
      <c r="U2" s="457"/>
      <c r="V2" s="457"/>
      <c r="W2" s="457"/>
      <c r="X2" s="457"/>
      <c r="Y2" s="457"/>
      <c r="Z2" s="457"/>
      <c r="AA2" s="457"/>
    </row>
    <row r="3" spans="1:29" ht="17.25" customHeight="1">
      <c r="A3" s="324" t="s">
        <v>55</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14"/>
      <c r="AC3" s="14"/>
    </row>
    <row r="4" spans="1:29" ht="17.25" customHeight="1">
      <c r="A4" s="6" t="s">
        <v>371</v>
      </c>
    </row>
    <row r="5" spans="1:29" ht="17.25" customHeight="1">
      <c r="B5" s="451" t="s">
        <v>86</v>
      </c>
      <c r="C5" s="452"/>
      <c r="D5" s="452"/>
      <c r="E5" s="452"/>
      <c r="F5" s="452"/>
      <c r="G5" s="452"/>
      <c r="H5" s="452"/>
      <c r="I5" s="452"/>
      <c r="J5" s="452"/>
      <c r="K5" s="453"/>
      <c r="L5" s="451" t="s">
        <v>87</v>
      </c>
      <c r="M5" s="452"/>
      <c r="N5" s="452"/>
      <c r="O5" s="452"/>
      <c r="P5" s="452"/>
      <c r="Q5" s="452"/>
      <c r="R5" s="452"/>
      <c r="S5" s="453"/>
      <c r="T5" s="451" t="s">
        <v>88</v>
      </c>
      <c r="U5" s="452"/>
      <c r="V5" s="452"/>
      <c r="W5" s="452"/>
      <c r="X5" s="452"/>
      <c r="Y5" s="452"/>
      <c r="Z5" s="452"/>
      <c r="AA5" s="453"/>
      <c r="AB5" s="95"/>
      <c r="AC5" s="95"/>
    </row>
    <row r="6" spans="1:29" ht="17.25" customHeight="1">
      <c r="B6" s="805" t="s">
        <v>106</v>
      </c>
      <c r="C6" s="805"/>
      <c r="D6" s="805"/>
      <c r="E6" s="805"/>
      <c r="F6" s="805"/>
      <c r="G6" s="805"/>
      <c r="H6" s="805"/>
      <c r="I6" s="805"/>
      <c r="J6" s="805"/>
      <c r="K6" s="805"/>
      <c r="L6" s="807">
        <f>S41</f>
        <v>0</v>
      </c>
      <c r="M6" s="807"/>
      <c r="N6" s="807"/>
      <c r="O6" s="807"/>
      <c r="P6" s="807"/>
      <c r="Q6" s="807"/>
      <c r="R6" s="807"/>
      <c r="S6" s="807"/>
      <c r="T6" s="789"/>
      <c r="U6" s="789"/>
      <c r="V6" s="789"/>
      <c r="W6" s="789"/>
      <c r="X6" s="789"/>
      <c r="Y6" s="789"/>
      <c r="Z6" s="789"/>
      <c r="AA6" s="789"/>
      <c r="AB6" s="22"/>
      <c r="AC6" s="22"/>
    </row>
    <row r="7" spans="1:29" ht="17.25" customHeight="1">
      <c r="B7" s="805" t="s">
        <v>107</v>
      </c>
      <c r="C7" s="805"/>
      <c r="D7" s="805"/>
      <c r="E7" s="805"/>
      <c r="F7" s="805"/>
      <c r="G7" s="805"/>
      <c r="H7" s="805"/>
      <c r="I7" s="805"/>
      <c r="J7" s="805"/>
      <c r="K7" s="805"/>
      <c r="L7" s="795"/>
      <c r="M7" s="795"/>
      <c r="N7" s="795"/>
      <c r="O7" s="795"/>
      <c r="P7" s="795"/>
      <c r="Q7" s="795"/>
      <c r="R7" s="795"/>
      <c r="S7" s="795"/>
      <c r="T7" s="789"/>
      <c r="U7" s="789"/>
      <c r="V7" s="789"/>
      <c r="W7" s="789"/>
      <c r="X7" s="789"/>
      <c r="Y7" s="789"/>
      <c r="Z7" s="789"/>
      <c r="AA7" s="789"/>
      <c r="AB7" s="22"/>
      <c r="AC7" s="22"/>
    </row>
    <row r="8" spans="1:29" ht="17.25" customHeight="1">
      <c r="B8" s="805" t="s">
        <v>108</v>
      </c>
      <c r="C8" s="805"/>
      <c r="D8" s="805"/>
      <c r="E8" s="805"/>
      <c r="F8" s="805"/>
      <c r="G8" s="805"/>
      <c r="H8" s="805"/>
      <c r="I8" s="805"/>
      <c r="J8" s="805"/>
      <c r="K8" s="805"/>
      <c r="L8" s="795"/>
      <c r="M8" s="795"/>
      <c r="N8" s="795"/>
      <c r="O8" s="795"/>
      <c r="P8" s="795"/>
      <c r="Q8" s="795"/>
      <c r="R8" s="795"/>
      <c r="S8" s="795"/>
      <c r="T8" s="789"/>
      <c r="U8" s="789"/>
      <c r="V8" s="789"/>
      <c r="W8" s="789"/>
      <c r="X8" s="789"/>
      <c r="Y8" s="789"/>
      <c r="Z8" s="789"/>
      <c r="AA8" s="789"/>
      <c r="AB8" s="22"/>
      <c r="AC8" s="22"/>
    </row>
    <row r="9" spans="1:29" ht="17.25" customHeight="1" thickBot="1">
      <c r="B9" s="805" t="s">
        <v>109</v>
      </c>
      <c r="C9" s="805"/>
      <c r="D9" s="805"/>
      <c r="E9" s="805"/>
      <c r="F9" s="805"/>
      <c r="G9" s="805"/>
      <c r="H9" s="805"/>
      <c r="I9" s="805"/>
      <c r="J9" s="805"/>
      <c r="K9" s="805"/>
      <c r="L9" s="808"/>
      <c r="M9" s="808"/>
      <c r="N9" s="808"/>
      <c r="O9" s="808"/>
      <c r="P9" s="808"/>
      <c r="Q9" s="808"/>
      <c r="R9" s="808"/>
      <c r="S9" s="808"/>
      <c r="T9" s="789"/>
      <c r="U9" s="789"/>
      <c r="V9" s="789"/>
      <c r="W9" s="789"/>
      <c r="X9" s="789"/>
      <c r="Y9" s="789"/>
      <c r="Z9" s="789"/>
      <c r="AA9" s="789"/>
      <c r="AB9" s="22"/>
      <c r="AC9" s="22"/>
    </row>
    <row r="10" spans="1:29" ht="17.25" customHeight="1" thickBot="1">
      <c r="B10" s="418" t="s">
        <v>110</v>
      </c>
      <c r="C10" s="418"/>
      <c r="D10" s="418"/>
      <c r="E10" s="418"/>
      <c r="F10" s="418"/>
      <c r="G10" s="418"/>
      <c r="H10" s="418"/>
      <c r="I10" s="418"/>
      <c r="J10" s="418"/>
      <c r="K10" s="451"/>
      <c r="L10" s="809">
        <f>SUM(L6:S9)</f>
        <v>0</v>
      </c>
      <c r="M10" s="810"/>
      <c r="N10" s="810"/>
      <c r="O10" s="810"/>
      <c r="P10" s="810"/>
      <c r="Q10" s="810"/>
      <c r="R10" s="810"/>
      <c r="S10" s="811"/>
      <c r="T10" s="454" t="str">
        <f>IF($L$10=$S$35," ","ERROR")</f>
        <v xml:space="preserve"> </v>
      </c>
      <c r="U10" s="455"/>
      <c r="V10" s="455"/>
      <c r="W10" s="455"/>
      <c r="X10" s="455"/>
      <c r="Y10" s="455"/>
      <c r="Z10" s="455"/>
      <c r="AA10" s="456"/>
      <c r="AB10" s="22"/>
      <c r="AC10" s="22"/>
    </row>
    <row r="11" spans="1:29" ht="17.25" customHeight="1">
      <c r="A11" s="318" t="s">
        <v>182</v>
      </c>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row>
    <row r="12" spans="1:29" ht="11.45"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row>
    <row r="13" spans="1:29" ht="11.45" customHeight="1">
      <c r="A13" s="16"/>
    </row>
    <row r="14" spans="1:29" ht="17.25" customHeight="1">
      <c r="A14" s="6" t="s">
        <v>372</v>
      </c>
    </row>
    <row r="15" spans="1:29" ht="17.25" customHeight="1">
      <c r="B15" s="356" t="s">
        <v>86</v>
      </c>
      <c r="C15" s="357"/>
      <c r="D15" s="358"/>
      <c r="E15" s="356" t="s">
        <v>111</v>
      </c>
      <c r="F15" s="357"/>
      <c r="G15" s="357"/>
      <c r="H15" s="357"/>
      <c r="I15" s="357"/>
      <c r="J15" s="357"/>
      <c r="K15" s="357"/>
      <c r="L15" s="358"/>
      <c r="M15" s="356" t="s">
        <v>112</v>
      </c>
      <c r="N15" s="357"/>
      <c r="O15" s="357"/>
      <c r="P15" s="357"/>
      <c r="Q15" s="357"/>
      <c r="R15" s="358"/>
      <c r="S15" s="419" t="s">
        <v>113</v>
      </c>
      <c r="T15" s="420"/>
      <c r="U15" s="420"/>
      <c r="V15" s="420"/>
      <c r="W15" s="420"/>
      <c r="X15" s="421"/>
      <c r="Y15" s="356" t="s">
        <v>114</v>
      </c>
      <c r="Z15" s="357"/>
      <c r="AA15" s="358"/>
      <c r="AB15" s="95"/>
      <c r="AC15" s="95"/>
    </row>
    <row r="16" spans="1:29" ht="17.25" customHeight="1">
      <c r="B16" s="770"/>
      <c r="C16" s="305"/>
      <c r="D16" s="306"/>
      <c r="E16" s="770"/>
      <c r="F16" s="305"/>
      <c r="G16" s="305"/>
      <c r="H16" s="305"/>
      <c r="I16" s="305"/>
      <c r="J16" s="305"/>
      <c r="K16" s="305"/>
      <c r="L16" s="306"/>
      <c r="M16" s="770"/>
      <c r="N16" s="305"/>
      <c r="O16" s="305"/>
      <c r="P16" s="305"/>
      <c r="Q16" s="305"/>
      <c r="R16" s="306"/>
      <c r="S16" s="501"/>
      <c r="T16" s="502"/>
      <c r="U16" s="502"/>
      <c r="V16" s="502"/>
      <c r="W16" s="502"/>
      <c r="X16" s="812"/>
      <c r="Y16" s="770"/>
      <c r="Z16" s="305"/>
      <c r="AA16" s="306"/>
      <c r="AB16" s="95"/>
      <c r="AC16" s="95"/>
    </row>
    <row r="17" spans="2:29" ht="17.25" customHeight="1">
      <c r="B17" s="805" t="s">
        <v>115</v>
      </c>
      <c r="C17" s="805"/>
      <c r="D17" s="805"/>
      <c r="E17" s="425"/>
      <c r="F17" s="425"/>
      <c r="G17" s="425"/>
      <c r="H17" s="425"/>
      <c r="I17" s="425"/>
      <c r="J17" s="425"/>
      <c r="K17" s="425"/>
      <c r="L17" s="425"/>
      <c r="M17" s="412"/>
      <c r="N17" s="412"/>
      <c r="O17" s="412"/>
      <c r="P17" s="412"/>
      <c r="Q17" s="412"/>
      <c r="R17" s="412"/>
      <c r="S17" s="412"/>
      <c r="T17" s="412"/>
      <c r="U17" s="412"/>
      <c r="V17" s="412"/>
      <c r="W17" s="412"/>
      <c r="X17" s="412"/>
      <c r="Y17" s="302"/>
      <c r="Z17" s="303"/>
      <c r="AA17" s="304"/>
      <c r="AB17" s="22"/>
      <c r="AC17" s="22"/>
    </row>
    <row r="18" spans="2:29" ht="17.25" customHeight="1">
      <c r="B18" s="805"/>
      <c r="C18" s="805"/>
      <c r="D18" s="805"/>
      <c r="E18" s="425"/>
      <c r="F18" s="425"/>
      <c r="G18" s="425"/>
      <c r="H18" s="425"/>
      <c r="I18" s="425"/>
      <c r="J18" s="425"/>
      <c r="K18" s="425"/>
      <c r="L18" s="425"/>
      <c r="M18" s="412"/>
      <c r="N18" s="412"/>
      <c r="O18" s="412"/>
      <c r="P18" s="412"/>
      <c r="Q18" s="412"/>
      <c r="R18" s="412"/>
      <c r="S18" s="412"/>
      <c r="T18" s="412"/>
      <c r="U18" s="412"/>
      <c r="V18" s="412"/>
      <c r="W18" s="412"/>
      <c r="X18" s="412"/>
      <c r="Y18" s="302"/>
      <c r="Z18" s="303"/>
      <c r="AA18" s="304"/>
      <c r="AB18" s="22"/>
      <c r="AC18" s="22"/>
    </row>
    <row r="19" spans="2:29" ht="17.25" customHeight="1">
      <c r="B19" s="805"/>
      <c r="C19" s="805"/>
      <c r="D19" s="805"/>
      <c r="E19" s="425"/>
      <c r="F19" s="425"/>
      <c r="G19" s="425"/>
      <c r="H19" s="425"/>
      <c r="I19" s="425"/>
      <c r="J19" s="425"/>
      <c r="K19" s="425"/>
      <c r="L19" s="425"/>
      <c r="M19" s="412"/>
      <c r="N19" s="412"/>
      <c r="O19" s="412"/>
      <c r="P19" s="412"/>
      <c r="Q19" s="412"/>
      <c r="R19" s="412"/>
      <c r="S19" s="412"/>
      <c r="T19" s="412"/>
      <c r="U19" s="412"/>
      <c r="V19" s="412"/>
      <c r="W19" s="412"/>
      <c r="X19" s="412"/>
      <c r="Y19" s="302"/>
      <c r="Z19" s="303"/>
      <c r="AA19" s="304"/>
      <c r="AB19" s="22"/>
      <c r="AC19" s="22"/>
    </row>
    <row r="20" spans="2:29" ht="17.25" customHeight="1">
      <c r="B20" s="805" t="s">
        <v>116</v>
      </c>
      <c r="C20" s="805"/>
      <c r="D20" s="805"/>
      <c r="E20" s="441"/>
      <c r="F20" s="430"/>
      <c r="G20" s="430"/>
      <c r="H20" s="430"/>
      <c r="I20" s="430"/>
      <c r="J20" s="430"/>
      <c r="K20" s="430"/>
      <c r="L20" s="430"/>
      <c r="M20" s="412"/>
      <c r="N20" s="412"/>
      <c r="O20" s="412"/>
      <c r="P20" s="412"/>
      <c r="Q20" s="412"/>
      <c r="R20" s="412"/>
      <c r="S20" s="412"/>
      <c r="T20" s="412"/>
      <c r="U20" s="412"/>
      <c r="V20" s="412"/>
      <c r="W20" s="412"/>
      <c r="X20" s="412"/>
      <c r="Y20" s="806"/>
      <c r="Z20" s="303"/>
      <c r="AA20" s="304"/>
      <c r="AB20" s="22"/>
      <c r="AC20" s="22"/>
    </row>
    <row r="21" spans="2:29" ht="17.25" customHeight="1">
      <c r="B21" s="805"/>
      <c r="C21" s="805"/>
      <c r="D21" s="805"/>
      <c r="E21" s="425"/>
      <c r="F21" s="425"/>
      <c r="G21" s="425"/>
      <c r="H21" s="425"/>
      <c r="I21" s="425"/>
      <c r="J21" s="425"/>
      <c r="K21" s="425"/>
      <c r="L21" s="425"/>
      <c r="M21" s="412"/>
      <c r="N21" s="412"/>
      <c r="O21" s="412"/>
      <c r="P21" s="412"/>
      <c r="Q21" s="412"/>
      <c r="R21" s="412"/>
      <c r="S21" s="412"/>
      <c r="T21" s="412"/>
      <c r="U21" s="412"/>
      <c r="V21" s="412"/>
      <c r="W21" s="412"/>
      <c r="X21" s="412"/>
      <c r="Y21" s="302"/>
      <c r="Z21" s="303"/>
      <c r="AA21" s="304"/>
      <c r="AB21" s="22"/>
      <c r="AC21" s="22"/>
    </row>
    <row r="22" spans="2:29" ht="17.25" customHeight="1">
      <c r="B22" s="805"/>
      <c r="C22" s="805"/>
      <c r="D22" s="805"/>
      <c r="E22" s="425"/>
      <c r="F22" s="425"/>
      <c r="G22" s="425"/>
      <c r="H22" s="425"/>
      <c r="I22" s="425"/>
      <c r="J22" s="425"/>
      <c r="K22" s="425"/>
      <c r="L22" s="425"/>
      <c r="M22" s="412"/>
      <c r="N22" s="412"/>
      <c r="O22" s="412"/>
      <c r="P22" s="412"/>
      <c r="Q22" s="412"/>
      <c r="R22" s="412"/>
      <c r="S22" s="412"/>
      <c r="T22" s="412"/>
      <c r="U22" s="412"/>
      <c r="V22" s="412"/>
      <c r="W22" s="412"/>
      <c r="X22" s="412"/>
      <c r="Y22" s="302"/>
      <c r="Z22" s="303"/>
      <c r="AA22" s="304"/>
      <c r="AB22" s="22"/>
      <c r="AC22" s="22"/>
    </row>
    <row r="23" spans="2:29" ht="17.25" customHeight="1">
      <c r="B23" s="805" t="s">
        <v>117</v>
      </c>
      <c r="C23" s="805"/>
      <c r="D23" s="805"/>
      <c r="E23" s="430"/>
      <c r="F23" s="430"/>
      <c r="G23" s="430"/>
      <c r="H23" s="430"/>
      <c r="I23" s="430"/>
      <c r="J23" s="430"/>
      <c r="K23" s="430"/>
      <c r="L23" s="430"/>
      <c r="M23" s="412"/>
      <c r="N23" s="412"/>
      <c r="O23" s="412"/>
      <c r="P23" s="412"/>
      <c r="Q23" s="412"/>
      <c r="R23" s="412"/>
      <c r="S23" s="412"/>
      <c r="T23" s="412"/>
      <c r="U23" s="412"/>
      <c r="V23" s="412"/>
      <c r="W23" s="412"/>
      <c r="X23" s="412"/>
      <c r="Y23" s="302"/>
      <c r="Z23" s="303"/>
      <c r="AA23" s="304"/>
      <c r="AB23" s="22"/>
      <c r="AC23" s="22"/>
    </row>
    <row r="24" spans="2:29" ht="17.25" customHeight="1">
      <c r="B24" s="805"/>
      <c r="C24" s="805"/>
      <c r="D24" s="805"/>
      <c r="E24" s="430"/>
      <c r="F24" s="430"/>
      <c r="G24" s="430"/>
      <c r="H24" s="430"/>
      <c r="I24" s="430"/>
      <c r="J24" s="430"/>
      <c r="K24" s="430"/>
      <c r="L24" s="430"/>
      <c r="M24" s="412"/>
      <c r="N24" s="412"/>
      <c r="O24" s="412"/>
      <c r="P24" s="412"/>
      <c r="Q24" s="412"/>
      <c r="R24" s="412"/>
      <c r="S24" s="412"/>
      <c r="T24" s="412"/>
      <c r="U24" s="412"/>
      <c r="V24" s="412"/>
      <c r="W24" s="412"/>
      <c r="X24" s="412"/>
      <c r="Y24" s="302"/>
      <c r="Z24" s="303"/>
      <c r="AA24" s="304"/>
      <c r="AB24" s="22"/>
      <c r="AC24" s="22"/>
    </row>
    <row r="25" spans="2:29" ht="17.25" customHeight="1">
      <c r="B25" s="805"/>
      <c r="C25" s="805"/>
      <c r="D25" s="805"/>
      <c r="E25" s="430"/>
      <c r="F25" s="430"/>
      <c r="G25" s="430"/>
      <c r="H25" s="430"/>
      <c r="I25" s="430"/>
      <c r="J25" s="430"/>
      <c r="K25" s="430"/>
      <c r="L25" s="430"/>
      <c r="M25" s="412"/>
      <c r="N25" s="412"/>
      <c r="O25" s="412"/>
      <c r="P25" s="412"/>
      <c r="Q25" s="412"/>
      <c r="R25" s="412"/>
      <c r="S25" s="412"/>
      <c r="T25" s="412"/>
      <c r="U25" s="412"/>
      <c r="V25" s="412"/>
      <c r="W25" s="412"/>
      <c r="X25" s="412"/>
      <c r="Y25" s="302"/>
      <c r="Z25" s="303"/>
      <c r="AA25" s="304"/>
      <c r="AB25" s="22"/>
      <c r="AC25" s="22"/>
    </row>
    <row r="26" spans="2:29" ht="17.25" customHeight="1">
      <c r="B26" s="805"/>
      <c r="C26" s="805"/>
      <c r="D26" s="805"/>
      <c r="E26" s="425"/>
      <c r="F26" s="425"/>
      <c r="G26" s="425"/>
      <c r="H26" s="425"/>
      <c r="I26" s="425"/>
      <c r="J26" s="425"/>
      <c r="K26" s="425"/>
      <c r="L26" s="425"/>
      <c r="M26" s="412"/>
      <c r="N26" s="412"/>
      <c r="O26" s="412"/>
      <c r="P26" s="412"/>
      <c r="Q26" s="412"/>
      <c r="R26" s="412"/>
      <c r="S26" s="412"/>
      <c r="T26" s="412"/>
      <c r="U26" s="412"/>
      <c r="V26" s="412"/>
      <c r="W26" s="412"/>
      <c r="X26" s="412"/>
      <c r="Y26" s="302"/>
      <c r="Z26" s="303"/>
      <c r="AA26" s="304"/>
      <c r="AB26" s="22"/>
      <c r="AC26" s="22"/>
    </row>
    <row r="27" spans="2:29" ht="17.25" customHeight="1">
      <c r="B27" s="805"/>
      <c r="C27" s="805"/>
      <c r="D27" s="805"/>
      <c r="E27" s="425"/>
      <c r="F27" s="425"/>
      <c r="G27" s="425"/>
      <c r="H27" s="425"/>
      <c r="I27" s="425"/>
      <c r="J27" s="425"/>
      <c r="K27" s="425"/>
      <c r="L27" s="425"/>
      <c r="M27" s="412"/>
      <c r="N27" s="412"/>
      <c r="O27" s="412"/>
      <c r="P27" s="412"/>
      <c r="Q27" s="412"/>
      <c r="R27" s="412"/>
      <c r="S27" s="412"/>
      <c r="T27" s="412"/>
      <c r="U27" s="412"/>
      <c r="V27" s="412"/>
      <c r="W27" s="412"/>
      <c r="X27" s="412"/>
      <c r="Y27" s="302"/>
      <c r="Z27" s="303"/>
      <c r="AA27" s="304"/>
      <c r="AB27" s="22"/>
      <c r="AC27" s="22"/>
    </row>
    <row r="28" spans="2:29" ht="17.25" customHeight="1">
      <c r="B28" s="805"/>
      <c r="C28" s="805"/>
      <c r="D28" s="805"/>
      <c r="E28" s="425"/>
      <c r="F28" s="425"/>
      <c r="G28" s="425"/>
      <c r="H28" s="425"/>
      <c r="I28" s="425"/>
      <c r="J28" s="425"/>
      <c r="K28" s="425"/>
      <c r="L28" s="425"/>
      <c r="M28" s="412"/>
      <c r="N28" s="412"/>
      <c r="O28" s="412"/>
      <c r="P28" s="412"/>
      <c r="Q28" s="412"/>
      <c r="R28" s="412"/>
      <c r="S28" s="412"/>
      <c r="T28" s="412"/>
      <c r="U28" s="412"/>
      <c r="V28" s="412"/>
      <c r="W28" s="412"/>
      <c r="X28" s="412"/>
      <c r="Y28" s="302"/>
      <c r="Z28" s="303"/>
      <c r="AA28" s="304"/>
      <c r="AB28" s="22"/>
      <c r="AC28" s="22"/>
    </row>
    <row r="29" spans="2:29" ht="17.25" customHeight="1">
      <c r="B29" s="805"/>
      <c r="C29" s="805"/>
      <c r="D29" s="805"/>
      <c r="E29" s="425"/>
      <c r="F29" s="425"/>
      <c r="G29" s="425"/>
      <c r="H29" s="425"/>
      <c r="I29" s="425"/>
      <c r="J29" s="425"/>
      <c r="K29" s="425"/>
      <c r="L29" s="425"/>
      <c r="M29" s="412"/>
      <c r="N29" s="412"/>
      <c r="O29" s="412"/>
      <c r="P29" s="412"/>
      <c r="Q29" s="412"/>
      <c r="R29" s="412"/>
      <c r="S29" s="412"/>
      <c r="T29" s="412"/>
      <c r="U29" s="412"/>
      <c r="V29" s="412"/>
      <c r="W29" s="412"/>
      <c r="X29" s="412"/>
      <c r="Y29" s="302"/>
      <c r="Z29" s="303"/>
      <c r="AA29" s="304"/>
      <c r="AB29" s="22"/>
      <c r="AC29" s="22"/>
    </row>
    <row r="30" spans="2:29" ht="17.25" customHeight="1">
      <c r="B30" s="805"/>
      <c r="C30" s="805"/>
      <c r="D30" s="805"/>
      <c r="E30" s="425"/>
      <c r="F30" s="425"/>
      <c r="G30" s="425"/>
      <c r="H30" s="425"/>
      <c r="I30" s="425"/>
      <c r="J30" s="425"/>
      <c r="K30" s="425"/>
      <c r="L30" s="425"/>
      <c r="M30" s="412"/>
      <c r="N30" s="412"/>
      <c r="O30" s="412"/>
      <c r="P30" s="412"/>
      <c r="Q30" s="412"/>
      <c r="R30" s="412"/>
      <c r="S30" s="412"/>
      <c r="T30" s="412"/>
      <c r="U30" s="412"/>
      <c r="V30" s="412"/>
      <c r="W30" s="412"/>
      <c r="X30" s="412"/>
      <c r="Y30" s="302"/>
      <c r="Z30" s="303"/>
      <c r="AA30" s="304"/>
      <c r="AB30" s="22"/>
      <c r="AC30" s="22"/>
    </row>
    <row r="31" spans="2:29" ht="17.25" customHeight="1">
      <c r="B31" s="805"/>
      <c r="C31" s="805"/>
      <c r="D31" s="805"/>
      <c r="E31" s="425"/>
      <c r="F31" s="425"/>
      <c r="G31" s="425"/>
      <c r="H31" s="425"/>
      <c r="I31" s="425"/>
      <c r="J31" s="425"/>
      <c r="K31" s="425"/>
      <c r="L31" s="425"/>
      <c r="M31" s="412"/>
      <c r="N31" s="412"/>
      <c r="O31" s="412"/>
      <c r="P31" s="412"/>
      <c r="Q31" s="412"/>
      <c r="R31" s="412"/>
      <c r="S31" s="412"/>
      <c r="T31" s="412"/>
      <c r="U31" s="412"/>
      <c r="V31" s="412"/>
      <c r="W31" s="412"/>
      <c r="X31" s="412"/>
      <c r="Y31" s="302"/>
      <c r="Z31" s="303"/>
      <c r="AA31" s="304"/>
      <c r="AB31" s="22"/>
      <c r="AC31" s="22"/>
    </row>
    <row r="32" spans="2:29" ht="17.25" customHeight="1">
      <c r="B32" s="805"/>
      <c r="C32" s="805"/>
      <c r="D32" s="805"/>
      <c r="E32" s="425"/>
      <c r="F32" s="425"/>
      <c r="G32" s="425"/>
      <c r="H32" s="425"/>
      <c r="I32" s="425"/>
      <c r="J32" s="425"/>
      <c r="K32" s="425"/>
      <c r="L32" s="425"/>
      <c r="M32" s="412"/>
      <c r="N32" s="412"/>
      <c r="O32" s="412"/>
      <c r="P32" s="412"/>
      <c r="Q32" s="412"/>
      <c r="R32" s="412"/>
      <c r="S32" s="412"/>
      <c r="T32" s="412"/>
      <c r="U32" s="412"/>
      <c r="V32" s="412"/>
      <c r="W32" s="412"/>
      <c r="X32" s="412"/>
      <c r="Y32" s="302"/>
      <c r="Z32" s="303"/>
      <c r="AA32" s="304"/>
      <c r="AB32" s="22"/>
      <c r="AC32" s="22"/>
    </row>
    <row r="33" spans="2:45" ht="17.25" customHeight="1">
      <c r="B33" s="805"/>
      <c r="C33" s="805"/>
      <c r="D33" s="805"/>
      <c r="E33" s="430"/>
      <c r="F33" s="430"/>
      <c r="G33" s="430"/>
      <c r="H33" s="430"/>
      <c r="I33" s="430"/>
      <c r="J33" s="430"/>
      <c r="K33" s="430"/>
      <c r="L33" s="430"/>
      <c r="M33" s="795"/>
      <c r="N33" s="795"/>
      <c r="O33" s="795"/>
      <c r="P33" s="795"/>
      <c r="Q33" s="795"/>
      <c r="R33" s="795"/>
      <c r="S33" s="795"/>
      <c r="T33" s="795"/>
      <c r="U33" s="795"/>
      <c r="V33" s="795"/>
      <c r="W33" s="795"/>
      <c r="X33" s="795"/>
      <c r="Y33" s="430"/>
      <c r="Z33" s="430"/>
      <c r="AA33" s="430"/>
      <c r="AB33" s="22"/>
      <c r="AC33" s="22"/>
    </row>
    <row r="34" spans="2:45" ht="17.25" customHeight="1" thickBot="1">
      <c r="B34" s="805"/>
      <c r="C34" s="805"/>
      <c r="D34" s="805"/>
      <c r="E34" s="430"/>
      <c r="F34" s="430"/>
      <c r="G34" s="430"/>
      <c r="H34" s="430"/>
      <c r="I34" s="430"/>
      <c r="J34" s="430"/>
      <c r="K34" s="430"/>
      <c r="L34" s="430"/>
      <c r="M34" s="795"/>
      <c r="N34" s="795"/>
      <c r="O34" s="795"/>
      <c r="P34" s="795"/>
      <c r="Q34" s="795"/>
      <c r="R34" s="795"/>
      <c r="S34" s="795"/>
      <c r="T34" s="795"/>
      <c r="U34" s="795"/>
      <c r="V34" s="795"/>
      <c r="W34" s="795"/>
      <c r="X34" s="795"/>
      <c r="Y34" s="430"/>
      <c r="Z34" s="430"/>
      <c r="AA34" s="430"/>
      <c r="AB34" s="22"/>
      <c r="AC34" s="22"/>
      <c r="AD34" s="144">
        <f>第1号_交付申請書!L24</f>
        <v>0</v>
      </c>
    </row>
    <row r="35" spans="2:45" ht="17.25" customHeight="1" thickBot="1">
      <c r="B35" s="793" t="s">
        <v>100</v>
      </c>
      <c r="C35" s="794"/>
      <c r="D35" s="794"/>
      <c r="E35" s="794"/>
      <c r="F35" s="794"/>
      <c r="G35" s="794"/>
      <c r="H35" s="794"/>
      <c r="I35" s="794"/>
      <c r="J35" s="794"/>
      <c r="K35" s="794"/>
      <c r="L35" s="794"/>
      <c r="M35" s="312"/>
      <c r="N35" s="312"/>
      <c r="O35" s="312"/>
      <c r="P35" s="312"/>
      <c r="Q35" s="312"/>
      <c r="R35" s="477"/>
      <c r="S35" s="790">
        <f>SUM(S17:X34)</f>
        <v>0</v>
      </c>
      <c r="T35" s="791"/>
      <c r="U35" s="791"/>
      <c r="V35" s="791"/>
      <c r="W35" s="791"/>
      <c r="X35" s="792"/>
      <c r="Y35" s="789"/>
      <c r="Z35" s="789"/>
      <c r="AA35" s="789"/>
      <c r="AB35" s="22"/>
      <c r="AC35" s="22"/>
    </row>
    <row r="36" spans="2:45" ht="43.9" customHeight="1">
      <c r="B36" s="432" t="s">
        <v>474</v>
      </c>
      <c r="C36" s="433"/>
      <c r="D36" s="433"/>
      <c r="E36" s="433"/>
      <c r="F36" s="433"/>
      <c r="G36" s="433"/>
      <c r="H36" s="433"/>
      <c r="I36" s="433"/>
      <c r="J36" s="433"/>
      <c r="K36" s="433"/>
      <c r="L36" s="433"/>
      <c r="M36" s="433"/>
      <c r="N36" s="433"/>
      <c r="O36" s="433"/>
      <c r="P36" s="433"/>
      <c r="Q36" s="433"/>
      <c r="R36" s="434"/>
      <c r="S36" s="813">
        <f>ROUNDDOWN(S35*2/3,-3)</f>
        <v>0</v>
      </c>
      <c r="T36" s="814"/>
      <c r="U36" s="814"/>
      <c r="V36" s="814"/>
      <c r="W36" s="814"/>
      <c r="X36" s="815"/>
      <c r="Y36" s="799"/>
      <c r="Z36" s="800"/>
      <c r="AA36" s="801"/>
    </row>
    <row r="37" spans="2:45" ht="21" customHeight="1">
      <c r="B37" s="294"/>
      <c r="C37" s="310"/>
      <c r="D37" s="310"/>
      <c r="E37" s="310"/>
      <c r="F37" s="310"/>
      <c r="G37" s="310"/>
      <c r="H37" s="310"/>
      <c r="I37" s="310"/>
      <c r="J37" s="310"/>
      <c r="K37" s="310"/>
      <c r="L37" s="310"/>
      <c r="M37" s="310"/>
      <c r="N37" s="310"/>
      <c r="O37" s="310"/>
      <c r="P37" s="310"/>
      <c r="Q37" s="310"/>
      <c r="R37" s="311"/>
      <c r="S37" s="816"/>
      <c r="T37" s="817"/>
      <c r="U37" s="817"/>
      <c r="V37" s="817"/>
      <c r="W37" s="817"/>
      <c r="X37" s="818"/>
      <c r="Y37" s="802"/>
      <c r="Z37" s="803"/>
      <c r="AA37" s="804"/>
      <c r="AG37" s="819"/>
      <c r="AH37" s="819"/>
      <c r="AI37" s="819"/>
      <c r="AJ37" s="819"/>
      <c r="AK37" s="819"/>
      <c r="AL37" s="289"/>
      <c r="AM37" s="289"/>
      <c r="AN37" s="289"/>
      <c r="AO37" s="289"/>
      <c r="AP37" s="289"/>
      <c r="AQ37" s="289"/>
      <c r="AR37" s="289"/>
      <c r="AS37" s="289"/>
    </row>
    <row r="38" spans="2:45" ht="17.25" customHeight="1">
      <c r="B38" s="464" t="s">
        <v>375</v>
      </c>
      <c r="C38" s="465"/>
      <c r="D38" s="465"/>
      <c r="E38" s="465"/>
      <c r="F38" s="465"/>
      <c r="G38" s="465"/>
      <c r="H38" s="465"/>
      <c r="I38" s="465"/>
      <c r="J38" s="465"/>
      <c r="K38" s="465"/>
      <c r="L38" s="465"/>
      <c r="M38" s="465"/>
      <c r="N38" s="465"/>
      <c r="O38" s="465"/>
      <c r="P38" s="465"/>
      <c r="Q38" s="465"/>
      <c r="R38" s="466"/>
      <c r="S38" s="796">
        <f>1333000</f>
        <v>1333000</v>
      </c>
      <c r="T38" s="797"/>
      <c r="U38" s="797"/>
      <c r="V38" s="797"/>
      <c r="W38" s="797"/>
      <c r="X38" s="798"/>
      <c r="Y38" s="789"/>
      <c r="Z38" s="789"/>
      <c r="AA38" s="789"/>
    </row>
    <row r="39" spans="2:45" ht="17.25" customHeight="1">
      <c r="B39" s="779" t="s">
        <v>376</v>
      </c>
      <c r="C39" s="779"/>
      <c r="D39" s="779"/>
      <c r="E39" s="779"/>
      <c r="F39" s="779"/>
      <c r="G39" s="779"/>
      <c r="H39" s="779"/>
      <c r="I39" s="779"/>
      <c r="J39" s="779"/>
      <c r="K39" s="779"/>
      <c r="L39" s="779"/>
      <c r="M39" s="779"/>
      <c r="N39" s="779"/>
      <c r="O39" s="779"/>
      <c r="P39" s="779"/>
      <c r="Q39" s="779"/>
      <c r="R39" s="780"/>
      <c r="S39" s="782"/>
      <c r="T39" s="782"/>
      <c r="U39" s="782"/>
      <c r="V39" s="782"/>
      <c r="W39" s="782"/>
      <c r="X39" s="782"/>
      <c r="Y39" s="784"/>
      <c r="Z39" s="748"/>
      <c r="AA39" s="785"/>
      <c r="AB39" s="22"/>
      <c r="AC39" s="22"/>
    </row>
    <row r="40" spans="2:45" ht="17.25" customHeight="1">
      <c r="B40" s="781"/>
      <c r="C40" s="781"/>
      <c r="D40" s="781"/>
      <c r="E40" s="781"/>
      <c r="F40" s="781"/>
      <c r="G40" s="781"/>
      <c r="H40" s="781"/>
      <c r="I40" s="781"/>
      <c r="J40" s="781"/>
      <c r="K40" s="781"/>
      <c r="L40" s="781"/>
      <c r="M40" s="781"/>
      <c r="N40" s="781"/>
      <c r="O40" s="781"/>
      <c r="P40" s="781"/>
      <c r="Q40" s="781"/>
      <c r="R40" s="781"/>
      <c r="S40" s="783"/>
      <c r="T40" s="783"/>
      <c r="U40" s="783"/>
      <c r="V40" s="783"/>
      <c r="W40" s="783"/>
      <c r="X40" s="783"/>
      <c r="Y40" s="770"/>
      <c r="Z40" s="305"/>
      <c r="AA40" s="306"/>
      <c r="AB40" s="22"/>
      <c r="AC40" s="22"/>
      <c r="AH40" s="6" t="str">
        <f>IF(第1号_交付申請書!$Q$10=0," ",第1号_交付申請書!$L$7&amp;"　"&amp;第1号_交付申請書!$Q$10)</f>
        <v xml:space="preserve"> </v>
      </c>
    </row>
    <row r="41" spans="2:45" ht="17.25" customHeight="1">
      <c r="B41" s="786" t="s">
        <v>377</v>
      </c>
      <c r="C41" s="787"/>
      <c r="D41" s="787"/>
      <c r="E41" s="787"/>
      <c r="F41" s="787"/>
      <c r="G41" s="787"/>
      <c r="H41" s="787"/>
      <c r="I41" s="787"/>
      <c r="J41" s="787"/>
      <c r="K41" s="787"/>
      <c r="L41" s="787"/>
      <c r="M41" s="787"/>
      <c r="N41" s="787"/>
      <c r="O41" s="787"/>
      <c r="P41" s="96"/>
      <c r="Q41" s="96"/>
      <c r="R41" s="97"/>
      <c r="S41" s="788">
        <f>MIN(S36,S38,S39)</f>
        <v>0</v>
      </c>
      <c r="T41" s="788"/>
      <c r="U41" s="788"/>
      <c r="V41" s="788"/>
      <c r="W41" s="788"/>
      <c r="X41" s="788"/>
      <c r="Y41" s="789"/>
      <c r="Z41" s="789"/>
      <c r="AA41" s="789"/>
    </row>
    <row r="42" spans="2:45" ht="12" customHeight="1"/>
    <row r="43" spans="2:45" ht="17.25" customHeight="1">
      <c r="B43" s="480" t="s">
        <v>118</v>
      </c>
      <c r="C43" s="315"/>
      <c r="D43" s="315"/>
      <c r="E43" s="315"/>
      <c r="F43" s="315"/>
      <c r="G43" s="315"/>
      <c r="H43" s="315"/>
      <c r="I43" s="315"/>
      <c r="J43" s="315"/>
      <c r="K43" s="315"/>
      <c r="L43" s="315"/>
      <c r="M43" s="315"/>
      <c r="N43" s="315"/>
      <c r="O43" s="315"/>
      <c r="P43" s="315"/>
      <c r="Q43" s="315"/>
    </row>
    <row r="44" spans="2:45" ht="17.25" customHeight="1">
      <c r="B44" s="480" t="s">
        <v>27</v>
      </c>
      <c r="C44" s="480"/>
      <c r="D44" s="480"/>
      <c r="E44" s="480"/>
      <c r="F44" s="480"/>
      <c r="G44" s="480"/>
      <c r="H44" s="480"/>
      <c r="I44" s="480"/>
      <c r="J44" s="480"/>
      <c r="K44" s="480"/>
      <c r="L44" s="480"/>
      <c r="M44" s="480"/>
      <c r="N44" s="480"/>
    </row>
    <row r="45" spans="2:45" ht="17.25" customHeight="1">
      <c r="B45" s="480" t="s">
        <v>28</v>
      </c>
      <c r="C45" s="480"/>
      <c r="D45" s="480"/>
      <c r="E45" s="480"/>
      <c r="F45" s="480"/>
      <c r="G45" s="480"/>
      <c r="H45" s="480"/>
      <c r="I45" s="480"/>
      <c r="J45" s="480"/>
      <c r="K45" s="480"/>
      <c r="L45" s="480"/>
      <c r="M45" s="480"/>
      <c r="N45" s="480"/>
      <c r="O45" s="480"/>
      <c r="P45" s="480"/>
      <c r="Q45" s="480"/>
      <c r="R45" s="480"/>
      <c r="S45" s="480"/>
      <c r="T45" s="480"/>
      <c r="U45" s="480"/>
      <c r="V45" s="480"/>
      <c r="W45" s="480"/>
      <c r="X45" s="480"/>
      <c r="Y45" s="480"/>
      <c r="Z45" s="480"/>
    </row>
    <row r="46" spans="2:45" ht="12.75"/>
    <row r="47" spans="2:45" ht="12.75"/>
    <row r="48" spans="2:45" ht="12.75"/>
    <row r="49" ht="12.75"/>
  </sheetData>
  <mergeCells count="122">
    <mergeCell ref="AL37:AS37"/>
    <mergeCell ref="S15:X16"/>
    <mergeCell ref="B15:D16"/>
    <mergeCell ref="E15:L16"/>
    <mergeCell ref="M15:R16"/>
    <mergeCell ref="Y15:AA16"/>
    <mergeCell ref="B36:R37"/>
    <mergeCell ref="S36:X37"/>
    <mergeCell ref="B23:D34"/>
    <mergeCell ref="AG37:AK37"/>
    <mergeCell ref="Y22:AA22"/>
    <mergeCell ref="E20:L20"/>
    <mergeCell ref="M20:R20"/>
    <mergeCell ref="S20:X20"/>
    <mergeCell ref="E32:L32"/>
    <mergeCell ref="M32:R32"/>
    <mergeCell ref="S32:X32"/>
    <mergeCell ref="Y32:AA32"/>
    <mergeCell ref="E30:L30"/>
    <mergeCell ref="M30:R30"/>
    <mergeCell ref="S30:X30"/>
    <mergeCell ref="Y30:AA30"/>
    <mergeCell ref="E24:L24"/>
    <mergeCell ref="M24:R24"/>
    <mergeCell ref="B6:K6"/>
    <mergeCell ref="B7:K7"/>
    <mergeCell ref="B8:K8"/>
    <mergeCell ref="B9:K9"/>
    <mergeCell ref="B10:K10"/>
    <mergeCell ref="A1:P1"/>
    <mergeCell ref="A3:AA3"/>
    <mergeCell ref="B5:K5"/>
    <mergeCell ref="L5:S5"/>
    <mergeCell ref="T5:AA5"/>
    <mergeCell ref="L6:S6"/>
    <mergeCell ref="L7:S7"/>
    <mergeCell ref="L8:S8"/>
    <mergeCell ref="L9:S9"/>
    <mergeCell ref="L10:S10"/>
    <mergeCell ref="T6:AA6"/>
    <mergeCell ref="T7:AA7"/>
    <mergeCell ref="T8:AA8"/>
    <mergeCell ref="T9:AA9"/>
    <mergeCell ref="T10:AA10"/>
    <mergeCell ref="A2:AA2"/>
    <mergeCell ref="B45:Z45"/>
    <mergeCell ref="B44:N44"/>
    <mergeCell ref="B43:Q43"/>
    <mergeCell ref="E17:L17"/>
    <mergeCell ref="E19:L19"/>
    <mergeCell ref="E21:L21"/>
    <mergeCell ref="E23:L23"/>
    <mergeCell ref="E34:L34"/>
    <mergeCell ref="B20:D22"/>
    <mergeCell ref="M21:R21"/>
    <mergeCell ref="S21:X21"/>
    <mergeCell ref="Y21:AA21"/>
    <mergeCell ref="E22:L22"/>
    <mergeCell ref="M22:R22"/>
    <mergeCell ref="S22:X22"/>
    <mergeCell ref="Y20:AA20"/>
    <mergeCell ref="M23:R23"/>
    <mergeCell ref="S23:X23"/>
    <mergeCell ref="Y23:AA23"/>
    <mergeCell ref="E31:L31"/>
    <mergeCell ref="M31:R31"/>
    <mergeCell ref="S31:X31"/>
    <mergeCell ref="Y31:AA31"/>
    <mergeCell ref="E29:L29"/>
    <mergeCell ref="A11:Z11"/>
    <mergeCell ref="M17:R17"/>
    <mergeCell ref="S17:X17"/>
    <mergeCell ref="Y17:AA17"/>
    <mergeCell ref="E18:L18"/>
    <mergeCell ref="M18:R18"/>
    <mergeCell ref="S18:X18"/>
    <mergeCell ref="Y18:AA18"/>
    <mergeCell ref="B17:D19"/>
    <mergeCell ref="M19:R19"/>
    <mergeCell ref="S19:X19"/>
    <mergeCell ref="Y19:AA19"/>
    <mergeCell ref="S24:X24"/>
    <mergeCell ref="Y24:AA24"/>
    <mergeCell ref="E33:L33"/>
    <mergeCell ref="M33:R33"/>
    <mergeCell ref="S33:X33"/>
    <mergeCell ref="Y33:AA33"/>
    <mergeCell ref="E25:L25"/>
    <mergeCell ref="M25:R25"/>
    <mergeCell ref="S25:X25"/>
    <mergeCell ref="Y25:AA25"/>
    <mergeCell ref="E26:L26"/>
    <mergeCell ref="M26:R26"/>
    <mergeCell ref="S26:X26"/>
    <mergeCell ref="Y26:AA26"/>
    <mergeCell ref="E27:L27"/>
    <mergeCell ref="M27:R27"/>
    <mergeCell ref="S27:X27"/>
    <mergeCell ref="Y27:AA27"/>
    <mergeCell ref="B39:R40"/>
    <mergeCell ref="S39:X40"/>
    <mergeCell ref="Y39:AA40"/>
    <mergeCell ref="B41:O41"/>
    <mergeCell ref="S41:X41"/>
    <mergeCell ref="Y41:AA41"/>
    <mergeCell ref="E28:L28"/>
    <mergeCell ref="M28:R28"/>
    <mergeCell ref="S28:X28"/>
    <mergeCell ref="Y28:AA28"/>
    <mergeCell ref="S35:X35"/>
    <mergeCell ref="Y35:AA35"/>
    <mergeCell ref="B35:R35"/>
    <mergeCell ref="M34:R34"/>
    <mergeCell ref="S34:X34"/>
    <mergeCell ref="Y34:AA34"/>
    <mergeCell ref="B38:R38"/>
    <mergeCell ref="S38:X38"/>
    <mergeCell ref="Y38:AA38"/>
    <mergeCell ref="M29:R29"/>
    <mergeCell ref="S29:X29"/>
    <mergeCell ref="Y29:AA29"/>
    <mergeCell ref="Y36:AA37"/>
  </mergeCells>
  <phoneticPr fontId="29"/>
  <conditionalFormatting sqref="E33:X34">
    <cfRule type="cellIs" dxfId="111" priority="16" operator="equal">
      <formula>""</formula>
    </cfRule>
  </conditionalFormatting>
  <conditionalFormatting sqref="E17:AA32">
    <cfRule type="containsBlanks" dxfId="110" priority="1">
      <formula>LEN(TRIM(E17))=0</formula>
    </cfRule>
  </conditionalFormatting>
  <conditionalFormatting sqref="L7:S9">
    <cfRule type="containsBlanks" dxfId="109" priority="12">
      <formula>LEN(TRIM(L7))=0</formula>
    </cfRule>
  </conditionalFormatting>
  <conditionalFormatting sqref="S39:X40">
    <cfRule type="cellIs" dxfId="108" priority="6" operator="equal">
      <formula>""</formula>
    </cfRule>
  </conditionalFormatting>
  <conditionalFormatting sqref="T6:AA9">
    <cfRule type="containsBlanks" dxfId="107" priority="9">
      <formula>LEN(TRIM(T6))=0</formula>
    </cfRule>
  </conditionalFormatting>
  <conditionalFormatting sqref="T10:AA10">
    <cfRule type="expression" dxfId="106" priority="2">
      <formula>$T$10="ERROR"</formula>
    </cfRule>
  </conditionalFormatting>
  <conditionalFormatting sqref="Y33:AA34">
    <cfRule type="containsBlanks" dxfId="105" priority="8">
      <formula>LEN(TRIM(Y33))=0</formula>
    </cfRule>
  </conditionalFormatting>
  <printOptions horizontalCentered="1" vertic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38D9A-EF62-443A-8DB0-2001FC52608F}">
  <sheetPr codeName="Sheet17">
    <tabColor theme="7"/>
    <pageSetUpPr fitToPage="1"/>
  </sheetPr>
  <dimension ref="A1:Z45"/>
  <sheetViews>
    <sheetView view="pageBreakPreview" zoomScaleNormal="100" zoomScaleSheetLayoutView="100" workbookViewId="0">
      <selection activeCell="A3" sqref="A3:Z3"/>
    </sheetView>
  </sheetViews>
  <sheetFormatPr defaultColWidth="3.1328125" defaultRowHeight="15.75" customHeight="1"/>
  <cols>
    <col min="1" max="26" width="3.1328125" style="6" customWidth="1"/>
    <col min="27" max="16384" width="3.1328125" style="6"/>
  </cols>
  <sheetData>
    <row r="1" spans="1:26" ht="17.25" customHeight="1">
      <c r="A1" s="288" t="s">
        <v>296</v>
      </c>
      <c r="B1" s="289"/>
      <c r="C1" s="289"/>
      <c r="D1" s="289"/>
      <c r="E1" s="289"/>
      <c r="F1" s="289"/>
      <c r="G1" s="289"/>
      <c r="H1" s="289"/>
      <c r="I1" s="289"/>
      <c r="J1" s="289"/>
      <c r="K1" s="289"/>
      <c r="L1" s="289"/>
      <c r="M1" s="289"/>
      <c r="N1" s="289"/>
      <c r="O1" s="289"/>
    </row>
    <row r="2" spans="1:26" ht="17.25" customHeight="1">
      <c r="A2" s="281" t="str">
        <f>IF(第1号_交付申請書!$Q$10=0," ",第1号_交付申請書!$L$7&amp;"　"&amp;第1号_交付申請書!$Q$10)</f>
        <v xml:space="preserve"> </v>
      </c>
      <c r="B2" s="281"/>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6" ht="17.25" customHeight="1">
      <c r="A3" s="324" t="s">
        <v>312</v>
      </c>
      <c r="B3" s="324"/>
      <c r="C3" s="324"/>
      <c r="D3" s="324"/>
      <c r="E3" s="324"/>
      <c r="F3" s="324"/>
      <c r="G3" s="324"/>
      <c r="H3" s="324"/>
      <c r="I3" s="324"/>
      <c r="J3" s="324"/>
      <c r="K3" s="324"/>
      <c r="L3" s="324"/>
      <c r="M3" s="324"/>
      <c r="N3" s="324"/>
      <c r="O3" s="324"/>
      <c r="P3" s="324"/>
      <c r="Q3" s="324"/>
      <c r="R3" s="324"/>
      <c r="S3" s="324"/>
      <c r="T3" s="324"/>
      <c r="U3" s="324"/>
      <c r="V3" s="324"/>
      <c r="W3" s="324"/>
      <c r="X3" s="324"/>
      <c r="Y3" s="324"/>
      <c r="Z3" s="324"/>
    </row>
    <row r="4" spans="1:26" ht="17.25" customHeight="1">
      <c r="A4" s="1"/>
    </row>
    <row r="5" spans="1:26" ht="17.25" customHeight="1">
      <c r="A5" s="292" t="s">
        <v>56</v>
      </c>
      <c r="B5" s="292"/>
      <c r="C5" s="292"/>
      <c r="D5" s="292"/>
      <c r="E5" s="292"/>
      <c r="F5" s="292"/>
      <c r="G5" s="292"/>
      <c r="H5" s="292"/>
      <c r="I5" s="292"/>
      <c r="J5" s="292"/>
      <c r="K5" s="292"/>
      <c r="L5" s="292"/>
      <c r="M5" s="292"/>
      <c r="N5" s="292"/>
      <c r="O5" s="292"/>
      <c r="P5" s="292"/>
      <c r="Q5" s="292"/>
      <c r="R5" s="292"/>
      <c r="S5" s="292"/>
      <c r="T5" s="292"/>
      <c r="U5" s="292"/>
      <c r="V5" s="292"/>
      <c r="W5" s="292"/>
      <c r="X5" s="292"/>
      <c r="Y5" s="292"/>
      <c r="Z5" s="292"/>
    </row>
    <row r="6" spans="1:26" ht="17.25" customHeight="1">
      <c r="A6" s="868" t="s">
        <v>86</v>
      </c>
      <c r="B6" s="868"/>
      <c r="C6" s="868"/>
      <c r="D6" s="868"/>
      <c r="E6" s="868"/>
      <c r="F6" s="444" t="s">
        <v>395</v>
      </c>
      <c r="G6" s="418"/>
      <c r="H6" s="418"/>
      <c r="I6" s="418" t="s">
        <v>120</v>
      </c>
      <c r="J6" s="418"/>
      <c r="K6" s="418"/>
      <c r="L6" s="444" t="s">
        <v>293</v>
      </c>
      <c r="M6" s="418"/>
      <c r="N6" s="418"/>
      <c r="O6" s="444" t="s">
        <v>294</v>
      </c>
      <c r="P6" s="418"/>
      <c r="Q6" s="418"/>
      <c r="R6" s="355" t="s">
        <v>121</v>
      </c>
      <c r="S6" s="355"/>
      <c r="T6" s="355"/>
      <c r="U6" s="444" t="s">
        <v>409</v>
      </c>
      <c r="V6" s="418"/>
      <c r="W6" s="418"/>
      <c r="X6" s="418"/>
      <c r="Y6" s="418" t="s">
        <v>114</v>
      </c>
      <c r="Z6" s="418"/>
    </row>
    <row r="7" spans="1:26" ht="17.25" customHeight="1">
      <c r="A7" s="869"/>
      <c r="B7" s="869"/>
      <c r="C7" s="869"/>
      <c r="D7" s="869"/>
      <c r="E7" s="869"/>
      <c r="F7" s="418"/>
      <c r="G7" s="418"/>
      <c r="H7" s="418"/>
      <c r="I7" s="418"/>
      <c r="J7" s="418"/>
      <c r="K7" s="418"/>
      <c r="L7" s="418"/>
      <c r="M7" s="418"/>
      <c r="N7" s="418"/>
      <c r="O7" s="418"/>
      <c r="P7" s="418"/>
      <c r="Q7" s="418"/>
      <c r="R7" s="869" t="s">
        <v>122</v>
      </c>
      <c r="S7" s="869"/>
      <c r="T7" s="869"/>
      <c r="U7" s="418"/>
      <c r="V7" s="418"/>
      <c r="W7" s="418"/>
      <c r="X7" s="418"/>
      <c r="Y7" s="418"/>
      <c r="Z7" s="418"/>
    </row>
    <row r="8" spans="1:26" ht="17.25" customHeight="1">
      <c r="A8" s="830" t="s">
        <v>119</v>
      </c>
      <c r="B8" s="830"/>
      <c r="C8" s="830"/>
      <c r="D8" s="830"/>
      <c r="E8" s="830"/>
      <c r="F8" s="418"/>
      <c r="G8" s="418"/>
      <c r="H8" s="418"/>
      <c r="I8" s="418"/>
      <c r="J8" s="418"/>
      <c r="K8" s="418"/>
      <c r="L8" s="418"/>
      <c r="M8" s="418"/>
      <c r="N8" s="418"/>
      <c r="O8" s="418"/>
      <c r="P8" s="418"/>
      <c r="Q8" s="418"/>
      <c r="R8" s="343" t="s">
        <v>123</v>
      </c>
      <c r="S8" s="343"/>
      <c r="T8" s="343"/>
      <c r="U8" s="418"/>
      <c r="V8" s="418"/>
      <c r="W8" s="418"/>
      <c r="X8" s="418"/>
      <c r="Y8" s="418"/>
      <c r="Z8" s="418"/>
    </row>
    <row r="9" spans="1:26" ht="17.25" customHeight="1">
      <c r="A9" s="831"/>
      <c r="B9" s="835"/>
      <c r="C9" s="835"/>
      <c r="D9" s="835"/>
      <c r="E9" s="832"/>
      <c r="F9" s="831"/>
      <c r="G9" s="835"/>
      <c r="H9" s="832"/>
      <c r="I9" s="837"/>
      <c r="J9" s="838"/>
      <c r="K9" s="839"/>
      <c r="L9" s="843"/>
      <c r="M9" s="844"/>
      <c r="N9" s="845"/>
      <c r="O9" s="843"/>
      <c r="P9" s="844"/>
      <c r="Q9" s="845"/>
      <c r="R9" s="820"/>
      <c r="S9" s="821"/>
      <c r="T9" s="822"/>
      <c r="U9" s="831"/>
      <c r="V9" s="835"/>
      <c r="W9" s="835"/>
      <c r="X9" s="832"/>
      <c r="Y9" s="831"/>
      <c r="Z9" s="832"/>
    </row>
    <row r="10" spans="1:26" ht="17.25" customHeight="1">
      <c r="A10" s="833"/>
      <c r="B10" s="836"/>
      <c r="C10" s="836"/>
      <c r="D10" s="836"/>
      <c r="E10" s="834"/>
      <c r="F10" s="833"/>
      <c r="G10" s="836"/>
      <c r="H10" s="834"/>
      <c r="I10" s="840"/>
      <c r="J10" s="841"/>
      <c r="K10" s="842"/>
      <c r="L10" s="846"/>
      <c r="M10" s="847"/>
      <c r="N10" s="848"/>
      <c r="O10" s="846"/>
      <c r="P10" s="847"/>
      <c r="Q10" s="848"/>
      <c r="R10" s="823"/>
      <c r="S10" s="824"/>
      <c r="T10" s="825"/>
      <c r="U10" s="833"/>
      <c r="V10" s="836"/>
      <c r="W10" s="836"/>
      <c r="X10" s="834"/>
      <c r="Y10" s="833"/>
      <c r="Z10" s="834"/>
    </row>
    <row r="11" spans="1:26" ht="17.25" customHeight="1">
      <c r="A11" s="833"/>
      <c r="B11" s="836"/>
      <c r="C11" s="836"/>
      <c r="D11" s="836"/>
      <c r="E11" s="834"/>
      <c r="F11" s="833"/>
      <c r="G11" s="836"/>
      <c r="H11" s="834"/>
      <c r="I11" s="840"/>
      <c r="J11" s="841"/>
      <c r="K11" s="842"/>
      <c r="L11" s="865"/>
      <c r="M11" s="866"/>
      <c r="N11" s="867"/>
      <c r="O11" s="865"/>
      <c r="P11" s="866"/>
      <c r="Q11" s="867"/>
      <c r="R11" s="643"/>
      <c r="S11" s="644"/>
      <c r="T11" s="645"/>
      <c r="U11" s="833"/>
      <c r="V11" s="836"/>
      <c r="W11" s="836"/>
      <c r="X11" s="834"/>
      <c r="Y11" s="332"/>
      <c r="Z11" s="334"/>
    </row>
    <row r="12" spans="1:26" ht="17.25" customHeight="1">
      <c r="A12" s="332"/>
      <c r="B12" s="333"/>
      <c r="C12" s="333"/>
      <c r="D12" s="333"/>
      <c r="E12" s="334"/>
      <c r="F12" s="332"/>
      <c r="G12" s="333"/>
      <c r="H12" s="334"/>
      <c r="I12" s="500"/>
      <c r="J12" s="324"/>
      <c r="K12" s="525"/>
      <c r="L12" s="849"/>
      <c r="M12" s="850"/>
      <c r="N12" s="851"/>
      <c r="O12" s="849"/>
      <c r="P12" s="850"/>
      <c r="Q12" s="851"/>
      <c r="R12" s="826"/>
      <c r="S12" s="827"/>
      <c r="T12" s="828"/>
      <c r="U12" s="332"/>
      <c r="V12" s="333"/>
      <c r="W12" s="333"/>
      <c r="X12" s="334"/>
      <c r="Y12" s="332"/>
      <c r="Z12" s="334"/>
    </row>
    <row r="13" spans="1:26" ht="17.25" customHeight="1">
      <c r="A13" s="294"/>
      <c r="B13" s="310"/>
      <c r="C13" s="310"/>
      <c r="D13" s="310"/>
      <c r="E13" s="311"/>
      <c r="F13" s="294"/>
      <c r="G13" s="310"/>
      <c r="H13" s="311"/>
      <c r="I13" s="501"/>
      <c r="J13" s="502"/>
      <c r="K13" s="812"/>
      <c r="L13" s="852"/>
      <c r="M13" s="853"/>
      <c r="N13" s="854"/>
      <c r="O13" s="852"/>
      <c r="P13" s="853"/>
      <c r="Q13" s="854"/>
      <c r="R13" s="829"/>
      <c r="S13" s="298"/>
      <c r="T13" s="299"/>
      <c r="U13" s="294"/>
      <c r="V13" s="310"/>
      <c r="W13" s="310"/>
      <c r="X13" s="311"/>
      <c r="Y13" s="294"/>
      <c r="Z13" s="311"/>
    </row>
    <row r="14" spans="1:26" ht="17.25" customHeight="1">
      <c r="A14" s="831"/>
      <c r="B14" s="835"/>
      <c r="C14" s="835"/>
      <c r="D14" s="835"/>
      <c r="E14" s="832"/>
      <c r="F14" s="831"/>
      <c r="G14" s="835"/>
      <c r="H14" s="832"/>
      <c r="I14" s="837"/>
      <c r="J14" s="838"/>
      <c r="K14" s="839"/>
      <c r="L14" s="843"/>
      <c r="M14" s="844"/>
      <c r="N14" s="845"/>
      <c r="O14" s="843"/>
      <c r="P14" s="844"/>
      <c r="Q14" s="845"/>
      <c r="R14" s="820"/>
      <c r="S14" s="821"/>
      <c r="T14" s="822"/>
      <c r="U14" s="831"/>
      <c r="V14" s="835"/>
      <c r="W14" s="835"/>
      <c r="X14" s="832"/>
      <c r="Y14" s="831"/>
      <c r="Z14" s="832"/>
    </row>
    <row r="15" spans="1:26" ht="17.25" customHeight="1">
      <c r="A15" s="833"/>
      <c r="B15" s="836"/>
      <c r="C15" s="836"/>
      <c r="D15" s="836"/>
      <c r="E15" s="834"/>
      <c r="F15" s="833"/>
      <c r="G15" s="836"/>
      <c r="H15" s="834"/>
      <c r="I15" s="840"/>
      <c r="J15" s="841"/>
      <c r="K15" s="842"/>
      <c r="L15" s="846"/>
      <c r="M15" s="847"/>
      <c r="N15" s="848"/>
      <c r="O15" s="846"/>
      <c r="P15" s="847"/>
      <c r="Q15" s="848"/>
      <c r="R15" s="823"/>
      <c r="S15" s="824"/>
      <c r="T15" s="825"/>
      <c r="U15" s="833"/>
      <c r="V15" s="836"/>
      <c r="W15" s="836"/>
      <c r="X15" s="834"/>
      <c r="Y15" s="833"/>
      <c r="Z15" s="834"/>
    </row>
    <row r="16" spans="1:26" ht="17.25" customHeight="1">
      <c r="A16" s="833"/>
      <c r="B16" s="836"/>
      <c r="C16" s="836"/>
      <c r="D16" s="836"/>
      <c r="E16" s="834"/>
      <c r="F16" s="833"/>
      <c r="G16" s="836"/>
      <c r="H16" s="834"/>
      <c r="I16" s="840"/>
      <c r="J16" s="841"/>
      <c r="K16" s="842"/>
      <c r="L16" s="865"/>
      <c r="M16" s="866"/>
      <c r="N16" s="867"/>
      <c r="O16" s="865"/>
      <c r="P16" s="866"/>
      <c r="Q16" s="867"/>
      <c r="R16" s="643"/>
      <c r="S16" s="644"/>
      <c r="T16" s="645"/>
      <c r="U16" s="833"/>
      <c r="V16" s="836"/>
      <c r="W16" s="836"/>
      <c r="X16" s="834"/>
      <c r="Y16" s="332"/>
      <c r="Z16" s="334"/>
    </row>
    <row r="17" spans="1:26" ht="17.25" customHeight="1">
      <c r="A17" s="332"/>
      <c r="B17" s="333"/>
      <c r="C17" s="333"/>
      <c r="D17" s="333"/>
      <c r="E17" s="334"/>
      <c r="F17" s="332"/>
      <c r="G17" s="333"/>
      <c r="H17" s="334"/>
      <c r="I17" s="500"/>
      <c r="J17" s="324"/>
      <c r="K17" s="525"/>
      <c r="L17" s="849"/>
      <c r="M17" s="850"/>
      <c r="N17" s="851"/>
      <c r="O17" s="849"/>
      <c r="P17" s="850"/>
      <c r="Q17" s="851"/>
      <c r="R17" s="826"/>
      <c r="S17" s="827"/>
      <c r="T17" s="828"/>
      <c r="U17" s="332"/>
      <c r="V17" s="333"/>
      <c r="W17" s="333"/>
      <c r="X17" s="334"/>
      <c r="Y17" s="332"/>
      <c r="Z17" s="334"/>
    </row>
    <row r="18" spans="1:26" ht="17.25" customHeight="1">
      <c r="A18" s="294"/>
      <c r="B18" s="310"/>
      <c r="C18" s="310"/>
      <c r="D18" s="310"/>
      <c r="E18" s="311"/>
      <c r="F18" s="294"/>
      <c r="G18" s="310"/>
      <c r="H18" s="311"/>
      <c r="I18" s="501"/>
      <c r="J18" s="502"/>
      <c r="K18" s="812"/>
      <c r="L18" s="852"/>
      <c r="M18" s="853"/>
      <c r="N18" s="854"/>
      <c r="O18" s="852"/>
      <c r="P18" s="853"/>
      <c r="Q18" s="854"/>
      <c r="R18" s="829"/>
      <c r="S18" s="298"/>
      <c r="T18" s="299"/>
      <c r="U18" s="294"/>
      <c r="V18" s="310"/>
      <c r="W18" s="310"/>
      <c r="X18" s="311"/>
      <c r="Y18" s="294"/>
      <c r="Z18" s="311"/>
    </row>
    <row r="19" spans="1:26" ht="17.25" customHeight="1">
      <c r="A19" s="831"/>
      <c r="B19" s="835"/>
      <c r="C19" s="835"/>
      <c r="D19" s="835"/>
      <c r="E19" s="832"/>
      <c r="F19" s="831"/>
      <c r="G19" s="835"/>
      <c r="H19" s="832"/>
      <c r="I19" s="837"/>
      <c r="J19" s="838"/>
      <c r="K19" s="839"/>
      <c r="L19" s="843"/>
      <c r="M19" s="844"/>
      <c r="N19" s="845"/>
      <c r="O19" s="843"/>
      <c r="P19" s="844"/>
      <c r="Q19" s="845"/>
      <c r="R19" s="820"/>
      <c r="S19" s="821"/>
      <c r="T19" s="822"/>
      <c r="U19" s="831"/>
      <c r="V19" s="835"/>
      <c r="W19" s="835"/>
      <c r="X19" s="832"/>
      <c r="Y19" s="831"/>
      <c r="Z19" s="832"/>
    </row>
    <row r="20" spans="1:26" ht="17.25" customHeight="1">
      <c r="A20" s="833"/>
      <c r="B20" s="836"/>
      <c r="C20" s="836"/>
      <c r="D20" s="836"/>
      <c r="E20" s="834"/>
      <c r="F20" s="833"/>
      <c r="G20" s="836"/>
      <c r="H20" s="834"/>
      <c r="I20" s="840"/>
      <c r="J20" s="841"/>
      <c r="K20" s="842"/>
      <c r="L20" s="846"/>
      <c r="M20" s="847"/>
      <c r="N20" s="848"/>
      <c r="O20" s="846"/>
      <c r="P20" s="847"/>
      <c r="Q20" s="848"/>
      <c r="R20" s="823"/>
      <c r="S20" s="824"/>
      <c r="T20" s="825"/>
      <c r="U20" s="833"/>
      <c r="V20" s="836"/>
      <c r="W20" s="836"/>
      <c r="X20" s="834"/>
      <c r="Y20" s="833"/>
      <c r="Z20" s="834"/>
    </row>
    <row r="21" spans="1:26" ht="17.25" customHeight="1">
      <c r="A21" s="332"/>
      <c r="B21" s="333"/>
      <c r="C21" s="333"/>
      <c r="D21" s="333"/>
      <c r="E21" s="334"/>
      <c r="F21" s="332"/>
      <c r="G21" s="333"/>
      <c r="H21" s="334"/>
      <c r="I21" s="500"/>
      <c r="J21" s="324"/>
      <c r="K21" s="525"/>
      <c r="L21" s="849"/>
      <c r="M21" s="850"/>
      <c r="N21" s="851"/>
      <c r="O21" s="849"/>
      <c r="P21" s="850"/>
      <c r="Q21" s="851"/>
      <c r="R21" s="826"/>
      <c r="S21" s="827"/>
      <c r="T21" s="828"/>
      <c r="U21" s="332"/>
      <c r="V21" s="333"/>
      <c r="W21" s="333"/>
      <c r="X21" s="334"/>
      <c r="Y21" s="332"/>
      <c r="Z21" s="334"/>
    </row>
    <row r="22" spans="1:26" ht="17.25" customHeight="1">
      <c r="A22" s="332"/>
      <c r="B22" s="333"/>
      <c r="C22" s="333"/>
      <c r="D22" s="333"/>
      <c r="E22" s="334"/>
      <c r="F22" s="332"/>
      <c r="G22" s="333"/>
      <c r="H22" s="334"/>
      <c r="I22" s="500"/>
      <c r="J22" s="324"/>
      <c r="K22" s="525"/>
      <c r="L22" s="849"/>
      <c r="M22" s="850"/>
      <c r="N22" s="851"/>
      <c r="O22" s="849"/>
      <c r="P22" s="850"/>
      <c r="Q22" s="851"/>
      <c r="R22" s="826"/>
      <c r="S22" s="827"/>
      <c r="T22" s="828"/>
      <c r="U22" s="332"/>
      <c r="V22" s="333"/>
      <c r="W22" s="333"/>
      <c r="X22" s="334"/>
      <c r="Y22" s="332"/>
      <c r="Z22" s="334"/>
    </row>
    <row r="23" spans="1:26" ht="17.25" customHeight="1">
      <c r="A23" s="294"/>
      <c r="B23" s="310"/>
      <c r="C23" s="310"/>
      <c r="D23" s="310"/>
      <c r="E23" s="311"/>
      <c r="F23" s="294"/>
      <c r="G23" s="310"/>
      <c r="H23" s="311"/>
      <c r="I23" s="501"/>
      <c r="J23" s="502"/>
      <c r="K23" s="812"/>
      <c r="L23" s="852"/>
      <c r="M23" s="853"/>
      <c r="N23" s="854"/>
      <c r="O23" s="852"/>
      <c r="P23" s="853"/>
      <c r="Q23" s="854"/>
      <c r="R23" s="829"/>
      <c r="S23" s="298"/>
      <c r="T23" s="299"/>
      <c r="U23" s="294"/>
      <c r="V23" s="310"/>
      <c r="W23" s="310"/>
      <c r="X23" s="311"/>
      <c r="Y23" s="294"/>
      <c r="Z23" s="311"/>
    </row>
    <row r="24" spans="1:26" ht="17.25" customHeight="1">
      <c r="A24" s="831"/>
      <c r="B24" s="835"/>
      <c r="C24" s="835"/>
      <c r="D24" s="835"/>
      <c r="E24" s="832"/>
      <c r="F24" s="831"/>
      <c r="G24" s="835"/>
      <c r="H24" s="832"/>
      <c r="I24" s="837"/>
      <c r="J24" s="838"/>
      <c r="K24" s="839"/>
      <c r="L24" s="843"/>
      <c r="M24" s="844"/>
      <c r="N24" s="845"/>
      <c r="O24" s="843"/>
      <c r="P24" s="844"/>
      <c r="Q24" s="845"/>
      <c r="R24" s="820"/>
      <c r="S24" s="821"/>
      <c r="T24" s="822"/>
      <c r="U24" s="831"/>
      <c r="V24" s="835"/>
      <c r="W24" s="835"/>
      <c r="X24" s="832"/>
      <c r="Y24" s="831"/>
      <c r="Z24" s="832"/>
    </row>
    <row r="25" spans="1:26" ht="17.25" customHeight="1">
      <c r="A25" s="833"/>
      <c r="B25" s="836"/>
      <c r="C25" s="836"/>
      <c r="D25" s="836"/>
      <c r="E25" s="834"/>
      <c r="F25" s="833"/>
      <c r="G25" s="836"/>
      <c r="H25" s="834"/>
      <c r="I25" s="840"/>
      <c r="J25" s="841"/>
      <c r="K25" s="842"/>
      <c r="L25" s="846"/>
      <c r="M25" s="847"/>
      <c r="N25" s="848"/>
      <c r="O25" s="846"/>
      <c r="P25" s="847"/>
      <c r="Q25" s="848"/>
      <c r="R25" s="823"/>
      <c r="S25" s="824"/>
      <c r="T25" s="825"/>
      <c r="U25" s="833"/>
      <c r="V25" s="836"/>
      <c r="W25" s="836"/>
      <c r="X25" s="834"/>
      <c r="Y25" s="833"/>
      <c r="Z25" s="834"/>
    </row>
    <row r="26" spans="1:26" ht="17.25" customHeight="1">
      <c r="A26" s="332"/>
      <c r="B26" s="333"/>
      <c r="C26" s="333"/>
      <c r="D26" s="333"/>
      <c r="E26" s="334"/>
      <c r="F26" s="332"/>
      <c r="G26" s="333"/>
      <c r="H26" s="334"/>
      <c r="I26" s="500"/>
      <c r="J26" s="324"/>
      <c r="K26" s="525"/>
      <c r="L26" s="849"/>
      <c r="M26" s="850"/>
      <c r="N26" s="851"/>
      <c r="O26" s="849"/>
      <c r="P26" s="850"/>
      <c r="Q26" s="851"/>
      <c r="R26" s="826"/>
      <c r="S26" s="827"/>
      <c r="T26" s="828"/>
      <c r="U26" s="332"/>
      <c r="V26" s="333"/>
      <c r="W26" s="333"/>
      <c r="X26" s="334"/>
      <c r="Y26" s="332"/>
      <c r="Z26" s="334"/>
    </row>
    <row r="27" spans="1:26" ht="17.25" customHeight="1">
      <c r="A27" s="332"/>
      <c r="B27" s="333"/>
      <c r="C27" s="333"/>
      <c r="D27" s="333"/>
      <c r="E27" s="334"/>
      <c r="F27" s="332"/>
      <c r="G27" s="333"/>
      <c r="H27" s="334"/>
      <c r="I27" s="500"/>
      <c r="J27" s="324"/>
      <c r="K27" s="525"/>
      <c r="L27" s="849"/>
      <c r="M27" s="850"/>
      <c r="N27" s="851"/>
      <c r="O27" s="849"/>
      <c r="P27" s="850"/>
      <c r="Q27" s="851"/>
      <c r="R27" s="826"/>
      <c r="S27" s="827"/>
      <c r="T27" s="828"/>
      <c r="U27" s="332"/>
      <c r="V27" s="333"/>
      <c r="W27" s="333"/>
      <c r="X27" s="334"/>
      <c r="Y27" s="332"/>
      <c r="Z27" s="334"/>
    </row>
    <row r="28" spans="1:26" ht="17.25" customHeight="1">
      <c r="A28" s="294"/>
      <c r="B28" s="310"/>
      <c r="C28" s="310"/>
      <c r="D28" s="310"/>
      <c r="E28" s="311"/>
      <c r="F28" s="294"/>
      <c r="G28" s="310"/>
      <c r="H28" s="311"/>
      <c r="I28" s="501"/>
      <c r="J28" s="502"/>
      <c r="K28" s="812"/>
      <c r="L28" s="852"/>
      <c r="M28" s="853"/>
      <c r="N28" s="854"/>
      <c r="O28" s="852"/>
      <c r="P28" s="853"/>
      <c r="Q28" s="854"/>
      <c r="R28" s="829"/>
      <c r="S28" s="298"/>
      <c r="T28" s="299"/>
      <c r="U28" s="294"/>
      <c r="V28" s="310"/>
      <c r="W28" s="310"/>
      <c r="X28" s="311"/>
      <c r="Y28" s="294"/>
      <c r="Z28" s="311"/>
    </row>
    <row r="29" spans="1:26" ht="17.25" customHeight="1">
      <c r="A29" s="831"/>
      <c r="B29" s="835"/>
      <c r="C29" s="835"/>
      <c r="D29" s="835"/>
      <c r="E29" s="832"/>
      <c r="F29" s="831"/>
      <c r="G29" s="835"/>
      <c r="H29" s="832"/>
      <c r="I29" s="837"/>
      <c r="J29" s="838"/>
      <c r="K29" s="839"/>
      <c r="L29" s="843"/>
      <c r="M29" s="844"/>
      <c r="N29" s="845"/>
      <c r="O29" s="843"/>
      <c r="P29" s="844"/>
      <c r="Q29" s="845"/>
      <c r="R29" s="820"/>
      <c r="S29" s="821"/>
      <c r="T29" s="822"/>
      <c r="U29" s="831"/>
      <c r="V29" s="835"/>
      <c r="W29" s="835"/>
      <c r="X29" s="832"/>
      <c r="Y29" s="831"/>
      <c r="Z29" s="832"/>
    </row>
    <row r="30" spans="1:26" ht="17.25" customHeight="1">
      <c r="A30" s="833"/>
      <c r="B30" s="836"/>
      <c r="C30" s="836"/>
      <c r="D30" s="836"/>
      <c r="E30" s="834"/>
      <c r="F30" s="833"/>
      <c r="G30" s="836"/>
      <c r="H30" s="834"/>
      <c r="I30" s="840"/>
      <c r="J30" s="841"/>
      <c r="K30" s="842"/>
      <c r="L30" s="846"/>
      <c r="M30" s="847"/>
      <c r="N30" s="848"/>
      <c r="O30" s="846"/>
      <c r="P30" s="847"/>
      <c r="Q30" s="848"/>
      <c r="R30" s="823"/>
      <c r="S30" s="824"/>
      <c r="T30" s="825"/>
      <c r="U30" s="833"/>
      <c r="V30" s="836"/>
      <c r="W30" s="836"/>
      <c r="X30" s="834"/>
      <c r="Y30" s="833"/>
      <c r="Z30" s="834"/>
    </row>
    <row r="31" spans="1:26" ht="17.25" customHeight="1">
      <c r="A31" s="332"/>
      <c r="B31" s="333"/>
      <c r="C31" s="333"/>
      <c r="D31" s="333"/>
      <c r="E31" s="334"/>
      <c r="F31" s="332"/>
      <c r="G31" s="333"/>
      <c r="H31" s="334"/>
      <c r="I31" s="500"/>
      <c r="J31" s="324"/>
      <c r="K31" s="525"/>
      <c r="L31" s="849"/>
      <c r="M31" s="850"/>
      <c r="N31" s="851"/>
      <c r="O31" s="849"/>
      <c r="P31" s="850"/>
      <c r="Q31" s="851"/>
      <c r="R31" s="826"/>
      <c r="S31" s="827"/>
      <c r="T31" s="828"/>
      <c r="U31" s="332"/>
      <c r="V31" s="333"/>
      <c r="W31" s="333"/>
      <c r="X31" s="334"/>
      <c r="Y31" s="332"/>
      <c r="Z31" s="334"/>
    </row>
    <row r="32" spans="1:26" ht="17.25" customHeight="1">
      <c r="A32" s="332"/>
      <c r="B32" s="333"/>
      <c r="C32" s="333"/>
      <c r="D32" s="333"/>
      <c r="E32" s="334"/>
      <c r="F32" s="332"/>
      <c r="G32" s="333"/>
      <c r="H32" s="334"/>
      <c r="I32" s="500"/>
      <c r="J32" s="324"/>
      <c r="K32" s="525"/>
      <c r="L32" s="849"/>
      <c r="M32" s="850"/>
      <c r="N32" s="851"/>
      <c r="O32" s="849"/>
      <c r="P32" s="850"/>
      <c r="Q32" s="851"/>
      <c r="R32" s="826"/>
      <c r="S32" s="827"/>
      <c r="T32" s="828"/>
      <c r="U32" s="332"/>
      <c r="V32" s="333"/>
      <c r="W32" s="333"/>
      <c r="X32" s="334"/>
      <c r="Y32" s="332"/>
      <c r="Z32" s="334"/>
    </row>
    <row r="33" spans="1:26" ht="17.25" customHeight="1">
      <c r="A33" s="294"/>
      <c r="B33" s="310"/>
      <c r="C33" s="310"/>
      <c r="D33" s="310"/>
      <c r="E33" s="311"/>
      <c r="F33" s="294"/>
      <c r="G33" s="310"/>
      <c r="H33" s="311"/>
      <c r="I33" s="501"/>
      <c r="J33" s="502"/>
      <c r="K33" s="812"/>
      <c r="L33" s="852"/>
      <c r="M33" s="853"/>
      <c r="N33" s="854"/>
      <c r="O33" s="852"/>
      <c r="P33" s="853"/>
      <c r="Q33" s="854"/>
      <c r="R33" s="829"/>
      <c r="S33" s="298"/>
      <c r="T33" s="299"/>
      <c r="U33" s="294"/>
      <c r="V33" s="310"/>
      <c r="W33" s="310"/>
      <c r="X33" s="311"/>
      <c r="Y33" s="294"/>
      <c r="Z33" s="311"/>
    </row>
    <row r="34" spans="1:26" ht="17.25" customHeight="1">
      <c r="A34" s="855" t="s">
        <v>415</v>
      </c>
      <c r="B34" s="433"/>
      <c r="C34" s="433"/>
      <c r="D34" s="433"/>
      <c r="E34" s="433"/>
      <c r="F34" s="433"/>
      <c r="G34" s="433"/>
      <c r="H34" s="433"/>
      <c r="I34" s="433"/>
      <c r="J34" s="433"/>
      <c r="K34" s="433"/>
      <c r="L34" s="433"/>
      <c r="M34" s="433"/>
      <c r="N34" s="433"/>
      <c r="O34" s="433"/>
      <c r="P34" s="433"/>
      <c r="Q34" s="433"/>
      <c r="R34" s="433"/>
      <c r="S34" s="433"/>
      <c r="T34" s="433"/>
      <c r="U34" s="433"/>
      <c r="V34" s="433"/>
      <c r="W34" s="433"/>
      <c r="X34" s="433"/>
      <c r="Y34" s="433"/>
      <c r="Z34" s="434"/>
    </row>
    <row r="35" spans="1:26" ht="17.25" customHeight="1">
      <c r="A35" s="856"/>
      <c r="B35" s="857"/>
      <c r="C35" s="857"/>
      <c r="D35" s="857"/>
      <c r="E35" s="857"/>
      <c r="F35" s="857"/>
      <c r="G35" s="857"/>
      <c r="H35" s="857"/>
      <c r="I35" s="857"/>
      <c r="J35" s="857"/>
      <c r="K35" s="857"/>
      <c r="L35" s="857"/>
      <c r="M35" s="857"/>
      <c r="N35" s="857"/>
      <c r="O35" s="857"/>
      <c r="P35" s="857"/>
      <c r="Q35" s="857"/>
      <c r="R35" s="857"/>
      <c r="S35" s="857"/>
      <c r="T35" s="857"/>
      <c r="U35" s="857"/>
      <c r="V35" s="857"/>
      <c r="W35" s="857"/>
      <c r="X35" s="857"/>
      <c r="Y35" s="857"/>
      <c r="Z35" s="858"/>
    </row>
    <row r="36" spans="1:26" ht="17.25" customHeight="1">
      <c r="A36" s="859"/>
      <c r="B36" s="860"/>
      <c r="C36" s="860"/>
      <c r="D36" s="860"/>
      <c r="E36" s="860"/>
      <c r="F36" s="860"/>
      <c r="G36" s="860"/>
      <c r="H36" s="860"/>
      <c r="I36" s="860"/>
      <c r="J36" s="860"/>
      <c r="K36" s="860"/>
      <c r="L36" s="860"/>
      <c r="M36" s="860"/>
      <c r="N36" s="860"/>
      <c r="O36" s="860"/>
      <c r="P36" s="860"/>
      <c r="Q36" s="860"/>
      <c r="R36" s="860"/>
      <c r="S36" s="860"/>
      <c r="T36" s="860"/>
      <c r="U36" s="860"/>
      <c r="V36" s="860"/>
      <c r="W36" s="860"/>
      <c r="X36" s="860"/>
      <c r="Y36" s="860"/>
      <c r="Z36" s="861"/>
    </row>
    <row r="37" spans="1:26" ht="17.25" customHeight="1">
      <c r="A37" s="859"/>
      <c r="B37" s="860"/>
      <c r="C37" s="860"/>
      <c r="D37" s="860"/>
      <c r="E37" s="860"/>
      <c r="F37" s="860"/>
      <c r="G37" s="860"/>
      <c r="H37" s="860"/>
      <c r="I37" s="860"/>
      <c r="J37" s="860"/>
      <c r="K37" s="860"/>
      <c r="L37" s="860"/>
      <c r="M37" s="860"/>
      <c r="N37" s="860"/>
      <c r="O37" s="860"/>
      <c r="P37" s="860"/>
      <c r="Q37" s="860"/>
      <c r="R37" s="860"/>
      <c r="S37" s="860"/>
      <c r="T37" s="860"/>
      <c r="U37" s="860"/>
      <c r="V37" s="860"/>
      <c r="W37" s="860"/>
      <c r="X37" s="860"/>
      <c r="Y37" s="860"/>
      <c r="Z37" s="861"/>
    </row>
    <row r="38" spans="1:26" ht="17.25" customHeight="1">
      <c r="A38" s="859"/>
      <c r="B38" s="860"/>
      <c r="C38" s="860"/>
      <c r="D38" s="860"/>
      <c r="E38" s="860"/>
      <c r="F38" s="860"/>
      <c r="G38" s="860"/>
      <c r="H38" s="860"/>
      <c r="I38" s="860"/>
      <c r="J38" s="860"/>
      <c r="K38" s="860"/>
      <c r="L38" s="860"/>
      <c r="M38" s="860"/>
      <c r="N38" s="860"/>
      <c r="O38" s="860"/>
      <c r="P38" s="860"/>
      <c r="Q38" s="860"/>
      <c r="R38" s="860"/>
      <c r="S38" s="860"/>
      <c r="T38" s="860"/>
      <c r="U38" s="860"/>
      <c r="V38" s="860"/>
      <c r="W38" s="860"/>
      <c r="X38" s="860"/>
      <c r="Y38" s="860"/>
      <c r="Z38" s="861"/>
    </row>
    <row r="39" spans="1:26" ht="17.25" customHeight="1">
      <c r="A39" s="862"/>
      <c r="B39" s="863"/>
      <c r="C39" s="863"/>
      <c r="D39" s="863"/>
      <c r="E39" s="863"/>
      <c r="F39" s="863"/>
      <c r="G39" s="863"/>
      <c r="H39" s="863"/>
      <c r="I39" s="863"/>
      <c r="J39" s="863"/>
      <c r="K39" s="863"/>
      <c r="L39" s="863"/>
      <c r="M39" s="863"/>
      <c r="N39" s="863"/>
      <c r="O39" s="863"/>
      <c r="P39" s="863"/>
      <c r="Q39" s="863"/>
      <c r="R39" s="863"/>
      <c r="S39" s="863"/>
      <c r="T39" s="863"/>
      <c r="U39" s="863"/>
      <c r="V39" s="863"/>
      <c r="W39" s="863"/>
      <c r="X39" s="863"/>
      <c r="Y39" s="863"/>
      <c r="Z39" s="864"/>
    </row>
    <row r="40" spans="1:26" ht="17.25" customHeight="1">
      <c r="A40" s="288" t="s">
        <v>57</v>
      </c>
      <c r="B40" s="288"/>
      <c r="C40" s="288"/>
      <c r="D40" s="288"/>
      <c r="E40" s="288"/>
      <c r="F40" s="288"/>
      <c r="G40" s="288"/>
      <c r="H40" s="288"/>
      <c r="I40" s="288"/>
      <c r="J40" s="288"/>
      <c r="K40" s="288"/>
      <c r="L40" s="288"/>
      <c r="M40" s="288"/>
      <c r="N40" s="288"/>
      <c r="O40" s="288"/>
    </row>
    <row r="41" spans="1:26" ht="17.25" customHeight="1">
      <c r="A41" s="480" t="s">
        <v>124</v>
      </c>
      <c r="B41" s="480"/>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row>
    <row r="42" spans="1:26" ht="17.25" customHeight="1">
      <c r="A42" s="401" t="s">
        <v>125</v>
      </c>
      <c r="B42" s="401"/>
      <c r="C42" s="401"/>
      <c r="D42" s="401"/>
      <c r="E42" s="401"/>
      <c r="F42" s="401"/>
      <c r="G42" s="401"/>
      <c r="H42" s="401"/>
      <c r="I42" s="289"/>
      <c r="J42" s="289"/>
      <c r="K42" s="289"/>
      <c r="L42" s="289"/>
      <c r="M42" s="289"/>
      <c r="N42" s="289"/>
      <c r="O42" s="289"/>
      <c r="P42" s="289"/>
      <c r="Q42" s="289"/>
      <c r="R42" s="289"/>
      <c r="S42" s="289"/>
      <c r="T42" s="289"/>
      <c r="U42" s="289"/>
      <c r="V42" s="289"/>
      <c r="W42" s="289"/>
      <c r="X42" s="289"/>
      <c r="Y42" s="289"/>
      <c r="Z42" s="5"/>
    </row>
    <row r="43" spans="1:26" ht="17.25" customHeight="1">
      <c r="A43" s="315" t="s">
        <v>126</v>
      </c>
      <c r="B43" s="315"/>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row>
    <row r="44" spans="1:26" ht="17.25" customHeight="1">
      <c r="A44" s="289" t="s">
        <v>127</v>
      </c>
      <c r="B44" s="289"/>
      <c r="C44" s="289"/>
      <c r="D44" s="289"/>
      <c r="E44" s="289"/>
      <c r="F44" s="289"/>
      <c r="G44" s="289"/>
      <c r="H44" s="289"/>
      <c r="I44" s="289"/>
      <c r="J44" s="289"/>
      <c r="K44" s="289"/>
      <c r="L44" s="289"/>
      <c r="M44" s="289"/>
      <c r="N44" s="289"/>
      <c r="O44" s="289"/>
      <c r="P44" s="289"/>
      <c r="Q44" s="289"/>
      <c r="R44" s="289"/>
      <c r="S44" s="289"/>
      <c r="T44" s="289"/>
      <c r="U44" s="289"/>
      <c r="V44" s="289"/>
      <c r="W44" s="289"/>
      <c r="X44" s="289"/>
      <c r="Y44" s="289"/>
    </row>
    <row r="45" spans="1:26" ht="12.75"/>
  </sheetData>
  <mergeCells count="63">
    <mergeCell ref="A43:Z43"/>
    <mergeCell ref="A40:O40"/>
    <mergeCell ref="A3:Z3"/>
    <mergeCell ref="R19:T23"/>
    <mergeCell ref="U19:X23"/>
    <mergeCell ref="A5:Z5"/>
    <mergeCell ref="Y6:Z8"/>
    <mergeCell ref="U6:X8"/>
    <mergeCell ref="A6:E6"/>
    <mergeCell ref="A7:E7"/>
    <mergeCell ref="R6:T6"/>
    <mergeCell ref="R7:T7"/>
    <mergeCell ref="L24:N28"/>
    <mergeCell ref="O24:Q28"/>
    <mergeCell ref="R14:T18"/>
    <mergeCell ref="U14:X18"/>
    <mergeCell ref="A1:O1"/>
    <mergeCell ref="A41:Z41"/>
    <mergeCell ref="A9:E13"/>
    <mergeCell ref="F9:H13"/>
    <mergeCell ref="I9:K13"/>
    <mergeCell ref="L9:N13"/>
    <mergeCell ref="O9:Q13"/>
    <mergeCell ref="A14:E18"/>
    <mergeCell ref="F14:H18"/>
    <mergeCell ref="I14:K18"/>
    <mergeCell ref="L14:N18"/>
    <mergeCell ref="O14:Q18"/>
    <mergeCell ref="F24:H28"/>
    <mergeCell ref="Y9:Z13"/>
    <mergeCell ref="O29:Q33"/>
    <mergeCell ref="A2:Z2"/>
    <mergeCell ref="A44:Y44"/>
    <mergeCell ref="A19:E23"/>
    <mergeCell ref="F19:H23"/>
    <mergeCell ref="I19:K23"/>
    <mergeCell ref="L19:N23"/>
    <mergeCell ref="O19:Q23"/>
    <mergeCell ref="Y24:Z28"/>
    <mergeCell ref="Y19:Z23"/>
    <mergeCell ref="I24:K28"/>
    <mergeCell ref="R29:T33"/>
    <mergeCell ref="U29:X33"/>
    <mergeCell ref="Y29:Z33"/>
    <mergeCell ref="A34:Z34"/>
    <mergeCell ref="I29:K33"/>
    <mergeCell ref="A35:Z39"/>
    <mergeCell ref="L29:N33"/>
    <mergeCell ref="A42:Y42"/>
    <mergeCell ref="R8:T8"/>
    <mergeCell ref="R9:T13"/>
    <mergeCell ref="A8:E8"/>
    <mergeCell ref="F6:H8"/>
    <mergeCell ref="I6:K8"/>
    <mergeCell ref="L6:N8"/>
    <mergeCell ref="O6:Q8"/>
    <mergeCell ref="Y14:Z18"/>
    <mergeCell ref="R24:T28"/>
    <mergeCell ref="U24:X28"/>
    <mergeCell ref="A24:E28"/>
    <mergeCell ref="U9:X13"/>
    <mergeCell ref="A29:E33"/>
    <mergeCell ref="F29:H33"/>
  </mergeCells>
  <phoneticPr fontId="29"/>
  <conditionalFormatting sqref="A9:A10 F9:F10 U9:U10">
    <cfRule type="cellIs" dxfId="104" priority="107" operator="equal">
      <formula>""</formula>
    </cfRule>
  </conditionalFormatting>
  <conditionalFormatting sqref="A14:A15 F14:F15 U14:U15">
    <cfRule type="cellIs" dxfId="103" priority="26" operator="equal">
      <formula>""</formula>
    </cfRule>
  </conditionalFormatting>
  <conditionalFormatting sqref="A19:A20 F19:F20 U19:U20">
    <cfRule type="cellIs" dxfId="102" priority="21" operator="equal">
      <formula>""</formula>
    </cfRule>
  </conditionalFormatting>
  <conditionalFormatting sqref="A24:A25 F24:F25 U24:U25">
    <cfRule type="cellIs" dxfId="101" priority="16" operator="equal">
      <formula>""</formula>
    </cfRule>
  </conditionalFormatting>
  <conditionalFormatting sqref="A29:A30 F29:F30 U29:U30">
    <cfRule type="cellIs" dxfId="100" priority="5" operator="equal">
      <formula>""</formula>
    </cfRule>
  </conditionalFormatting>
  <conditionalFormatting sqref="A35">
    <cfRule type="cellIs" dxfId="99" priority="11" operator="equal">
      <formula>""</formula>
    </cfRule>
  </conditionalFormatting>
  <conditionalFormatting sqref="I9:I10">
    <cfRule type="cellIs" dxfId="98" priority="106" operator="equal">
      <formula>""</formula>
    </cfRule>
  </conditionalFormatting>
  <conditionalFormatting sqref="I14:I15">
    <cfRule type="cellIs" dxfId="97" priority="25" operator="equal">
      <formula>""</formula>
    </cfRule>
  </conditionalFormatting>
  <conditionalFormatting sqref="I19:I20">
    <cfRule type="cellIs" dxfId="96" priority="20" operator="equal">
      <formula>""</formula>
    </cfRule>
  </conditionalFormatting>
  <conditionalFormatting sqref="I24:I25">
    <cfRule type="cellIs" dxfId="95" priority="15" operator="equal">
      <formula>""</formula>
    </cfRule>
  </conditionalFormatting>
  <conditionalFormatting sqref="I29:I30">
    <cfRule type="cellIs" dxfId="94" priority="4" operator="equal">
      <formula>""</formula>
    </cfRule>
  </conditionalFormatting>
  <conditionalFormatting sqref="L9:L10">
    <cfRule type="cellIs" dxfId="93" priority="105" operator="equal">
      <formula>""</formula>
    </cfRule>
  </conditionalFormatting>
  <conditionalFormatting sqref="L14:L15">
    <cfRule type="cellIs" dxfId="92" priority="24" operator="equal">
      <formula>""</formula>
    </cfRule>
  </conditionalFormatting>
  <conditionalFormatting sqref="L19:L20">
    <cfRule type="cellIs" dxfId="91" priority="19" operator="equal">
      <formula>""</formula>
    </cfRule>
  </conditionalFormatting>
  <conditionalFormatting sqref="L24:L25">
    <cfRule type="cellIs" dxfId="90" priority="14" operator="equal">
      <formula>""</formula>
    </cfRule>
  </conditionalFormatting>
  <conditionalFormatting sqref="L29:L30">
    <cfRule type="cellIs" dxfId="89" priority="3" operator="equal">
      <formula>""</formula>
    </cfRule>
  </conditionalFormatting>
  <conditionalFormatting sqref="O9:O10">
    <cfRule type="cellIs" dxfId="88" priority="104" operator="equal">
      <formula>""</formula>
    </cfRule>
  </conditionalFormatting>
  <conditionalFormatting sqref="O14:O15">
    <cfRule type="cellIs" dxfId="87" priority="23" operator="equal">
      <formula>""</formula>
    </cfRule>
  </conditionalFormatting>
  <conditionalFormatting sqref="O19:O20">
    <cfRule type="cellIs" dxfId="86" priority="18" operator="equal">
      <formula>""</formula>
    </cfRule>
  </conditionalFormatting>
  <conditionalFormatting sqref="O24:O25">
    <cfRule type="cellIs" dxfId="85" priority="13" operator="equal">
      <formula>""</formula>
    </cfRule>
  </conditionalFormatting>
  <conditionalFormatting sqref="O29:O30">
    <cfRule type="cellIs" dxfId="84" priority="2" operator="equal">
      <formula>""</formula>
    </cfRule>
  </conditionalFormatting>
  <conditionalFormatting sqref="R9:R10">
    <cfRule type="cellIs" dxfId="83" priority="103" operator="equal">
      <formula>""</formula>
    </cfRule>
  </conditionalFormatting>
  <conditionalFormatting sqref="R14:R15">
    <cfRule type="cellIs" dxfId="82" priority="22" operator="equal">
      <formula>""</formula>
    </cfRule>
  </conditionalFormatting>
  <conditionalFormatting sqref="R19:R20">
    <cfRule type="cellIs" dxfId="81" priority="17" operator="equal">
      <formula>""</formula>
    </cfRule>
  </conditionalFormatting>
  <conditionalFormatting sqref="R24:R25">
    <cfRule type="cellIs" dxfId="80" priority="12" operator="equal">
      <formula>""</formula>
    </cfRule>
  </conditionalFormatting>
  <conditionalFormatting sqref="R29:R30">
    <cfRule type="cellIs" dxfId="79" priority="1" operator="equal">
      <formula>""</formula>
    </cfRule>
  </conditionalFormatting>
  <conditionalFormatting sqref="Y9:Z33">
    <cfRule type="containsBlanks" dxfId="78" priority="6">
      <formula>LEN(TRIM(Y9))=0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0440-1B85-4A95-8664-A1E43DBA0562}">
  <sheetPr codeName="Sheet18">
    <tabColor theme="7"/>
  </sheetPr>
  <dimension ref="A1:AT38"/>
  <sheetViews>
    <sheetView showGridLines="0" showZeros="0" showRuler="0" view="pageBreakPreview" zoomScaleNormal="100" zoomScaleSheetLayoutView="100" workbookViewId="0">
      <selection activeCell="AT17" sqref="AT17"/>
    </sheetView>
  </sheetViews>
  <sheetFormatPr defaultColWidth="9" defaultRowHeight="12.75"/>
  <cols>
    <col min="1" max="4" width="3.46484375" style="36" customWidth="1"/>
    <col min="5" max="43" width="3.1328125" style="36" customWidth="1"/>
    <col min="44" max="45" width="6" style="36" customWidth="1"/>
    <col min="46" max="16384" width="9" style="36"/>
  </cols>
  <sheetData>
    <row r="1" spans="1:46" ht="15.75" customHeight="1">
      <c r="A1" s="43" t="s">
        <v>299</v>
      </c>
      <c r="B1" s="35"/>
      <c r="C1" s="35"/>
      <c r="D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row>
    <row r="2" spans="1:46" ht="15.75" customHeight="1">
      <c r="A2" s="35"/>
      <c r="B2" s="35"/>
      <c r="C2" s="35"/>
      <c r="D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row>
    <row r="3" spans="1:46" ht="15.75" customHeight="1">
      <c r="A3" s="37"/>
      <c r="B3" s="37"/>
      <c r="C3" s="37"/>
      <c r="D3" s="37"/>
      <c r="E3" s="536" t="s">
        <v>195</v>
      </c>
      <c r="F3" s="536"/>
      <c r="G3" s="536"/>
      <c r="H3" s="536"/>
      <c r="I3" s="537"/>
      <c r="J3" s="870">
        <f>第1号_交付申請書!Q10</f>
        <v>0</v>
      </c>
      <c r="K3" s="870"/>
      <c r="L3" s="870"/>
      <c r="M3" s="870"/>
      <c r="N3" s="870"/>
      <c r="O3" s="870"/>
      <c r="P3" s="870"/>
      <c r="Q3" s="870"/>
      <c r="R3" s="870"/>
      <c r="S3" s="870"/>
      <c r="T3" s="870"/>
      <c r="U3" s="870"/>
      <c r="V3" s="870"/>
      <c r="W3" s="38"/>
      <c r="X3" s="39"/>
      <c r="Y3" s="39"/>
      <c r="Z3" s="39"/>
      <c r="AA3" s="39"/>
      <c r="AB3" s="39"/>
      <c r="AC3" s="39"/>
      <c r="AD3" s="39"/>
      <c r="AE3" s="39"/>
      <c r="AF3" s="39"/>
      <c r="AG3" s="39"/>
      <c r="AH3" s="39"/>
      <c r="AI3" s="39"/>
      <c r="AJ3" s="37"/>
      <c r="AK3" s="37"/>
      <c r="AL3" s="37"/>
      <c r="AM3" s="37"/>
      <c r="AN3" s="40"/>
      <c r="AO3" s="40"/>
      <c r="AP3" s="40"/>
      <c r="AQ3" s="40"/>
    </row>
    <row r="4" spans="1:46" ht="15.75" customHeight="1">
      <c r="A4" s="37"/>
      <c r="B4" s="37"/>
      <c r="C4" s="37"/>
      <c r="D4" s="37"/>
      <c r="E4" s="538"/>
      <c r="F4" s="538"/>
      <c r="G4" s="538"/>
      <c r="H4" s="538"/>
      <c r="I4" s="538"/>
      <c r="J4" s="871"/>
      <c r="K4" s="871"/>
      <c r="L4" s="871"/>
      <c r="M4" s="871"/>
      <c r="N4" s="871"/>
      <c r="O4" s="871"/>
      <c r="P4" s="871"/>
      <c r="Q4" s="871"/>
      <c r="R4" s="871"/>
      <c r="S4" s="871"/>
      <c r="T4" s="871"/>
      <c r="U4" s="871"/>
      <c r="V4" s="871"/>
      <c r="W4" s="38"/>
      <c r="X4" s="39"/>
      <c r="Y4" s="39"/>
      <c r="Z4" s="39"/>
      <c r="AA4" s="39"/>
      <c r="AB4" s="39"/>
      <c r="AC4" s="39"/>
      <c r="AD4" s="39"/>
      <c r="AE4" s="39"/>
      <c r="AF4" s="39"/>
      <c r="AG4" s="39"/>
      <c r="AH4" s="39"/>
      <c r="AI4" s="39"/>
      <c r="AJ4" s="37"/>
      <c r="AK4" s="37"/>
      <c r="AL4" s="37"/>
      <c r="AM4" s="37"/>
      <c r="AN4" s="40"/>
      <c r="AO4" s="40"/>
      <c r="AP4" s="40"/>
      <c r="AQ4" s="40"/>
    </row>
    <row r="5" spans="1:46" ht="15.75" customHeight="1">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41"/>
      <c r="AO5" s="41"/>
      <c r="AP5" s="41"/>
      <c r="AQ5" s="41"/>
    </row>
    <row r="6" spans="1:46" ht="15.75" customHeight="1">
      <c r="A6" s="37"/>
      <c r="B6" s="37"/>
      <c r="C6" s="37"/>
      <c r="D6" s="37"/>
      <c r="E6" s="37"/>
      <c r="F6" s="37"/>
      <c r="G6" s="37"/>
      <c r="H6" s="520"/>
      <c r="I6" s="313"/>
      <c r="J6" s="42" t="s">
        <v>196</v>
      </c>
      <c r="K6" s="42"/>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1"/>
      <c r="AO6" s="41"/>
      <c r="AP6" s="41"/>
      <c r="AQ6" s="41"/>
    </row>
    <row r="7" spans="1:46" ht="15.75" customHeight="1">
      <c r="A7" s="37"/>
      <c r="B7" s="37"/>
      <c r="C7" s="37"/>
      <c r="D7" s="37"/>
      <c r="E7" s="37"/>
      <c r="F7" s="37"/>
      <c r="G7" s="37"/>
      <c r="H7" s="521"/>
      <c r="I7" s="313"/>
      <c r="J7" s="42" t="s">
        <v>197</v>
      </c>
      <c r="K7" s="42"/>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41"/>
      <c r="AO7" s="41"/>
      <c r="AP7" s="41"/>
      <c r="AQ7" s="41"/>
    </row>
    <row r="8" spans="1:46" ht="15.75" customHeight="1">
      <c r="A8" s="495" t="s">
        <v>198</v>
      </c>
      <c r="B8" s="495"/>
      <c r="C8" s="495"/>
      <c r="D8" s="495"/>
      <c r="E8" s="496"/>
      <c r="F8" s="496"/>
      <c r="G8" s="496"/>
      <c r="H8" s="496"/>
      <c r="I8" s="496"/>
      <c r="J8" s="496"/>
      <c r="K8" s="496"/>
      <c r="L8" s="496"/>
      <c r="M8" s="496"/>
      <c r="N8" s="496"/>
      <c r="O8" s="496"/>
      <c r="P8" s="496"/>
      <c r="Q8" s="496"/>
      <c r="R8" s="496"/>
      <c r="S8" s="496"/>
      <c r="T8" s="496"/>
      <c r="U8" s="496"/>
      <c r="V8" s="496"/>
      <c r="W8" s="496"/>
      <c r="X8" s="496"/>
      <c r="Y8" s="496"/>
      <c r="Z8" s="496"/>
      <c r="AA8" s="496"/>
      <c r="AB8" s="496"/>
      <c r="AC8" s="496"/>
      <c r="AD8" s="496"/>
      <c r="AE8" s="496"/>
      <c r="AF8" s="496"/>
      <c r="AG8" s="496"/>
      <c r="AH8" s="496"/>
      <c r="AI8" s="496"/>
      <c r="AJ8" s="496"/>
      <c r="AK8" s="497"/>
      <c r="AL8" s="497"/>
      <c r="AM8" s="497"/>
      <c r="AN8" s="497"/>
      <c r="AO8" s="44"/>
      <c r="AP8" s="44"/>
      <c r="AQ8" s="44"/>
      <c r="AT8" s="45"/>
    </row>
    <row r="9" spans="1:46" s="46" customFormat="1" ht="15.75" customHeight="1">
      <c r="A9" s="498" t="s">
        <v>199</v>
      </c>
      <c r="B9" s="499"/>
      <c r="C9" s="499"/>
      <c r="D9" s="491"/>
      <c r="E9" s="489" t="s">
        <v>200</v>
      </c>
      <c r="F9" s="490"/>
      <c r="G9" s="491"/>
      <c r="H9" s="489" t="s">
        <v>332</v>
      </c>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1"/>
      <c r="AJ9" s="489" t="s">
        <v>219</v>
      </c>
      <c r="AK9" s="490"/>
      <c r="AL9" s="490"/>
      <c r="AM9" s="491"/>
      <c r="AN9" s="489" t="s">
        <v>201</v>
      </c>
      <c r="AO9" s="490"/>
      <c r="AP9" s="490"/>
      <c r="AQ9" s="524"/>
    </row>
    <row r="10" spans="1:46" s="46" customFormat="1" ht="15.75" customHeight="1">
      <c r="A10" s="500"/>
      <c r="B10" s="324"/>
      <c r="C10" s="324"/>
      <c r="D10" s="494"/>
      <c r="E10" s="492"/>
      <c r="F10" s="493"/>
      <c r="G10" s="494"/>
      <c r="H10" s="535"/>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494"/>
      <c r="AJ10" s="492"/>
      <c r="AK10" s="493"/>
      <c r="AL10" s="493"/>
      <c r="AM10" s="494"/>
      <c r="AN10" s="492"/>
      <c r="AO10" s="493"/>
      <c r="AP10" s="493"/>
      <c r="AQ10" s="525"/>
    </row>
    <row r="11" spans="1:46" s="46" customFormat="1" ht="15.75" customHeight="1">
      <c r="A11" s="501"/>
      <c r="B11" s="502"/>
      <c r="C11" s="502"/>
      <c r="D11" s="503"/>
      <c r="E11" s="492"/>
      <c r="F11" s="493"/>
      <c r="G11" s="494"/>
      <c r="H11" s="489" t="s">
        <v>446</v>
      </c>
      <c r="I11" s="508"/>
      <c r="J11" s="489" t="s">
        <v>447</v>
      </c>
      <c r="K11" s="508"/>
      <c r="L11" s="489" t="s">
        <v>448</v>
      </c>
      <c r="M11" s="508"/>
      <c r="N11" s="489" t="s">
        <v>449</v>
      </c>
      <c r="O11" s="508"/>
      <c r="P11" s="489" t="s">
        <v>450</v>
      </c>
      <c r="Q11" s="508"/>
      <c r="R11" s="489" t="s">
        <v>451</v>
      </c>
      <c r="S11" s="508"/>
      <c r="T11" s="489" t="s">
        <v>452</v>
      </c>
      <c r="U11" s="508"/>
      <c r="V11" s="489" t="s">
        <v>453</v>
      </c>
      <c r="W11" s="508"/>
      <c r="X11" s="489" t="s">
        <v>454</v>
      </c>
      <c r="Y11" s="508"/>
      <c r="Z11" s="489" t="s">
        <v>455</v>
      </c>
      <c r="AA11" s="508"/>
      <c r="AB11" s="489" t="s">
        <v>456</v>
      </c>
      <c r="AC11" s="508"/>
      <c r="AD11" s="489" t="s">
        <v>457</v>
      </c>
      <c r="AE11" s="508"/>
      <c r="AF11" s="492" t="s">
        <v>202</v>
      </c>
      <c r="AG11" s="493"/>
      <c r="AH11" s="493"/>
      <c r="AI11" s="494"/>
      <c r="AJ11" s="492"/>
      <c r="AK11" s="493"/>
      <c r="AL11" s="493"/>
      <c r="AM11" s="494"/>
      <c r="AN11" s="492"/>
      <c r="AO11" s="493"/>
      <c r="AP11" s="493"/>
      <c r="AQ11" s="525"/>
    </row>
    <row r="12" spans="1:46" s="46" customFormat="1" ht="15.75" customHeight="1">
      <c r="A12" s="498" t="s">
        <v>341</v>
      </c>
      <c r="B12" s="490"/>
      <c r="C12" s="490"/>
      <c r="D12" s="491"/>
      <c r="E12" s="489" t="s">
        <v>211</v>
      </c>
      <c r="F12" s="490"/>
      <c r="G12" s="491"/>
      <c r="H12" s="504"/>
      <c r="I12" s="505"/>
      <c r="J12" s="504"/>
      <c r="K12" s="505"/>
      <c r="L12" s="504"/>
      <c r="M12" s="505"/>
      <c r="N12" s="504"/>
      <c r="O12" s="505"/>
      <c r="P12" s="504"/>
      <c r="Q12" s="505"/>
      <c r="R12" s="504"/>
      <c r="S12" s="505"/>
      <c r="T12" s="504"/>
      <c r="U12" s="505"/>
      <c r="V12" s="504"/>
      <c r="W12" s="505"/>
      <c r="X12" s="504"/>
      <c r="Y12" s="505"/>
      <c r="Z12" s="504"/>
      <c r="AA12" s="505"/>
      <c r="AB12" s="504"/>
      <c r="AC12" s="505"/>
      <c r="AD12" s="504"/>
      <c r="AE12" s="505"/>
      <c r="AF12" s="512">
        <f>SUM(H12:AE13)</f>
        <v>0</v>
      </c>
      <c r="AG12" s="513"/>
      <c r="AH12" s="513"/>
      <c r="AI12" s="514"/>
      <c r="AJ12" s="549">
        <v>0.42099999999999999</v>
      </c>
      <c r="AK12" s="550"/>
      <c r="AL12" s="550"/>
      <c r="AM12" s="551"/>
      <c r="AN12" s="547">
        <f>AF12*AJ12/1000</f>
        <v>0</v>
      </c>
      <c r="AO12" s="548"/>
      <c r="AP12" s="548"/>
      <c r="AQ12" s="531"/>
      <c r="AR12" s="47"/>
    </row>
    <row r="13" spans="1:46" s="46" customFormat="1" ht="15.75" customHeight="1">
      <c r="A13" s="501"/>
      <c r="B13" s="502"/>
      <c r="C13" s="502"/>
      <c r="D13" s="503"/>
      <c r="E13" s="511"/>
      <c r="F13" s="502"/>
      <c r="G13" s="503"/>
      <c r="H13" s="506"/>
      <c r="I13" s="507"/>
      <c r="J13" s="506"/>
      <c r="K13" s="507"/>
      <c r="L13" s="506"/>
      <c r="M13" s="507"/>
      <c r="N13" s="506"/>
      <c r="O13" s="507"/>
      <c r="P13" s="506"/>
      <c r="Q13" s="507"/>
      <c r="R13" s="506"/>
      <c r="S13" s="507"/>
      <c r="T13" s="506"/>
      <c r="U13" s="507"/>
      <c r="V13" s="506"/>
      <c r="W13" s="507"/>
      <c r="X13" s="506"/>
      <c r="Y13" s="507"/>
      <c r="Z13" s="506"/>
      <c r="AA13" s="507"/>
      <c r="AB13" s="506"/>
      <c r="AC13" s="507"/>
      <c r="AD13" s="506"/>
      <c r="AE13" s="507"/>
      <c r="AF13" s="515"/>
      <c r="AG13" s="516"/>
      <c r="AH13" s="516"/>
      <c r="AI13" s="517"/>
      <c r="AJ13" s="552"/>
      <c r="AK13" s="553"/>
      <c r="AL13" s="553"/>
      <c r="AM13" s="554"/>
      <c r="AN13" s="532"/>
      <c r="AO13" s="533"/>
      <c r="AP13" s="533"/>
      <c r="AQ13" s="534"/>
    </row>
    <row r="14" spans="1:46" s="46" customFormat="1" ht="15.75" customHeight="1">
      <c r="A14" s="876" t="s">
        <v>393</v>
      </c>
      <c r="B14" s="877"/>
      <c r="C14" s="877"/>
      <c r="D14" s="878"/>
      <c r="E14" s="564" t="s">
        <v>211</v>
      </c>
      <c r="F14" s="523"/>
      <c r="G14" s="491"/>
      <c r="H14" s="504"/>
      <c r="I14" s="505"/>
      <c r="J14" s="504"/>
      <c r="K14" s="505"/>
      <c r="L14" s="504"/>
      <c r="M14" s="505"/>
      <c r="N14" s="504"/>
      <c r="O14" s="505"/>
      <c r="P14" s="504"/>
      <c r="Q14" s="505"/>
      <c r="R14" s="504"/>
      <c r="S14" s="505"/>
      <c r="T14" s="504"/>
      <c r="U14" s="505"/>
      <c r="V14" s="504"/>
      <c r="W14" s="505"/>
      <c r="X14" s="504"/>
      <c r="Y14" s="505"/>
      <c r="Z14" s="504"/>
      <c r="AA14" s="505"/>
      <c r="AB14" s="504"/>
      <c r="AC14" s="505"/>
      <c r="AD14" s="504"/>
      <c r="AE14" s="505"/>
      <c r="AF14" s="512">
        <f>SUM(H14:AE15)</f>
        <v>0</v>
      </c>
      <c r="AG14" s="513"/>
      <c r="AH14" s="513"/>
      <c r="AI14" s="514"/>
      <c r="AJ14" s="565"/>
      <c r="AK14" s="566"/>
      <c r="AL14" s="566"/>
      <c r="AM14" s="551"/>
      <c r="AN14" s="547">
        <f>AF14*AJ14/1000</f>
        <v>0</v>
      </c>
      <c r="AO14" s="548"/>
      <c r="AP14" s="548"/>
      <c r="AQ14" s="531"/>
      <c r="AR14" s="77"/>
    </row>
    <row r="15" spans="1:46" s="46" customFormat="1" ht="15.75" customHeight="1">
      <c r="A15" s="879"/>
      <c r="B15" s="880"/>
      <c r="C15" s="880"/>
      <c r="D15" s="880"/>
      <c r="E15" s="511"/>
      <c r="F15" s="502"/>
      <c r="G15" s="503"/>
      <c r="H15" s="506"/>
      <c r="I15" s="507"/>
      <c r="J15" s="506"/>
      <c r="K15" s="507"/>
      <c r="L15" s="506"/>
      <c r="M15" s="507"/>
      <c r="N15" s="506"/>
      <c r="O15" s="507"/>
      <c r="P15" s="506"/>
      <c r="Q15" s="507"/>
      <c r="R15" s="506"/>
      <c r="S15" s="507"/>
      <c r="T15" s="506"/>
      <c r="U15" s="507"/>
      <c r="V15" s="506"/>
      <c r="W15" s="507"/>
      <c r="X15" s="506"/>
      <c r="Y15" s="507"/>
      <c r="Z15" s="506"/>
      <c r="AA15" s="507"/>
      <c r="AB15" s="506"/>
      <c r="AC15" s="507"/>
      <c r="AD15" s="506"/>
      <c r="AE15" s="507"/>
      <c r="AF15" s="515"/>
      <c r="AG15" s="516"/>
      <c r="AH15" s="516"/>
      <c r="AI15" s="517"/>
      <c r="AJ15" s="552"/>
      <c r="AK15" s="553"/>
      <c r="AL15" s="553"/>
      <c r="AM15" s="554"/>
      <c r="AN15" s="532"/>
      <c r="AO15" s="533"/>
      <c r="AP15" s="533"/>
      <c r="AQ15" s="534"/>
    </row>
    <row r="16" spans="1:46" s="46" customFormat="1" ht="15.75" customHeight="1">
      <c r="A16" s="522" t="s">
        <v>423</v>
      </c>
      <c r="B16" s="523"/>
      <c r="C16" s="523"/>
      <c r="D16" s="491"/>
      <c r="E16" s="509" t="s">
        <v>234</v>
      </c>
      <c r="F16" s="510"/>
      <c r="G16" s="491"/>
      <c r="H16" s="504"/>
      <c r="I16" s="505"/>
      <c r="J16" s="504"/>
      <c r="K16" s="505"/>
      <c r="L16" s="504"/>
      <c r="M16" s="505"/>
      <c r="N16" s="504"/>
      <c r="O16" s="505"/>
      <c r="P16" s="504"/>
      <c r="Q16" s="505"/>
      <c r="R16" s="504"/>
      <c r="S16" s="505"/>
      <c r="T16" s="504"/>
      <c r="U16" s="505"/>
      <c r="V16" s="504"/>
      <c r="W16" s="505"/>
      <c r="X16" s="504"/>
      <c r="Y16" s="505"/>
      <c r="Z16" s="504"/>
      <c r="AA16" s="505"/>
      <c r="AB16" s="504"/>
      <c r="AC16" s="505"/>
      <c r="AD16" s="504"/>
      <c r="AE16" s="505"/>
      <c r="AF16" s="512">
        <f>SUM(H16:AE17)</f>
        <v>0</v>
      </c>
      <c r="AG16" s="513"/>
      <c r="AH16" s="513"/>
      <c r="AI16" s="514"/>
      <c r="AJ16" s="541">
        <f>2.32</f>
        <v>2.3199999999999998</v>
      </c>
      <c r="AK16" s="542"/>
      <c r="AL16" s="542"/>
      <c r="AM16" s="543"/>
      <c r="AN16" s="547">
        <f>AF16*AJ16/1000</f>
        <v>0</v>
      </c>
      <c r="AO16" s="548"/>
      <c r="AP16" s="548"/>
      <c r="AQ16" s="872"/>
    </row>
    <row r="17" spans="1:44" s="46" customFormat="1" ht="15.75" customHeight="1">
      <c r="A17" s="501"/>
      <c r="B17" s="502"/>
      <c r="C17" s="502"/>
      <c r="D17" s="503"/>
      <c r="E17" s="511"/>
      <c r="F17" s="502"/>
      <c r="G17" s="503"/>
      <c r="H17" s="506"/>
      <c r="I17" s="507"/>
      <c r="J17" s="506"/>
      <c r="K17" s="507"/>
      <c r="L17" s="506"/>
      <c r="M17" s="507"/>
      <c r="N17" s="506"/>
      <c r="O17" s="507"/>
      <c r="P17" s="506"/>
      <c r="Q17" s="507"/>
      <c r="R17" s="506"/>
      <c r="S17" s="507"/>
      <c r="T17" s="506"/>
      <c r="U17" s="507"/>
      <c r="V17" s="506"/>
      <c r="W17" s="507"/>
      <c r="X17" s="506"/>
      <c r="Y17" s="507"/>
      <c r="Z17" s="506"/>
      <c r="AA17" s="507"/>
      <c r="AB17" s="506"/>
      <c r="AC17" s="507"/>
      <c r="AD17" s="506"/>
      <c r="AE17" s="507"/>
      <c r="AF17" s="515"/>
      <c r="AG17" s="516"/>
      <c r="AH17" s="516"/>
      <c r="AI17" s="517"/>
      <c r="AJ17" s="544"/>
      <c r="AK17" s="545"/>
      <c r="AL17" s="545"/>
      <c r="AM17" s="546"/>
      <c r="AN17" s="873"/>
      <c r="AO17" s="874"/>
      <c r="AP17" s="874"/>
      <c r="AQ17" s="875"/>
    </row>
    <row r="18" spans="1:44" s="46" customFormat="1" ht="15.75" customHeight="1">
      <c r="A18" s="522" t="s">
        <v>203</v>
      </c>
      <c r="B18" s="523"/>
      <c r="C18" s="523"/>
      <c r="D18" s="491"/>
      <c r="E18" s="509" t="s">
        <v>234</v>
      </c>
      <c r="F18" s="510"/>
      <c r="G18" s="491"/>
      <c r="H18" s="504"/>
      <c r="I18" s="505"/>
      <c r="J18" s="504"/>
      <c r="K18" s="505"/>
      <c r="L18" s="504"/>
      <c r="M18" s="505"/>
      <c r="N18" s="504"/>
      <c r="O18" s="505"/>
      <c r="P18" s="504"/>
      <c r="Q18" s="505"/>
      <c r="R18" s="504"/>
      <c r="S18" s="505"/>
      <c r="T18" s="504"/>
      <c r="U18" s="505"/>
      <c r="V18" s="504"/>
      <c r="W18" s="505"/>
      <c r="X18" s="504"/>
      <c r="Y18" s="505"/>
      <c r="Z18" s="504"/>
      <c r="AA18" s="505"/>
      <c r="AB18" s="504"/>
      <c r="AC18" s="505"/>
      <c r="AD18" s="504"/>
      <c r="AE18" s="505"/>
      <c r="AF18" s="512">
        <f>SUM(H18:AE19)</f>
        <v>0</v>
      </c>
      <c r="AG18" s="513"/>
      <c r="AH18" s="513"/>
      <c r="AI18" s="514"/>
      <c r="AJ18" s="541">
        <f>2.49</f>
        <v>2.4900000000000002</v>
      </c>
      <c r="AK18" s="542"/>
      <c r="AL18" s="542"/>
      <c r="AM18" s="543"/>
      <c r="AN18" s="547">
        <f t="shared" ref="AN18" si="0">AF18*AJ18/1000</f>
        <v>0</v>
      </c>
      <c r="AO18" s="548"/>
      <c r="AP18" s="548"/>
      <c r="AQ18" s="872"/>
    </row>
    <row r="19" spans="1:44" s="46" customFormat="1" ht="15.75" customHeight="1">
      <c r="A19" s="501"/>
      <c r="B19" s="502"/>
      <c r="C19" s="502"/>
      <c r="D19" s="503"/>
      <c r="E19" s="511"/>
      <c r="F19" s="502"/>
      <c r="G19" s="503"/>
      <c r="H19" s="506"/>
      <c r="I19" s="507"/>
      <c r="J19" s="506"/>
      <c r="K19" s="507"/>
      <c r="L19" s="506"/>
      <c r="M19" s="507"/>
      <c r="N19" s="506"/>
      <c r="O19" s="507"/>
      <c r="P19" s="506"/>
      <c r="Q19" s="507"/>
      <c r="R19" s="506"/>
      <c r="S19" s="507"/>
      <c r="T19" s="506"/>
      <c r="U19" s="507"/>
      <c r="V19" s="506"/>
      <c r="W19" s="507"/>
      <c r="X19" s="506"/>
      <c r="Y19" s="507"/>
      <c r="Z19" s="506"/>
      <c r="AA19" s="507"/>
      <c r="AB19" s="506"/>
      <c r="AC19" s="507"/>
      <c r="AD19" s="506"/>
      <c r="AE19" s="507"/>
      <c r="AF19" s="515"/>
      <c r="AG19" s="516"/>
      <c r="AH19" s="516"/>
      <c r="AI19" s="517"/>
      <c r="AJ19" s="544"/>
      <c r="AK19" s="545"/>
      <c r="AL19" s="545"/>
      <c r="AM19" s="546"/>
      <c r="AN19" s="873"/>
      <c r="AO19" s="874"/>
      <c r="AP19" s="874"/>
      <c r="AQ19" s="875"/>
    </row>
    <row r="20" spans="1:44" s="46" customFormat="1" ht="15.75" customHeight="1">
      <c r="A20" s="522" t="s">
        <v>422</v>
      </c>
      <c r="B20" s="523"/>
      <c r="C20" s="523"/>
      <c r="D20" s="491"/>
      <c r="E20" s="509" t="s">
        <v>234</v>
      </c>
      <c r="F20" s="510"/>
      <c r="G20" s="491"/>
      <c r="H20" s="504"/>
      <c r="I20" s="505"/>
      <c r="J20" s="504"/>
      <c r="K20" s="505"/>
      <c r="L20" s="504"/>
      <c r="M20" s="505"/>
      <c r="N20" s="504"/>
      <c r="O20" s="505"/>
      <c r="P20" s="504"/>
      <c r="Q20" s="505"/>
      <c r="R20" s="504"/>
      <c r="S20" s="505"/>
      <c r="T20" s="504"/>
      <c r="U20" s="505"/>
      <c r="V20" s="504"/>
      <c r="W20" s="505"/>
      <c r="X20" s="504"/>
      <c r="Y20" s="505"/>
      <c r="Z20" s="504"/>
      <c r="AA20" s="505"/>
      <c r="AB20" s="504"/>
      <c r="AC20" s="505"/>
      <c r="AD20" s="504"/>
      <c r="AE20" s="505"/>
      <c r="AF20" s="512">
        <f>SUM(H20:AE21)</f>
        <v>0</v>
      </c>
      <c r="AG20" s="513"/>
      <c r="AH20" s="513"/>
      <c r="AI20" s="514"/>
      <c r="AJ20" s="541">
        <f>2.58</f>
        <v>2.58</v>
      </c>
      <c r="AK20" s="542"/>
      <c r="AL20" s="542"/>
      <c r="AM20" s="543"/>
      <c r="AN20" s="547">
        <f t="shared" ref="AN20" si="1">AF20*AJ20/1000</f>
        <v>0</v>
      </c>
      <c r="AO20" s="548"/>
      <c r="AP20" s="548"/>
      <c r="AQ20" s="872"/>
    </row>
    <row r="21" spans="1:44" s="46" customFormat="1" ht="15.75" customHeight="1">
      <c r="A21" s="501"/>
      <c r="B21" s="502"/>
      <c r="C21" s="502"/>
      <c r="D21" s="503"/>
      <c r="E21" s="511"/>
      <c r="F21" s="502"/>
      <c r="G21" s="503"/>
      <c r="H21" s="506"/>
      <c r="I21" s="507"/>
      <c r="J21" s="506"/>
      <c r="K21" s="507"/>
      <c r="L21" s="506"/>
      <c r="M21" s="507"/>
      <c r="N21" s="506"/>
      <c r="O21" s="507"/>
      <c r="P21" s="506"/>
      <c r="Q21" s="507"/>
      <c r="R21" s="506"/>
      <c r="S21" s="507"/>
      <c r="T21" s="506"/>
      <c r="U21" s="507"/>
      <c r="V21" s="506"/>
      <c r="W21" s="507"/>
      <c r="X21" s="506"/>
      <c r="Y21" s="507"/>
      <c r="Z21" s="506"/>
      <c r="AA21" s="507"/>
      <c r="AB21" s="506"/>
      <c r="AC21" s="507"/>
      <c r="AD21" s="506"/>
      <c r="AE21" s="507"/>
      <c r="AF21" s="515"/>
      <c r="AG21" s="516"/>
      <c r="AH21" s="516"/>
      <c r="AI21" s="517"/>
      <c r="AJ21" s="544"/>
      <c r="AK21" s="545"/>
      <c r="AL21" s="545"/>
      <c r="AM21" s="546"/>
      <c r="AN21" s="873"/>
      <c r="AO21" s="874"/>
      <c r="AP21" s="874"/>
      <c r="AQ21" s="875"/>
    </row>
    <row r="22" spans="1:44" s="46" customFormat="1" ht="15.75" customHeight="1">
      <c r="A22" s="498" t="s">
        <v>204</v>
      </c>
      <c r="B22" s="490"/>
      <c r="C22" s="490"/>
      <c r="D22" s="491"/>
      <c r="E22" s="509" t="s">
        <v>234</v>
      </c>
      <c r="F22" s="510"/>
      <c r="G22" s="491"/>
      <c r="H22" s="504"/>
      <c r="I22" s="505"/>
      <c r="J22" s="504"/>
      <c r="K22" s="505"/>
      <c r="L22" s="504"/>
      <c r="M22" s="505"/>
      <c r="N22" s="504"/>
      <c r="O22" s="505"/>
      <c r="P22" s="504"/>
      <c r="Q22" s="505"/>
      <c r="R22" s="504"/>
      <c r="S22" s="505"/>
      <c r="T22" s="504"/>
      <c r="U22" s="505"/>
      <c r="V22" s="504"/>
      <c r="W22" s="505"/>
      <c r="X22" s="504"/>
      <c r="Y22" s="505"/>
      <c r="Z22" s="504"/>
      <c r="AA22" s="505"/>
      <c r="AB22" s="504"/>
      <c r="AC22" s="505"/>
      <c r="AD22" s="504"/>
      <c r="AE22" s="505"/>
      <c r="AF22" s="512">
        <f>SUM(H22:AE23)</f>
        <v>0</v>
      </c>
      <c r="AG22" s="513"/>
      <c r="AH22" s="513"/>
      <c r="AI22" s="514"/>
      <c r="AJ22" s="541">
        <f>2.71</f>
        <v>2.71</v>
      </c>
      <c r="AK22" s="542"/>
      <c r="AL22" s="542"/>
      <c r="AM22" s="543"/>
      <c r="AN22" s="547">
        <f t="shared" ref="AN22" si="2">AF22*AJ22/1000</f>
        <v>0</v>
      </c>
      <c r="AO22" s="548"/>
      <c r="AP22" s="548"/>
      <c r="AQ22" s="872"/>
    </row>
    <row r="23" spans="1:44" s="46" customFormat="1" ht="15.75" customHeight="1">
      <c r="A23" s="501"/>
      <c r="B23" s="502"/>
      <c r="C23" s="502"/>
      <c r="D23" s="503"/>
      <c r="E23" s="511"/>
      <c r="F23" s="502"/>
      <c r="G23" s="503"/>
      <c r="H23" s="506"/>
      <c r="I23" s="507"/>
      <c r="J23" s="506"/>
      <c r="K23" s="507"/>
      <c r="L23" s="506"/>
      <c r="M23" s="507"/>
      <c r="N23" s="506"/>
      <c r="O23" s="507"/>
      <c r="P23" s="506"/>
      <c r="Q23" s="507"/>
      <c r="R23" s="506"/>
      <c r="S23" s="507"/>
      <c r="T23" s="506"/>
      <c r="U23" s="507"/>
      <c r="V23" s="506"/>
      <c r="W23" s="507"/>
      <c r="X23" s="506"/>
      <c r="Y23" s="507"/>
      <c r="Z23" s="506"/>
      <c r="AA23" s="507"/>
      <c r="AB23" s="506"/>
      <c r="AC23" s="507"/>
      <c r="AD23" s="506"/>
      <c r="AE23" s="507"/>
      <c r="AF23" s="515"/>
      <c r="AG23" s="516"/>
      <c r="AH23" s="516"/>
      <c r="AI23" s="517"/>
      <c r="AJ23" s="544"/>
      <c r="AK23" s="545"/>
      <c r="AL23" s="545"/>
      <c r="AM23" s="546"/>
      <c r="AN23" s="873"/>
      <c r="AO23" s="874"/>
      <c r="AP23" s="874"/>
      <c r="AQ23" s="875"/>
    </row>
    <row r="24" spans="1:44" s="46" customFormat="1" ht="15.75" customHeight="1">
      <c r="A24" s="498" t="s">
        <v>205</v>
      </c>
      <c r="B24" s="490"/>
      <c r="C24" s="490"/>
      <c r="D24" s="491"/>
      <c r="E24" s="509" t="s">
        <v>234</v>
      </c>
      <c r="F24" s="510"/>
      <c r="G24" s="491"/>
      <c r="H24" s="504"/>
      <c r="I24" s="505"/>
      <c r="J24" s="504"/>
      <c r="K24" s="505"/>
      <c r="L24" s="504"/>
      <c r="M24" s="505"/>
      <c r="N24" s="504"/>
      <c r="O24" s="505"/>
      <c r="P24" s="504"/>
      <c r="Q24" s="505"/>
      <c r="R24" s="504"/>
      <c r="S24" s="505"/>
      <c r="T24" s="504"/>
      <c r="U24" s="505"/>
      <c r="V24" s="504"/>
      <c r="W24" s="505"/>
      <c r="X24" s="504"/>
      <c r="Y24" s="505"/>
      <c r="Z24" s="504"/>
      <c r="AA24" s="505"/>
      <c r="AB24" s="504"/>
      <c r="AC24" s="505"/>
      <c r="AD24" s="504"/>
      <c r="AE24" s="505"/>
      <c r="AF24" s="512">
        <f>SUM(H24:AE25)</f>
        <v>0</v>
      </c>
      <c r="AG24" s="513"/>
      <c r="AH24" s="513"/>
      <c r="AI24" s="514"/>
      <c r="AJ24" s="541">
        <f>3</f>
        <v>3</v>
      </c>
      <c r="AK24" s="542"/>
      <c r="AL24" s="542"/>
      <c r="AM24" s="543"/>
      <c r="AN24" s="547">
        <f t="shared" ref="AN24" si="3">AF24*AJ24/1000</f>
        <v>0</v>
      </c>
      <c r="AO24" s="548"/>
      <c r="AP24" s="548"/>
      <c r="AQ24" s="872"/>
    </row>
    <row r="25" spans="1:44" s="46" customFormat="1" ht="15.75" customHeight="1">
      <c r="A25" s="501"/>
      <c r="B25" s="502"/>
      <c r="C25" s="502"/>
      <c r="D25" s="503"/>
      <c r="E25" s="511"/>
      <c r="F25" s="502"/>
      <c r="G25" s="503"/>
      <c r="H25" s="506"/>
      <c r="I25" s="507"/>
      <c r="J25" s="506"/>
      <c r="K25" s="507"/>
      <c r="L25" s="506"/>
      <c r="M25" s="507"/>
      <c r="N25" s="506"/>
      <c r="O25" s="507"/>
      <c r="P25" s="506"/>
      <c r="Q25" s="507"/>
      <c r="R25" s="506"/>
      <c r="S25" s="507"/>
      <c r="T25" s="506"/>
      <c r="U25" s="507"/>
      <c r="V25" s="506"/>
      <c r="W25" s="507"/>
      <c r="X25" s="506"/>
      <c r="Y25" s="507"/>
      <c r="Z25" s="506"/>
      <c r="AA25" s="507"/>
      <c r="AB25" s="506"/>
      <c r="AC25" s="507"/>
      <c r="AD25" s="506"/>
      <c r="AE25" s="507"/>
      <c r="AF25" s="515"/>
      <c r="AG25" s="516"/>
      <c r="AH25" s="516"/>
      <c r="AI25" s="517"/>
      <c r="AJ25" s="544"/>
      <c r="AK25" s="545"/>
      <c r="AL25" s="545"/>
      <c r="AM25" s="546"/>
      <c r="AN25" s="873"/>
      <c r="AO25" s="874"/>
      <c r="AP25" s="874"/>
      <c r="AQ25" s="875"/>
    </row>
    <row r="26" spans="1:44" s="46" customFormat="1" ht="15.75" customHeight="1">
      <c r="A26" s="498" t="s">
        <v>206</v>
      </c>
      <c r="B26" s="490"/>
      <c r="C26" s="490"/>
      <c r="D26" s="491"/>
      <c r="E26" s="509" t="s">
        <v>235</v>
      </c>
      <c r="F26" s="510"/>
      <c r="G26" s="491"/>
      <c r="H26" s="504"/>
      <c r="I26" s="505"/>
      <c r="J26" s="504"/>
      <c r="K26" s="505"/>
      <c r="L26" s="504"/>
      <c r="M26" s="505"/>
      <c r="N26" s="504"/>
      <c r="O26" s="505"/>
      <c r="P26" s="504"/>
      <c r="Q26" s="505"/>
      <c r="R26" s="504"/>
      <c r="S26" s="505"/>
      <c r="T26" s="504"/>
      <c r="U26" s="505"/>
      <c r="V26" s="504"/>
      <c r="W26" s="505"/>
      <c r="X26" s="504"/>
      <c r="Y26" s="505"/>
      <c r="Z26" s="504"/>
      <c r="AA26" s="505"/>
      <c r="AB26" s="504"/>
      <c r="AC26" s="505"/>
      <c r="AD26" s="504"/>
      <c r="AE26" s="505"/>
      <c r="AF26" s="512">
        <f>SUM(H26:AE27)</f>
        <v>0</v>
      </c>
      <c r="AG26" s="513"/>
      <c r="AH26" s="513"/>
      <c r="AI26" s="514"/>
      <c r="AJ26" s="541">
        <f>3</f>
        <v>3</v>
      </c>
      <c r="AK26" s="542"/>
      <c r="AL26" s="542"/>
      <c r="AM26" s="543"/>
      <c r="AN26" s="547">
        <f t="shared" ref="AN26" si="4">AF26*AJ26/1000</f>
        <v>0</v>
      </c>
      <c r="AO26" s="548"/>
      <c r="AP26" s="548"/>
      <c r="AQ26" s="872"/>
    </row>
    <row r="27" spans="1:44" s="46" customFormat="1" ht="15.75" customHeight="1">
      <c r="A27" s="500"/>
      <c r="B27" s="324"/>
      <c r="C27" s="324"/>
      <c r="D27" s="494"/>
      <c r="E27" s="511"/>
      <c r="F27" s="502"/>
      <c r="G27" s="503"/>
      <c r="H27" s="506"/>
      <c r="I27" s="507"/>
      <c r="J27" s="506"/>
      <c r="K27" s="507"/>
      <c r="L27" s="506"/>
      <c r="M27" s="507"/>
      <c r="N27" s="506"/>
      <c r="O27" s="507"/>
      <c r="P27" s="506"/>
      <c r="Q27" s="507"/>
      <c r="R27" s="506"/>
      <c r="S27" s="507"/>
      <c r="T27" s="506"/>
      <c r="U27" s="507"/>
      <c r="V27" s="506"/>
      <c r="W27" s="507"/>
      <c r="X27" s="506"/>
      <c r="Y27" s="507"/>
      <c r="Z27" s="506"/>
      <c r="AA27" s="507"/>
      <c r="AB27" s="506"/>
      <c r="AC27" s="507"/>
      <c r="AD27" s="506"/>
      <c r="AE27" s="507"/>
      <c r="AF27" s="515"/>
      <c r="AG27" s="516"/>
      <c r="AH27" s="516"/>
      <c r="AI27" s="517"/>
      <c r="AJ27" s="544"/>
      <c r="AK27" s="545"/>
      <c r="AL27" s="545"/>
      <c r="AM27" s="546"/>
      <c r="AN27" s="873"/>
      <c r="AO27" s="874"/>
      <c r="AP27" s="874"/>
      <c r="AQ27" s="875"/>
    </row>
    <row r="28" spans="1:44" s="46" customFormat="1" ht="15.75" customHeight="1">
      <c r="A28" s="500"/>
      <c r="B28" s="324"/>
      <c r="C28" s="324"/>
      <c r="D28" s="494"/>
      <c r="E28" s="509" t="s">
        <v>406</v>
      </c>
      <c r="F28" s="510"/>
      <c r="G28" s="491"/>
      <c r="H28" s="504"/>
      <c r="I28" s="505"/>
      <c r="J28" s="504"/>
      <c r="K28" s="505"/>
      <c r="L28" s="504"/>
      <c r="M28" s="505"/>
      <c r="N28" s="504"/>
      <c r="O28" s="505"/>
      <c r="P28" s="504"/>
      <c r="Q28" s="505"/>
      <c r="R28" s="504"/>
      <c r="S28" s="505"/>
      <c r="T28" s="504"/>
      <c r="U28" s="505"/>
      <c r="V28" s="504"/>
      <c r="W28" s="505"/>
      <c r="X28" s="504"/>
      <c r="Y28" s="505"/>
      <c r="Z28" s="504"/>
      <c r="AA28" s="505"/>
      <c r="AB28" s="504"/>
      <c r="AC28" s="505"/>
      <c r="AD28" s="504"/>
      <c r="AE28" s="505"/>
      <c r="AF28" s="512">
        <f>SUM(H28:AE29)</f>
        <v>0</v>
      </c>
      <c r="AG28" s="513"/>
      <c r="AH28" s="513"/>
      <c r="AI28" s="514"/>
      <c r="AJ28" s="541">
        <v>6.55</v>
      </c>
      <c r="AK28" s="542"/>
      <c r="AL28" s="542"/>
      <c r="AM28" s="543"/>
      <c r="AN28" s="547">
        <f t="shared" ref="AN28" si="5">AF28*AJ28/1000</f>
        <v>0</v>
      </c>
      <c r="AO28" s="548"/>
      <c r="AP28" s="548"/>
      <c r="AQ28" s="872"/>
    </row>
    <row r="29" spans="1:44" s="46" customFormat="1" ht="15.75" customHeight="1">
      <c r="A29" s="501"/>
      <c r="B29" s="502"/>
      <c r="C29" s="502"/>
      <c r="D29" s="503"/>
      <c r="E29" s="511"/>
      <c r="F29" s="502"/>
      <c r="G29" s="503"/>
      <c r="H29" s="506"/>
      <c r="I29" s="507"/>
      <c r="J29" s="506"/>
      <c r="K29" s="507"/>
      <c r="L29" s="506"/>
      <c r="M29" s="507"/>
      <c r="N29" s="506"/>
      <c r="O29" s="507"/>
      <c r="P29" s="506"/>
      <c r="Q29" s="507"/>
      <c r="R29" s="506"/>
      <c r="S29" s="507"/>
      <c r="T29" s="506"/>
      <c r="U29" s="507"/>
      <c r="V29" s="506"/>
      <c r="W29" s="507"/>
      <c r="X29" s="506"/>
      <c r="Y29" s="507"/>
      <c r="Z29" s="506"/>
      <c r="AA29" s="507"/>
      <c r="AB29" s="506"/>
      <c r="AC29" s="507"/>
      <c r="AD29" s="506"/>
      <c r="AE29" s="507"/>
      <c r="AF29" s="515"/>
      <c r="AG29" s="516"/>
      <c r="AH29" s="516"/>
      <c r="AI29" s="517"/>
      <c r="AJ29" s="544"/>
      <c r="AK29" s="545"/>
      <c r="AL29" s="545"/>
      <c r="AM29" s="546"/>
      <c r="AN29" s="873"/>
      <c r="AO29" s="874"/>
      <c r="AP29" s="874"/>
      <c r="AQ29" s="875"/>
    </row>
    <row r="30" spans="1:44" s="46" customFormat="1" ht="15.75" customHeight="1">
      <c r="A30" s="498" t="s">
        <v>207</v>
      </c>
      <c r="B30" s="490"/>
      <c r="C30" s="490"/>
      <c r="D30" s="491"/>
      <c r="E30" s="509" t="s">
        <v>406</v>
      </c>
      <c r="F30" s="510"/>
      <c r="G30" s="491"/>
      <c r="H30" s="504"/>
      <c r="I30" s="505"/>
      <c r="J30" s="504"/>
      <c r="K30" s="505"/>
      <c r="L30" s="504"/>
      <c r="M30" s="505"/>
      <c r="N30" s="504"/>
      <c r="O30" s="505"/>
      <c r="P30" s="504"/>
      <c r="Q30" s="505"/>
      <c r="R30" s="504"/>
      <c r="S30" s="505"/>
      <c r="T30" s="504"/>
      <c r="U30" s="505"/>
      <c r="V30" s="504"/>
      <c r="W30" s="505"/>
      <c r="X30" s="504"/>
      <c r="Y30" s="505"/>
      <c r="Z30" s="504"/>
      <c r="AA30" s="505"/>
      <c r="AB30" s="504"/>
      <c r="AC30" s="505"/>
      <c r="AD30" s="504"/>
      <c r="AE30" s="505"/>
      <c r="AF30" s="512">
        <f>SUM(H30:AE31)</f>
        <v>0</v>
      </c>
      <c r="AG30" s="513"/>
      <c r="AH30" s="513"/>
      <c r="AI30" s="526"/>
      <c r="AJ30" s="541">
        <f>2.23</f>
        <v>2.23</v>
      </c>
      <c r="AK30" s="542"/>
      <c r="AL30" s="542"/>
      <c r="AM30" s="543"/>
      <c r="AN30" s="547">
        <f t="shared" ref="AN30" si="6">AF30*AJ30/1000</f>
        <v>0</v>
      </c>
      <c r="AO30" s="548"/>
      <c r="AP30" s="548"/>
      <c r="AQ30" s="872"/>
    </row>
    <row r="31" spans="1:44" s="46" customFormat="1" ht="15.75" customHeight="1">
      <c r="A31" s="501"/>
      <c r="B31" s="502"/>
      <c r="C31" s="502"/>
      <c r="D31" s="503"/>
      <c r="E31" s="511"/>
      <c r="F31" s="502"/>
      <c r="G31" s="503"/>
      <c r="H31" s="506"/>
      <c r="I31" s="507"/>
      <c r="J31" s="506"/>
      <c r="K31" s="507"/>
      <c r="L31" s="506"/>
      <c r="M31" s="507"/>
      <c r="N31" s="506"/>
      <c r="O31" s="507"/>
      <c r="P31" s="506"/>
      <c r="Q31" s="507"/>
      <c r="R31" s="506"/>
      <c r="S31" s="507"/>
      <c r="T31" s="506"/>
      <c r="U31" s="507"/>
      <c r="V31" s="506"/>
      <c r="W31" s="507"/>
      <c r="X31" s="506"/>
      <c r="Y31" s="507"/>
      <c r="Z31" s="506"/>
      <c r="AA31" s="507"/>
      <c r="AB31" s="506"/>
      <c r="AC31" s="507"/>
      <c r="AD31" s="506"/>
      <c r="AE31" s="507"/>
      <c r="AF31" s="515"/>
      <c r="AG31" s="516"/>
      <c r="AH31" s="516"/>
      <c r="AI31" s="516"/>
      <c r="AJ31" s="544"/>
      <c r="AK31" s="545"/>
      <c r="AL31" s="545"/>
      <c r="AM31" s="546"/>
      <c r="AN31" s="873"/>
      <c r="AO31" s="874"/>
      <c r="AP31" s="874"/>
      <c r="AQ31" s="875"/>
    </row>
    <row r="32" spans="1:44" s="46" customFormat="1" ht="15.75" customHeight="1">
      <c r="A32" s="559" t="s">
        <v>208</v>
      </c>
      <c r="B32" s="560"/>
      <c r="C32" s="560"/>
      <c r="D32" s="561"/>
      <c r="E32" s="564"/>
      <c r="F32" s="523"/>
      <c r="G32" s="491"/>
      <c r="H32" s="504"/>
      <c r="I32" s="505"/>
      <c r="J32" s="504"/>
      <c r="K32" s="505"/>
      <c r="L32" s="504"/>
      <c r="M32" s="505"/>
      <c r="N32" s="504"/>
      <c r="O32" s="505"/>
      <c r="P32" s="504"/>
      <c r="Q32" s="505"/>
      <c r="R32" s="504"/>
      <c r="S32" s="505"/>
      <c r="T32" s="504"/>
      <c r="U32" s="505"/>
      <c r="V32" s="504"/>
      <c r="W32" s="505"/>
      <c r="X32" s="504"/>
      <c r="Y32" s="505"/>
      <c r="Z32" s="504"/>
      <c r="AA32" s="505"/>
      <c r="AB32" s="504"/>
      <c r="AC32" s="505"/>
      <c r="AD32" s="504"/>
      <c r="AE32" s="505"/>
      <c r="AF32" s="512">
        <f>SUM(H32:AE33)</f>
        <v>0</v>
      </c>
      <c r="AG32" s="513"/>
      <c r="AH32" s="513"/>
      <c r="AI32" s="526"/>
      <c r="AJ32" s="555"/>
      <c r="AK32" s="556"/>
      <c r="AL32" s="556"/>
      <c r="AM32" s="557"/>
      <c r="AN32" s="547">
        <f t="shared" ref="AN32" si="7">AF32*AJ32/1000</f>
        <v>0</v>
      </c>
      <c r="AO32" s="548"/>
      <c r="AP32" s="548"/>
      <c r="AQ32" s="872"/>
      <c r="AR32" s="77"/>
    </row>
    <row r="33" spans="1:44" s="46" customFormat="1" ht="15.75" customHeight="1">
      <c r="A33" s="562"/>
      <c r="B33" s="563"/>
      <c r="C33" s="563"/>
      <c r="D33" s="563"/>
      <c r="E33" s="511"/>
      <c r="F33" s="502"/>
      <c r="G33" s="503"/>
      <c r="H33" s="506"/>
      <c r="I33" s="507"/>
      <c r="J33" s="506"/>
      <c r="K33" s="507"/>
      <c r="L33" s="506"/>
      <c r="M33" s="507"/>
      <c r="N33" s="506"/>
      <c r="O33" s="507"/>
      <c r="P33" s="506"/>
      <c r="Q33" s="507"/>
      <c r="R33" s="506"/>
      <c r="S33" s="507"/>
      <c r="T33" s="506"/>
      <c r="U33" s="507"/>
      <c r="V33" s="506"/>
      <c r="W33" s="507"/>
      <c r="X33" s="506"/>
      <c r="Y33" s="507"/>
      <c r="Z33" s="506"/>
      <c r="AA33" s="507"/>
      <c r="AB33" s="506"/>
      <c r="AC33" s="507"/>
      <c r="AD33" s="506"/>
      <c r="AE33" s="507"/>
      <c r="AF33" s="515"/>
      <c r="AG33" s="516"/>
      <c r="AH33" s="516"/>
      <c r="AI33" s="516"/>
      <c r="AJ33" s="532"/>
      <c r="AK33" s="533"/>
      <c r="AL33" s="533"/>
      <c r="AM33" s="558"/>
      <c r="AN33" s="873"/>
      <c r="AO33" s="874"/>
      <c r="AP33" s="874"/>
      <c r="AQ33" s="875"/>
      <c r="AR33" s="77"/>
    </row>
    <row r="34" spans="1:44" s="46" customFormat="1" ht="15.75" customHeight="1">
      <c r="A34" s="527" t="s">
        <v>209</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433"/>
      <c r="AM34" s="433"/>
      <c r="AN34" s="529">
        <f>ROUND(SUM(AN12:AQ33),2)</f>
        <v>0</v>
      </c>
      <c r="AO34" s="530"/>
      <c r="AP34" s="530"/>
      <c r="AQ34" s="531"/>
    </row>
    <row r="35" spans="1:44" s="46" customFormat="1" ht="15.75" customHeight="1">
      <c r="A35" s="294"/>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532"/>
      <c r="AO35" s="533"/>
      <c r="AP35" s="533"/>
      <c r="AQ35" s="534"/>
    </row>
    <row r="36" spans="1:44" s="48" customFormat="1">
      <c r="A36" s="518" t="s">
        <v>210</v>
      </c>
      <c r="B36" s="518"/>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9"/>
      <c r="AQ36" s="519"/>
    </row>
    <row r="37" spans="1:44" s="46" customFormat="1" ht="11.25" customHeight="1">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row>
    <row r="38" spans="1:44" ht="24" customHeight="1"/>
  </sheetData>
  <mergeCells count="212">
    <mergeCell ref="A36:AQ36"/>
    <mergeCell ref="A14:D15"/>
    <mergeCell ref="E14:G15"/>
    <mergeCell ref="H14:I15"/>
    <mergeCell ref="J14:K15"/>
    <mergeCell ref="L14:M15"/>
    <mergeCell ref="N14:O15"/>
    <mergeCell ref="P14:Q15"/>
    <mergeCell ref="R14:S15"/>
    <mergeCell ref="T14:U15"/>
    <mergeCell ref="AB32:AC33"/>
    <mergeCell ref="AD32:AE33"/>
    <mergeCell ref="AF32:AI33"/>
    <mergeCell ref="AJ32:AM33"/>
    <mergeCell ref="AN32:AQ33"/>
    <mergeCell ref="A34:AM35"/>
    <mergeCell ref="A32:D33"/>
    <mergeCell ref="E32:G33"/>
    <mergeCell ref="H32:I33"/>
    <mergeCell ref="J32:K33"/>
    <mergeCell ref="L32:M33"/>
    <mergeCell ref="N32:O33"/>
    <mergeCell ref="AJ14:AM15"/>
    <mergeCell ref="AN14:AQ15"/>
    <mergeCell ref="V14:W15"/>
    <mergeCell ref="X14:Y15"/>
    <mergeCell ref="Z14:AA15"/>
    <mergeCell ref="AB14:AC15"/>
    <mergeCell ref="AD14:AE15"/>
    <mergeCell ref="AF14:AI15"/>
    <mergeCell ref="V30:W31"/>
    <mergeCell ref="X30:Y31"/>
    <mergeCell ref="AN34:AQ35"/>
    <mergeCell ref="AJ30:AM31"/>
    <mergeCell ref="AN30:AQ31"/>
    <mergeCell ref="AD18:AE19"/>
    <mergeCell ref="AF18:AI19"/>
    <mergeCell ref="AJ18:AM19"/>
    <mergeCell ref="AN18:AQ19"/>
    <mergeCell ref="X18:Y19"/>
    <mergeCell ref="Z18:AA19"/>
    <mergeCell ref="Z20:AA21"/>
    <mergeCell ref="AB20:AC21"/>
    <mergeCell ref="AD20:AE21"/>
    <mergeCell ref="AF20:AI21"/>
    <mergeCell ref="AJ20:AM21"/>
    <mergeCell ref="AN20:AQ21"/>
    <mergeCell ref="AD16:AE17"/>
    <mergeCell ref="P32:Q33"/>
    <mergeCell ref="R32:S33"/>
    <mergeCell ref="T32:U33"/>
    <mergeCell ref="V32:W33"/>
    <mergeCell ref="X32:Y33"/>
    <mergeCell ref="Z32:AA33"/>
    <mergeCell ref="AJ28:AM29"/>
    <mergeCell ref="AN28:AQ29"/>
    <mergeCell ref="A30:D31"/>
    <mergeCell ref="E30:G31"/>
    <mergeCell ref="H30:I31"/>
    <mergeCell ref="J30:K31"/>
    <mergeCell ref="L30:M31"/>
    <mergeCell ref="P28:Q29"/>
    <mergeCell ref="R28:S29"/>
    <mergeCell ref="T28:U29"/>
    <mergeCell ref="V28:W29"/>
    <mergeCell ref="X28:Y29"/>
    <mergeCell ref="Z28:AA29"/>
    <mergeCell ref="A26:D29"/>
    <mergeCell ref="Z30:AA31"/>
    <mergeCell ref="AB30:AC31"/>
    <mergeCell ref="AD30:AE31"/>
    <mergeCell ref="AF30:AI31"/>
    <mergeCell ref="N30:O31"/>
    <mergeCell ref="P30:Q31"/>
    <mergeCell ref="R30:S31"/>
    <mergeCell ref="T30:U31"/>
    <mergeCell ref="AB26:AC27"/>
    <mergeCell ref="AD26:AE27"/>
    <mergeCell ref="AF26:AI27"/>
    <mergeCell ref="AJ26:AM27"/>
    <mergeCell ref="AN26:AQ27"/>
    <mergeCell ref="X26:Y27"/>
    <mergeCell ref="Z26:AA27"/>
    <mergeCell ref="AB28:AC29"/>
    <mergeCell ref="AD28:AE29"/>
    <mergeCell ref="AF28:AI29"/>
    <mergeCell ref="E28:G29"/>
    <mergeCell ref="H28:I29"/>
    <mergeCell ref="J28:K29"/>
    <mergeCell ref="L28:M29"/>
    <mergeCell ref="N28:O29"/>
    <mergeCell ref="P26:Q27"/>
    <mergeCell ref="R26:S27"/>
    <mergeCell ref="T26:U27"/>
    <mergeCell ref="V26:W27"/>
    <mergeCell ref="E26:G27"/>
    <mergeCell ref="H26:I27"/>
    <mergeCell ref="J26:K27"/>
    <mergeCell ref="L26:M27"/>
    <mergeCell ref="N26:O27"/>
    <mergeCell ref="AB24:AC25"/>
    <mergeCell ref="AD24:AE25"/>
    <mergeCell ref="AF24:AI25"/>
    <mergeCell ref="AJ24:AM25"/>
    <mergeCell ref="AN24:AQ25"/>
    <mergeCell ref="N24:O25"/>
    <mergeCell ref="P24:Q25"/>
    <mergeCell ref="R24:S25"/>
    <mergeCell ref="T24:U25"/>
    <mergeCell ref="V24:W25"/>
    <mergeCell ref="X24:Y25"/>
    <mergeCell ref="X20:Y21"/>
    <mergeCell ref="AB22:AC23"/>
    <mergeCell ref="AD22:AE23"/>
    <mergeCell ref="AF22:AI23"/>
    <mergeCell ref="AJ22:AM23"/>
    <mergeCell ref="AN22:AQ23"/>
    <mergeCell ref="A24:D25"/>
    <mergeCell ref="E24:G25"/>
    <mergeCell ref="H24:I25"/>
    <mergeCell ref="J24:K25"/>
    <mergeCell ref="L24:M25"/>
    <mergeCell ref="P22:Q23"/>
    <mergeCell ref="R22:S23"/>
    <mergeCell ref="T22:U23"/>
    <mergeCell ref="V22:W23"/>
    <mergeCell ref="X22:Y23"/>
    <mergeCell ref="Z22:AA23"/>
    <mergeCell ref="A22:D23"/>
    <mergeCell ref="E22:G23"/>
    <mergeCell ref="H22:I23"/>
    <mergeCell ref="J22:K23"/>
    <mergeCell ref="L22:M23"/>
    <mergeCell ref="N22:O23"/>
    <mergeCell ref="Z24:AA25"/>
    <mergeCell ref="A20:D21"/>
    <mergeCell ref="E20:G21"/>
    <mergeCell ref="H20:I21"/>
    <mergeCell ref="J20:K21"/>
    <mergeCell ref="L20:M21"/>
    <mergeCell ref="P18:Q19"/>
    <mergeCell ref="R18:S19"/>
    <mergeCell ref="T18:U19"/>
    <mergeCell ref="V18:W19"/>
    <mergeCell ref="N20:O21"/>
    <mergeCell ref="P20:Q21"/>
    <mergeCell ref="R20:S21"/>
    <mergeCell ref="T20:U21"/>
    <mergeCell ref="V20:W21"/>
    <mergeCell ref="AF16:AI17"/>
    <mergeCell ref="AJ16:AM17"/>
    <mergeCell ref="AN16:AQ17"/>
    <mergeCell ref="A18:D19"/>
    <mergeCell ref="E18:G19"/>
    <mergeCell ref="H18:I19"/>
    <mergeCell ref="J18:K19"/>
    <mergeCell ref="L18:M19"/>
    <mergeCell ref="N18:O19"/>
    <mergeCell ref="R16:S17"/>
    <mergeCell ref="T16:U17"/>
    <mergeCell ref="V16:W17"/>
    <mergeCell ref="X16:Y17"/>
    <mergeCell ref="Z16:AA17"/>
    <mergeCell ref="AB16:AC17"/>
    <mergeCell ref="A16:D17"/>
    <mergeCell ref="E16:G17"/>
    <mergeCell ref="H16:I17"/>
    <mergeCell ref="J16:K17"/>
    <mergeCell ref="L16:M17"/>
    <mergeCell ref="N16:O17"/>
    <mergeCell ref="P16:Q17"/>
    <mergeCell ref="AB18:AC19"/>
    <mergeCell ref="AJ12:AM13"/>
    <mergeCell ref="AN12:AQ13"/>
    <mergeCell ref="V12:W13"/>
    <mergeCell ref="X12:Y13"/>
    <mergeCell ref="Z12:AA13"/>
    <mergeCell ref="AB12:AC13"/>
    <mergeCell ref="AD12:AE13"/>
    <mergeCell ref="AF12:AI13"/>
    <mergeCell ref="AF11:AI11"/>
    <mergeCell ref="A12:D13"/>
    <mergeCell ref="E12:G13"/>
    <mergeCell ref="H12:I13"/>
    <mergeCell ref="J12:K13"/>
    <mergeCell ref="L12:M13"/>
    <mergeCell ref="N12:O13"/>
    <mergeCell ref="P12:Q13"/>
    <mergeCell ref="R12:S13"/>
    <mergeCell ref="T12:U13"/>
    <mergeCell ref="E3:I4"/>
    <mergeCell ref="J3:V4"/>
    <mergeCell ref="H6:I6"/>
    <mergeCell ref="H7:I7"/>
    <mergeCell ref="A8:AN8"/>
    <mergeCell ref="A9:D11"/>
    <mergeCell ref="E9:G11"/>
    <mergeCell ref="H9:AI10"/>
    <mergeCell ref="AJ9:AM11"/>
    <mergeCell ref="AN9:AQ11"/>
    <mergeCell ref="T11:U11"/>
    <mergeCell ref="V11:W11"/>
    <mergeCell ref="X11:Y11"/>
    <mergeCell ref="Z11:AA11"/>
    <mergeCell ref="AB11:AC11"/>
    <mergeCell ref="AD11:AE11"/>
    <mergeCell ref="H11:I11"/>
    <mergeCell ref="J11:K11"/>
    <mergeCell ref="L11:M11"/>
    <mergeCell ref="N11:O11"/>
    <mergeCell ref="P11:Q11"/>
    <mergeCell ref="R11:S11"/>
  </mergeCells>
  <phoneticPr fontId="29"/>
  <conditionalFormatting sqref="A14:C14">
    <cfRule type="cellIs" dxfId="77" priority="92" operator="equal">
      <formula>""</formula>
    </cfRule>
  </conditionalFormatting>
  <conditionalFormatting sqref="A32:C32">
    <cfRule type="cellIs" dxfId="76" priority="138" operator="equal">
      <formula>""</formula>
    </cfRule>
  </conditionalFormatting>
  <conditionalFormatting sqref="E14:F14">
    <cfRule type="cellIs" dxfId="75" priority="94" operator="equal">
      <formula>""</formula>
    </cfRule>
  </conditionalFormatting>
  <conditionalFormatting sqref="E32:F32 AJ32:AL32">
    <cfRule type="cellIs" dxfId="74" priority="139" operator="equal">
      <formula>""</formula>
    </cfRule>
  </conditionalFormatting>
  <conditionalFormatting sqref="H12 H14 H30">
    <cfRule type="cellIs" dxfId="73" priority="35" operator="equal">
      <formula>""</formula>
    </cfRule>
  </conditionalFormatting>
  <conditionalFormatting sqref="H16">
    <cfRule type="cellIs" dxfId="72" priority="29" operator="equal">
      <formula>""</formula>
    </cfRule>
  </conditionalFormatting>
  <conditionalFormatting sqref="H18 H20 H22 H24 H26 H28">
    <cfRule type="cellIs" dxfId="71" priority="23" operator="equal">
      <formula>""</formula>
    </cfRule>
  </conditionalFormatting>
  <conditionalFormatting sqref="H32">
    <cfRule type="cellIs" dxfId="70" priority="47" operator="equal">
      <formula>""</formula>
    </cfRule>
  </conditionalFormatting>
  <conditionalFormatting sqref="J12 J14 J30">
    <cfRule type="cellIs" dxfId="69" priority="34" operator="equal">
      <formula>""</formula>
    </cfRule>
  </conditionalFormatting>
  <conditionalFormatting sqref="J16">
    <cfRule type="cellIs" dxfId="68" priority="28" operator="equal">
      <formula>""</formula>
    </cfRule>
  </conditionalFormatting>
  <conditionalFormatting sqref="J18 J20 J22 J24 J26 J28">
    <cfRule type="cellIs" dxfId="67" priority="22" operator="equal">
      <formula>""</formula>
    </cfRule>
  </conditionalFormatting>
  <conditionalFormatting sqref="J32 L32 N32 P32 R32 T32 V32 X32 Z32 AB32 AD32">
    <cfRule type="cellIs" dxfId="66" priority="36" operator="equal">
      <formula>""</formula>
    </cfRule>
  </conditionalFormatting>
  <conditionalFormatting sqref="J3:V4">
    <cfRule type="cellIs" dxfId="65" priority="91" operator="equal">
      <formula>""</formula>
    </cfRule>
  </conditionalFormatting>
  <conditionalFormatting sqref="L12 L14 L30">
    <cfRule type="cellIs" dxfId="64" priority="33" operator="equal">
      <formula>""</formula>
    </cfRule>
  </conditionalFormatting>
  <conditionalFormatting sqref="L16">
    <cfRule type="cellIs" dxfId="63" priority="27" operator="equal">
      <formula>""</formula>
    </cfRule>
  </conditionalFormatting>
  <conditionalFormatting sqref="L18 L20 L22 L24 L26 L28">
    <cfRule type="cellIs" dxfId="62" priority="21" operator="equal">
      <formula>""</formula>
    </cfRule>
  </conditionalFormatting>
  <conditionalFormatting sqref="N12 N14 N30">
    <cfRule type="cellIs" dxfId="61" priority="32" operator="equal">
      <formula>""</formula>
    </cfRule>
  </conditionalFormatting>
  <conditionalFormatting sqref="N16">
    <cfRule type="cellIs" dxfId="60" priority="26" operator="equal">
      <formula>""</formula>
    </cfRule>
  </conditionalFormatting>
  <conditionalFormatting sqref="N18 N20 N22 N24 N26 N28">
    <cfRule type="cellIs" dxfId="59" priority="20" operator="equal">
      <formula>""</formula>
    </cfRule>
  </conditionalFormatting>
  <conditionalFormatting sqref="P12 P14 P30">
    <cfRule type="cellIs" dxfId="58" priority="31" operator="equal">
      <formula>""</formula>
    </cfRule>
  </conditionalFormatting>
  <conditionalFormatting sqref="P16">
    <cfRule type="cellIs" dxfId="57" priority="25" operator="equal">
      <formula>""</formula>
    </cfRule>
  </conditionalFormatting>
  <conditionalFormatting sqref="P18 P20 P22 P24 P26 P28">
    <cfRule type="cellIs" dxfId="56" priority="19" operator="equal">
      <formula>""</formula>
    </cfRule>
  </conditionalFormatting>
  <conditionalFormatting sqref="R12 T12 R14 T14 R30 T30">
    <cfRule type="cellIs" dxfId="55" priority="30" operator="equal">
      <formula>""</formula>
    </cfRule>
  </conditionalFormatting>
  <conditionalFormatting sqref="R16 T16">
    <cfRule type="cellIs" dxfId="54" priority="24" operator="equal">
      <formula>""</formula>
    </cfRule>
  </conditionalFormatting>
  <conditionalFormatting sqref="R18 T18 R20 T20 R22 T22 R24 T24 R26 T26 R28 T28">
    <cfRule type="cellIs" dxfId="53" priority="18" operator="equal">
      <formula>""</formula>
    </cfRule>
  </conditionalFormatting>
  <conditionalFormatting sqref="V12 V14 V30">
    <cfRule type="cellIs" dxfId="52" priority="17" operator="equal">
      <formula>""</formula>
    </cfRule>
  </conditionalFormatting>
  <conditionalFormatting sqref="V16">
    <cfRule type="cellIs" dxfId="51" priority="12" operator="equal">
      <formula>""</formula>
    </cfRule>
  </conditionalFormatting>
  <conditionalFormatting sqref="V18 V20 V22 V24 V26 V28">
    <cfRule type="cellIs" dxfId="50" priority="7" operator="equal">
      <formula>""</formula>
    </cfRule>
  </conditionalFormatting>
  <conditionalFormatting sqref="X12 X14 X30">
    <cfRule type="cellIs" dxfId="49" priority="16" operator="equal">
      <formula>""</formula>
    </cfRule>
  </conditionalFormatting>
  <conditionalFormatting sqref="X16">
    <cfRule type="cellIs" dxfId="48" priority="11" operator="equal">
      <formula>""</formula>
    </cfRule>
  </conditionalFormatting>
  <conditionalFormatting sqref="X18 X20 X22 X24 X26 X28">
    <cfRule type="cellIs" dxfId="47" priority="6" operator="equal">
      <formula>""</formula>
    </cfRule>
  </conditionalFormatting>
  <conditionalFormatting sqref="Z12 Z14">
    <cfRule type="cellIs" dxfId="46" priority="15" operator="equal">
      <formula>""</formula>
    </cfRule>
  </conditionalFormatting>
  <conditionalFormatting sqref="Z16">
    <cfRule type="cellIs" dxfId="45" priority="10" operator="equal">
      <formula>""</formula>
    </cfRule>
  </conditionalFormatting>
  <conditionalFormatting sqref="Z18 Z20 Z24 Z26 Z28">
    <cfRule type="cellIs" dxfId="44" priority="5" operator="equal">
      <formula>""</formula>
    </cfRule>
  </conditionalFormatting>
  <conditionalFormatting sqref="Z22 AB22 AD22">
    <cfRule type="cellIs" dxfId="43" priority="2" operator="equal">
      <formula>""</formula>
    </cfRule>
  </conditionalFormatting>
  <conditionalFormatting sqref="Z30">
    <cfRule type="cellIs" dxfId="42" priority="1" operator="equal">
      <formula>""</formula>
    </cfRule>
  </conditionalFormatting>
  <conditionalFormatting sqref="AB12 AB14 AB30">
    <cfRule type="cellIs" dxfId="41" priority="14" operator="equal">
      <formula>""</formula>
    </cfRule>
  </conditionalFormatting>
  <conditionalFormatting sqref="AB16">
    <cfRule type="cellIs" dxfId="40" priority="9" operator="equal">
      <formula>""</formula>
    </cfRule>
  </conditionalFormatting>
  <conditionalFormatting sqref="AB18 AB20 AB24 AB26 AB28">
    <cfRule type="cellIs" dxfId="39" priority="4" operator="equal">
      <formula>""</formula>
    </cfRule>
  </conditionalFormatting>
  <conditionalFormatting sqref="AD12 AD14 AD30">
    <cfRule type="cellIs" dxfId="38" priority="13" operator="equal">
      <formula>""</formula>
    </cfRule>
  </conditionalFormatting>
  <conditionalFormatting sqref="AD16">
    <cfRule type="cellIs" dxfId="37" priority="8" operator="equal">
      <formula>""</formula>
    </cfRule>
  </conditionalFormatting>
  <conditionalFormatting sqref="AD18 AD20 AD24 AD26 AD28">
    <cfRule type="cellIs" dxfId="36" priority="3" operator="equal">
      <formula>""</formula>
    </cfRule>
  </conditionalFormatting>
  <conditionalFormatting sqref="AJ12:AL12">
    <cfRule type="cellIs" dxfId="35" priority="112" operator="equal">
      <formula>""</formula>
    </cfRule>
    <cfRule type="cellIs" priority="113" operator="equal">
      <formula>""</formula>
    </cfRule>
  </conditionalFormatting>
  <conditionalFormatting sqref="AJ14:AL14">
    <cfRule type="cellIs" dxfId="34" priority="123" operator="equal">
      <formula>""</formula>
    </cfRule>
  </conditionalFormatting>
  <printOptions horizontalCentered="1" verticalCentered="1"/>
  <pageMargins left="0.59055118110236227" right="0.59055118110236227" top="0.35433070866141736" bottom="0.35433070866141736" header="0.31496062992125984" footer="0.31496062992125984"/>
  <pageSetup paperSize="9" firstPageNumber="5" orientation="landscape" useFirstPageNumber="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014F-35D2-4AF0-A18B-54524385AE7C}">
  <sheetPr codeName="Sheet19">
    <tabColor theme="7"/>
  </sheetPr>
  <dimension ref="A1:AZ44"/>
  <sheetViews>
    <sheetView showGridLines="0" showZeros="0" view="pageBreakPreview" zoomScaleNormal="70" zoomScaleSheetLayoutView="100" zoomScalePageLayoutView="55" workbookViewId="0">
      <selection activeCell="AA5" sqref="AA5:AM5"/>
    </sheetView>
  </sheetViews>
  <sheetFormatPr defaultColWidth="9" defaultRowHeight="12.75"/>
  <cols>
    <col min="1" max="24" width="3.265625" style="50" customWidth="1"/>
    <col min="25" max="27" width="3.265625" style="51" customWidth="1"/>
    <col min="28" max="49" width="3.265625" style="50" customWidth="1"/>
    <col min="50" max="50" width="9.86328125" style="50" customWidth="1"/>
    <col min="51" max="51" width="12.59765625" style="50" bestFit="1" customWidth="1"/>
    <col min="52" max="16384" width="9" style="50"/>
  </cols>
  <sheetData>
    <row r="1" spans="1:49">
      <c r="A1" s="333" t="s">
        <v>317</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row>
    <row r="2" spans="1:49" s="6" customFormat="1" ht="15.75" customHeight="1">
      <c r="A2" s="281" t="str">
        <f>IF(第1号_交付申請書!$Q$10=0," ",第1号_交付申請書!$L$7&amp;"　"&amp;第1号_交付申請書!$Q$10)</f>
        <v xml:space="preserve"> </v>
      </c>
      <c r="B2" s="282"/>
      <c r="C2" s="282"/>
      <c r="D2" s="282"/>
      <c r="E2" s="282"/>
      <c r="F2" s="282"/>
      <c r="G2" s="282"/>
      <c r="H2" s="282"/>
      <c r="I2" s="282"/>
      <c r="J2" s="282"/>
      <c r="K2" s="282"/>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row>
    <row r="3" spans="1:49" ht="15.75" customHeight="1"/>
    <row r="4" spans="1:49" ht="15.75" customHeight="1">
      <c r="A4" s="903" t="s">
        <v>416</v>
      </c>
      <c r="B4" s="904"/>
      <c r="C4" s="904"/>
      <c r="D4" s="904"/>
      <c r="E4" s="904"/>
      <c r="F4" s="905"/>
      <c r="G4" s="223"/>
      <c r="I4" s="52"/>
      <c r="J4" s="52"/>
      <c r="K4" s="52"/>
      <c r="L4" s="52"/>
      <c r="M4" s="52"/>
      <c r="N4" s="52"/>
      <c r="O4" s="185"/>
      <c r="P4" s="185"/>
      <c r="Q4" s="185"/>
      <c r="R4" s="185"/>
      <c r="S4" s="185"/>
      <c r="T4" s="185"/>
      <c r="U4" s="185"/>
      <c r="V4" s="185"/>
      <c r="W4" s="185"/>
      <c r="X4" s="185"/>
      <c r="Y4" s="185"/>
      <c r="Z4" s="185"/>
      <c r="AA4" s="185"/>
      <c r="AB4" s="185"/>
      <c r="AC4" s="185"/>
      <c r="AD4" s="185"/>
      <c r="AE4" s="185"/>
      <c r="AF4" s="185"/>
      <c r="AG4" s="185"/>
      <c r="AH4" s="185"/>
      <c r="AI4" s="185"/>
      <c r="AJ4" s="185"/>
      <c r="AK4" s="185"/>
      <c r="AL4" s="53"/>
      <c r="AM4" s="53"/>
      <c r="AN4" s="56"/>
      <c r="AO4" s="52"/>
      <c r="AP4" s="52"/>
      <c r="AQ4" s="52"/>
      <c r="AR4" s="52"/>
      <c r="AS4" s="52"/>
      <c r="AT4" s="52"/>
      <c r="AU4" s="52"/>
      <c r="AV4" s="52"/>
      <c r="AW4" s="52"/>
    </row>
    <row r="5" spans="1:49" ht="15.75" customHeight="1">
      <c r="A5" s="906"/>
      <c r="B5" s="907"/>
      <c r="C5" s="907"/>
      <c r="D5" s="907"/>
      <c r="E5" s="907"/>
      <c r="F5" s="907"/>
      <c r="G5"/>
      <c r="H5"/>
      <c r="I5" s="52"/>
      <c r="J5" s="52"/>
      <c r="K5" s="52"/>
      <c r="L5" s="52"/>
      <c r="M5" s="52"/>
      <c r="N5" s="52"/>
      <c r="O5" s="53"/>
      <c r="P5" s="53"/>
      <c r="Q5" s="53"/>
      <c r="R5" s="53"/>
      <c r="S5" s="53"/>
      <c r="T5" s="53"/>
      <c r="U5" s="53"/>
      <c r="V5" s="53"/>
      <c r="W5" s="53"/>
      <c r="X5" s="53"/>
      <c r="Y5" s="54"/>
      <c r="Z5" s="54"/>
      <c r="AA5" s="680" t="s">
        <v>464</v>
      </c>
      <c r="AB5" s="679"/>
      <c r="AC5" s="679"/>
      <c r="AD5" s="679"/>
      <c r="AE5" s="679"/>
      <c r="AF5" s="679"/>
      <c r="AG5" s="679"/>
      <c r="AH5" s="679"/>
      <c r="AI5" s="679"/>
      <c r="AJ5" s="679"/>
      <c r="AK5" s="679"/>
      <c r="AL5" s="679"/>
      <c r="AM5" s="679"/>
      <c r="AR5" s="52"/>
      <c r="AS5" s="52"/>
      <c r="AT5" s="52"/>
      <c r="AU5" s="52"/>
      <c r="AV5" s="52"/>
      <c r="AW5" s="52"/>
    </row>
    <row r="6" spans="1:49" ht="15.75" customHeight="1" thickBot="1">
      <c r="A6" s="52"/>
      <c r="B6" s="52"/>
      <c r="C6" s="52"/>
      <c r="D6" s="52"/>
      <c r="E6" s="52"/>
      <c r="F6" s="52"/>
      <c r="G6" s="52"/>
      <c r="H6" s="52"/>
      <c r="I6" s="52"/>
      <c r="J6" s="52"/>
      <c r="K6" s="52"/>
      <c r="L6" s="52"/>
      <c r="M6" s="52"/>
      <c r="N6" s="52"/>
      <c r="O6" s="52"/>
      <c r="P6" s="52"/>
      <c r="Q6" s="52"/>
      <c r="R6" s="52"/>
      <c r="S6" s="52"/>
      <c r="T6" s="52"/>
      <c r="U6" s="52"/>
      <c r="V6" s="52"/>
      <c r="W6" s="52"/>
      <c r="X6" s="52"/>
      <c r="Y6" s="56"/>
      <c r="Z6" s="56"/>
      <c r="AA6" s="56"/>
      <c r="AB6" s="52"/>
      <c r="AC6" s="52"/>
      <c r="AD6" s="52"/>
      <c r="AE6" s="52"/>
      <c r="AF6" s="52"/>
      <c r="AG6" s="52"/>
      <c r="AH6" s="52"/>
      <c r="AI6" s="52"/>
      <c r="AJ6" s="52"/>
      <c r="AK6" s="52"/>
      <c r="AL6" s="52"/>
      <c r="AM6" s="52"/>
      <c r="AN6" s="52"/>
      <c r="AO6" s="52"/>
      <c r="AP6" s="52"/>
      <c r="AQ6" s="52"/>
      <c r="AR6" s="52"/>
      <c r="AS6" s="52"/>
      <c r="AT6" s="52"/>
      <c r="AU6" s="52"/>
      <c r="AV6" s="52"/>
      <c r="AW6" s="52"/>
    </row>
    <row r="7" spans="1:49" ht="15.75" customHeight="1">
      <c r="A7" s="183"/>
      <c r="B7" s="682" t="s">
        <v>213</v>
      </c>
      <c r="C7" s="664"/>
      <c r="D7" s="664"/>
      <c r="E7" s="664"/>
      <c r="F7" s="664"/>
      <c r="G7" s="664"/>
      <c r="H7" s="664"/>
      <c r="I7" s="664"/>
      <c r="J7" s="664"/>
      <c r="K7" s="664"/>
      <c r="L7" s="664"/>
      <c r="M7" s="664"/>
      <c r="N7" s="664"/>
      <c r="O7" s="664"/>
      <c r="P7" s="664"/>
      <c r="Q7" s="664"/>
      <c r="R7" s="664"/>
      <c r="S7" s="664"/>
      <c r="T7" s="664"/>
      <c r="U7" s="664"/>
      <c r="V7" s="664"/>
      <c r="W7" s="664"/>
      <c r="X7" s="683"/>
      <c r="Y7" s="664" t="s">
        <v>300</v>
      </c>
      <c r="Z7" s="664"/>
      <c r="AA7" s="664"/>
      <c r="AB7" s="664"/>
      <c r="AC7" s="664"/>
      <c r="AD7" s="664"/>
      <c r="AE7" s="664"/>
      <c r="AF7" s="664"/>
      <c r="AG7" s="664"/>
      <c r="AH7" s="664"/>
      <c r="AI7" s="664"/>
      <c r="AJ7" s="664"/>
      <c r="AK7" s="664"/>
      <c r="AL7" s="664"/>
      <c r="AM7" s="664"/>
      <c r="AN7" s="664"/>
      <c r="AO7" s="664"/>
      <c r="AP7" s="664"/>
      <c r="AQ7" s="664"/>
      <c r="AR7" s="664"/>
      <c r="AS7" s="664"/>
      <c r="AT7" s="664"/>
      <c r="AU7" s="664"/>
      <c r="AV7" s="664"/>
      <c r="AW7" s="665"/>
    </row>
    <row r="8" spans="1:49" ht="15.75" customHeight="1">
      <c r="A8" s="166"/>
      <c r="B8" s="611" t="s">
        <v>215</v>
      </c>
      <c r="C8" s="612"/>
      <c r="D8" s="629"/>
      <c r="E8" s="611" t="s">
        <v>217</v>
      </c>
      <c r="F8" s="612"/>
      <c r="G8" s="612"/>
      <c r="H8" s="613"/>
      <c r="I8" s="626" t="s">
        <v>220</v>
      </c>
      <c r="J8" s="627"/>
      <c r="K8" s="628"/>
      <c r="L8" s="636" t="s">
        <v>222</v>
      </c>
      <c r="M8" s="627"/>
      <c r="N8" s="628"/>
      <c r="O8" s="611" t="s">
        <v>216</v>
      </c>
      <c r="P8" s="657"/>
      <c r="Q8" s="639" t="s">
        <v>224</v>
      </c>
      <c r="R8" s="640"/>
      <c r="S8" s="641"/>
      <c r="T8" s="642"/>
      <c r="U8" s="639" t="s">
        <v>226</v>
      </c>
      <c r="V8" s="640"/>
      <c r="W8" s="640"/>
      <c r="X8" s="662"/>
      <c r="Y8" s="612" t="s">
        <v>215</v>
      </c>
      <c r="Z8" s="612"/>
      <c r="AA8" s="613"/>
      <c r="AB8" s="611" t="s">
        <v>217</v>
      </c>
      <c r="AC8" s="612"/>
      <c r="AD8" s="612"/>
      <c r="AE8" s="613"/>
      <c r="AF8" s="620" t="s">
        <v>229</v>
      </c>
      <c r="AG8" s="621"/>
      <c r="AH8" s="626" t="s">
        <v>220</v>
      </c>
      <c r="AI8" s="627"/>
      <c r="AJ8" s="628"/>
      <c r="AK8" s="626" t="s">
        <v>222</v>
      </c>
      <c r="AL8" s="681"/>
      <c r="AM8" s="628"/>
      <c r="AN8" s="611" t="s">
        <v>216</v>
      </c>
      <c r="AO8" s="657"/>
      <c r="AP8" s="639" t="s">
        <v>224</v>
      </c>
      <c r="AQ8" s="640"/>
      <c r="AR8" s="641"/>
      <c r="AS8" s="642"/>
      <c r="AT8" s="639" t="s">
        <v>226</v>
      </c>
      <c r="AU8" s="640"/>
      <c r="AV8" s="640"/>
      <c r="AW8" s="666"/>
    </row>
    <row r="9" spans="1:49" ht="15.75" customHeight="1">
      <c r="A9" s="167"/>
      <c r="B9" s="630"/>
      <c r="C9" s="631"/>
      <c r="D9" s="632"/>
      <c r="E9" s="614"/>
      <c r="F9" s="615"/>
      <c r="G9" s="615"/>
      <c r="H9" s="616"/>
      <c r="I9" s="643" t="s">
        <v>221</v>
      </c>
      <c r="J9" s="644"/>
      <c r="K9" s="645"/>
      <c r="L9" s="643" t="s">
        <v>223</v>
      </c>
      <c r="M9" s="644"/>
      <c r="N9" s="645"/>
      <c r="O9" s="658"/>
      <c r="P9" s="659"/>
      <c r="Q9" s="643" t="s">
        <v>225</v>
      </c>
      <c r="R9" s="644"/>
      <c r="S9" s="644"/>
      <c r="T9" s="645"/>
      <c r="U9" s="643" t="s">
        <v>228</v>
      </c>
      <c r="V9" s="644"/>
      <c r="W9" s="644"/>
      <c r="X9" s="663"/>
      <c r="Y9" s="615"/>
      <c r="Z9" s="615"/>
      <c r="AA9" s="616"/>
      <c r="AB9" s="614"/>
      <c r="AC9" s="615"/>
      <c r="AD9" s="615"/>
      <c r="AE9" s="616"/>
      <c r="AF9" s="622"/>
      <c r="AG9" s="623"/>
      <c r="AH9" s="643" t="s">
        <v>230</v>
      </c>
      <c r="AI9" s="644"/>
      <c r="AJ9" s="645"/>
      <c r="AK9" s="643" t="s">
        <v>223</v>
      </c>
      <c r="AL9" s="644"/>
      <c r="AM9" s="645"/>
      <c r="AN9" s="658"/>
      <c r="AO9" s="659"/>
      <c r="AP9" s="643" t="s">
        <v>231</v>
      </c>
      <c r="AQ9" s="644"/>
      <c r="AR9" s="644"/>
      <c r="AS9" s="645"/>
      <c r="AT9" s="605" t="s">
        <v>227</v>
      </c>
      <c r="AU9" s="606"/>
      <c r="AV9" s="606"/>
      <c r="AW9" s="607"/>
    </row>
    <row r="10" spans="1:49" ht="15.75" customHeight="1" thickBot="1">
      <c r="A10" s="168"/>
      <c r="B10" s="633"/>
      <c r="C10" s="634"/>
      <c r="D10" s="635"/>
      <c r="E10" s="617"/>
      <c r="F10" s="618"/>
      <c r="G10" s="618"/>
      <c r="H10" s="619"/>
      <c r="I10" s="646" t="s">
        <v>236</v>
      </c>
      <c r="J10" s="647"/>
      <c r="K10" s="648"/>
      <c r="L10" s="646" t="s">
        <v>237</v>
      </c>
      <c r="M10" s="647"/>
      <c r="N10" s="648"/>
      <c r="O10" s="660"/>
      <c r="P10" s="661"/>
      <c r="Q10" s="646" t="s">
        <v>238</v>
      </c>
      <c r="R10" s="647"/>
      <c r="S10" s="647"/>
      <c r="T10" s="648"/>
      <c r="U10" s="646" t="s">
        <v>239</v>
      </c>
      <c r="V10" s="647"/>
      <c r="W10" s="647"/>
      <c r="X10" s="649"/>
      <c r="Y10" s="618"/>
      <c r="Z10" s="618"/>
      <c r="AA10" s="619"/>
      <c r="AB10" s="617"/>
      <c r="AC10" s="618"/>
      <c r="AD10" s="618"/>
      <c r="AE10" s="619"/>
      <c r="AF10" s="624"/>
      <c r="AG10" s="625"/>
      <c r="AH10" s="646" t="s">
        <v>240</v>
      </c>
      <c r="AI10" s="647"/>
      <c r="AJ10" s="648"/>
      <c r="AK10" s="646" t="s">
        <v>237</v>
      </c>
      <c r="AL10" s="647"/>
      <c r="AM10" s="648"/>
      <c r="AN10" s="660"/>
      <c r="AO10" s="661"/>
      <c r="AP10" s="646" t="s">
        <v>238</v>
      </c>
      <c r="AQ10" s="647"/>
      <c r="AR10" s="647"/>
      <c r="AS10" s="648"/>
      <c r="AT10" s="608" t="s">
        <v>239</v>
      </c>
      <c r="AU10" s="609"/>
      <c r="AV10" s="609"/>
      <c r="AW10" s="610"/>
    </row>
    <row r="11" spans="1:49" ht="31.5" customHeight="1">
      <c r="A11" s="165">
        <v>1</v>
      </c>
      <c r="B11" s="650"/>
      <c r="C11" s="651"/>
      <c r="D11" s="652"/>
      <c r="E11" s="891"/>
      <c r="F11" s="651"/>
      <c r="G11" s="651"/>
      <c r="H11" s="652"/>
      <c r="I11" s="655"/>
      <c r="J11" s="656"/>
      <c r="K11" s="233"/>
      <c r="L11" s="585"/>
      <c r="M11" s="586"/>
      <c r="N11" s="233"/>
      <c r="O11" s="591"/>
      <c r="P11" s="592"/>
      <c r="Q11" s="589">
        <f t="shared" ref="Q11:Q12" si="0">I11*O11</f>
        <v>0</v>
      </c>
      <c r="R11" s="590"/>
      <c r="S11" s="590"/>
      <c r="T11" s="66">
        <f t="shared" ref="T11:T12" si="1">K11</f>
        <v>0</v>
      </c>
      <c r="U11" s="589">
        <f t="shared" ref="U11:U12" si="2">L11*O11</f>
        <v>0</v>
      </c>
      <c r="V11" s="590"/>
      <c r="W11" s="590"/>
      <c r="X11" s="68">
        <f t="shared" ref="X11:X12" si="3">N11</f>
        <v>0</v>
      </c>
      <c r="Y11" s="890"/>
      <c r="Z11" s="654"/>
      <c r="AA11" s="592"/>
      <c r="AB11" s="892"/>
      <c r="AC11" s="654"/>
      <c r="AD11" s="654"/>
      <c r="AE11" s="592"/>
      <c r="AF11" s="604"/>
      <c r="AG11" s="592"/>
      <c r="AH11" s="585"/>
      <c r="AI11" s="586"/>
      <c r="AJ11" s="233"/>
      <c r="AK11" s="585"/>
      <c r="AL11" s="586"/>
      <c r="AM11" s="65"/>
      <c r="AN11" s="591"/>
      <c r="AO11" s="592"/>
      <c r="AP11" s="589">
        <f t="shared" ref="AP11:AP12" si="4">AH11*AN11</f>
        <v>0</v>
      </c>
      <c r="AQ11" s="590"/>
      <c r="AR11" s="590"/>
      <c r="AS11" s="66">
        <f t="shared" ref="AS11:AS12" si="5">AJ11</f>
        <v>0</v>
      </c>
      <c r="AT11" s="589">
        <f t="shared" ref="AT11:AT12" si="6">AK11*AN11</f>
        <v>0</v>
      </c>
      <c r="AU11" s="590"/>
      <c r="AV11" s="590"/>
      <c r="AW11" s="67">
        <f t="shared" ref="AW11:AW12" si="7">AM11</f>
        <v>0</v>
      </c>
    </row>
    <row r="12" spans="1:49" ht="31.5" customHeight="1">
      <c r="A12" s="165">
        <v>2</v>
      </c>
      <c r="B12" s="595"/>
      <c r="C12" s="598"/>
      <c r="D12" s="684"/>
      <c r="E12" s="595"/>
      <c r="F12" s="598"/>
      <c r="G12" s="598"/>
      <c r="H12" s="684"/>
      <c r="I12" s="637"/>
      <c r="J12" s="638"/>
      <c r="K12" s="65"/>
      <c r="L12" s="585"/>
      <c r="M12" s="586"/>
      <c r="N12" s="65"/>
      <c r="O12" s="591"/>
      <c r="P12" s="592"/>
      <c r="Q12" s="589">
        <f t="shared" si="0"/>
        <v>0</v>
      </c>
      <c r="R12" s="590"/>
      <c r="S12" s="590"/>
      <c r="T12" s="66">
        <f t="shared" si="1"/>
        <v>0</v>
      </c>
      <c r="U12" s="589">
        <f t="shared" si="2"/>
        <v>0</v>
      </c>
      <c r="V12" s="590"/>
      <c r="W12" s="590"/>
      <c r="X12" s="68">
        <f t="shared" si="3"/>
        <v>0</v>
      </c>
      <c r="Y12" s="599"/>
      <c r="Z12" s="596"/>
      <c r="AA12" s="597"/>
      <c r="AB12" s="595"/>
      <c r="AC12" s="596"/>
      <c r="AD12" s="596"/>
      <c r="AE12" s="597"/>
      <c r="AF12" s="604"/>
      <c r="AG12" s="592"/>
      <c r="AH12" s="585"/>
      <c r="AI12" s="586"/>
      <c r="AJ12" s="65"/>
      <c r="AK12" s="585"/>
      <c r="AL12" s="586"/>
      <c r="AM12" s="65"/>
      <c r="AN12" s="591"/>
      <c r="AO12" s="592"/>
      <c r="AP12" s="589">
        <f t="shared" si="4"/>
        <v>0</v>
      </c>
      <c r="AQ12" s="590"/>
      <c r="AR12" s="590"/>
      <c r="AS12" s="66">
        <f t="shared" si="5"/>
        <v>0</v>
      </c>
      <c r="AT12" s="589">
        <f t="shared" si="6"/>
        <v>0</v>
      </c>
      <c r="AU12" s="590"/>
      <c r="AV12" s="590"/>
      <c r="AW12" s="67">
        <f t="shared" si="7"/>
        <v>0</v>
      </c>
    </row>
    <row r="13" spans="1:49" ht="31.5" customHeight="1">
      <c r="A13" s="165">
        <v>3</v>
      </c>
      <c r="B13" s="595"/>
      <c r="C13" s="598"/>
      <c r="D13" s="684"/>
      <c r="E13" s="595"/>
      <c r="F13" s="596"/>
      <c r="G13" s="596"/>
      <c r="H13" s="597"/>
      <c r="I13" s="637"/>
      <c r="J13" s="638"/>
      <c r="K13" s="65"/>
      <c r="L13" s="585"/>
      <c r="M13" s="586"/>
      <c r="N13" s="65"/>
      <c r="O13" s="591"/>
      <c r="P13" s="592"/>
      <c r="Q13" s="589">
        <f t="shared" ref="Q13:Q16" si="8">I13*O13</f>
        <v>0</v>
      </c>
      <c r="R13" s="590"/>
      <c r="S13" s="590"/>
      <c r="T13" s="66">
        <f t="shared" ref="T13:T16" si="9">K13</f>
        <v>0</v>
      </c>
      <c r="U13" s="589">
        <f t="shared" ref="U13:U16" si="10">L13*O13</f>
        <v>0</v>
      </c>
      <c r="V13" s="590"/>
      <c r="W13" s="590"/>
      <c r="X13" s="68">
        <f t="shared" ref="X13:X16" si="11">N13</f>
        <v>0</v>
      </c>
      <c r="Y13" s="599"/>
      <c r="Z13" s="596"/>
      <c r="AA13" s="597"/>
      <c r="AB13" s="595"/>
      <c r="AC13" s="596"/>
      <c r="AD13" s="596"/>
      <c r="AE13" s="597"/>
      <c r="AF13" s="604"/>
      <c r="AG13" s="592"/>
      <c r="AH13" s="585"/>
      <c r="AI13" s="586"/>
      <c r="AJ13" s="65"/>
      <c r="AK13" s="585"/>
      <c r="AL13" s="586"/>
      <c r="AM13" s="65"/>
      <c r="AN13" s="591"/>
      <c r="AO13" s="592"/>
      <c r="AP13" s="589">
        <f t="shared" ref="AP13:AP16" si="12">AH13*AN13</f>
        <v>0</v>
      </c>
      <c r="AQ13" s="590"/>
      <c r="AR13" s="590"/>
      <c r="AS13" s="66">
        <f t="shared" ref="AS13:AS16" si="13">AJ13</f>
        <v>0</v>
      </c>
      <c r="AT13" s="589">
        <f t="shared" ref="AT13:AT16" si="14">AK13*AN13</f>
        <v>0</v>
      </c>
      <c r="AU13" s="590"/>
      <c r="AV13" s="590"/>
      <c r="AW13" s="67">
        <f t="shared" ref="AW13:AW16" si="15">AM13</f>
        <v>0</v>
      </c>
    </row>
    <row r="14" spans="1:49" ht="31.5" customHeight="1">
      <c r="A14" s="165">
        <v>4</v>
      </c>
      <c r="B14" s="595"/>
      <c r="C14" s="598"/>
      <c r="D14" s="684"/>
      <c r="E14" s="595"/>
      <c r="F14" s="596"/>
      <c r="G14" s="596"/>
      <c r="H14" s="597"/>
      <c r="I14" s="637"/>
      <c r="J14" s="638"/>
      <c r="K14" s="65"/>
      <c r="L14" s="585"/>
      <c r="M14" s="586"/>
      <c r="N14" s="65"/>
      <c r="O14" s="591"/>
      <c r="P14" s="592"/>
      <c r="Q14" s="589">
        <f t="shared" si="8"/>
        <v>0</v>
      </c>
      <c r="R14" s="590"/>
      <c r="S14" s="590"/>
      <c r="T14" s="66">
        <f t="shared" si="9"/>
        <v>0</v>
      </c>
      <c r="U14" s="589">
        <f t="shared" si="10"/>
        <v>0</v>
      </c>
      <c r="V14" s="590"/>
      <c r="W14" s="590"/>
      <c r="X14" s="68">
        <f t="shared" si="11"/>
        <v>0</v>
      </c>
      <c r="Y14" s="599"/>
      <c r="Z14" s="596"/>
      <c r="AA14" s="597"/>
      <c r="AB14" s="595"/>
      <c r="AC14" s="596"/>
      <c r="AD14" s="596"/>
      <c r="AE14" s="597"/>
      <c r="AF14" s="604"/>
      <c r="AG14" s="592"/>
      <c r="AH14" s="585"/>
      <c r="AI14" s="586"/>
      <c r="AJ14" s="65"/>
      <c r="AK14" s="585"/>
      <c r="AL14" s="586"/>
      <c r="AM14" s="65"/>
      <c r="AN14" s="591"/>
      <c r="AO14" s="592"/>
      <c r="AP14" s="589">
        <f t="shared" si="12"/>
        <v>0</v>
      </c>
      <c r="AQ14" s="590"/>
      <c r="AR14" s="590"/>
      <c r="AS14" s="66">
        <f t="shared" si="13"/>
        <v>0</v>
      </c>
      <c r="AT14" s="589">
        <f t="shared" si="14"/>
        <v>0</v>
      </c>
      <c r="AU14" s="590"/>
      <c r="AV14" s="590"/>
      <c r="AW14" s="67">
        <f t="shared" si="15"/>
        <v>0</v>
      </c>
    </row>
    <row r="15" spans="1:49" ht="31.5" customHeight="1">
      <c r="A15" s="165">
        <v>5</v>
      </c>
      <c r="B15" s="595"/>
      <c r="C15" s="598"/>
      <c r="D15" s="684"/>
      <c r="E15" s="595"/>
      <c r="F15" s="596"/>
      <c r="G15" s="596"/>
      <c r="H15" s="597"/>
      <c r="I15" s="637"/>
      <c r="J15" s="638"/>
      <c r="K15" s="65"/>
      <c r="L15" s="585"/>
      <c r="M15" s="586"/>
      <c r="N15" s="65"/>
      <c r="O15" s="591"/>
      <c r="P15" s="592"/>
      <c r="Q15" s="589">
        <f t="shared" si="8"/>
        <v>0</v>
      </c>
      <c r="R15" s="590"/>
      <c r="S15" s="590"/>
      <c r="T15" s="66">
        <f t="shared" si="9"/>
        <v>0</v>
      </c>
      <c r="U15" s="589">
        <f t="shared" si="10"/>
        <v>0</v>
      </c>
      <c r="V15" s="590"/>
      <c r="W15" s="590"/>
      <c r="X15" s="68">
        <f t="shared" si="11"/>
        <v>0</v>
      </c>
      <c r="Y15" s="599"/>
      <c r="Z15" s="596"/>
      <c r="AA15" s="597"/>
      <c r="AB15" s="595"/>
      <c r="AC15" s="596"/>
      <c r="AD15" s="596"/>
      <c r="AE15" s="597"/>
      <c r="AF15" s="604"/>
      <c r="AG15" s="592"/>
      <c r="AH15" s="585"/>
      <c r="AI15" s="586"/>
      <c r="AJ15" s="65"/>
      <c r="AK15" s="585"/>
      <c r="AL15" s="586"/>
      <c r="AM15" s="65"/>
      <c r="AN15" s="591"/>
      <c r="AO15" s="592"/>
      <c r="AP15" s="589">
        <f t="shared" si="12"/>
        <v>0</v>
      </c>
      <c r="AQ15" s="590"/>
      <c r="AR15" s="590"/>
      <c r="AS15" s="66">
        <f t="shared" si="13"/>
        <v>0</v>
      </c>
      <c r="AT15" s="589">
        <f t="shared" si="14"/>
        <v>0</v>
      </c>
      <c r="AU15" s="590"/>
      <c r="AV15" s="590"/>
      <c r="AW15" s="67">
        <f t="shared" si="15"/>
        <v>0</v>
      </c>
    </row>
    <row r="16" spans="1:49" ht="31.5" customHeight="1">
      <c r="A16" s="165">
        <v>6</v>
      </c>
      <c r="B16" s="595"/>
      <c r="C16" s="598"/>
      <c r="D16" s="684"/>
      <c r="E16" s="603"/>
      <c r="F16" s="601"/>
      <c r="G16" s="601"/>
      <c r="H16" s="602"/>
      <c r="I16" s="677"/>
      <c r="J16" s="678"/>
      <c r="K16" s="170"/>
      <c r="L16" s="587"/>
      <c r="M16" s="588"/>
      <c r="N16" s="170"/>
      <c r="O16" s="583"/>
      <c r="P16" s="584"/>
      <c r="Q16" s="893">
        <f t="shared" si="8"/>
        <v>0</v>
      </c>
      <c r="R16" s="894"/>
      <c r="S16" s="894"/>
      <c r="T16" s="82">
        <f t="shared" si="9"/>
        <v>0</v>
      </c>
      <c r="U16" s="893">
        <f t="shared" si="10"/>
        <v>0</v>
      </c>
      <c r="V16" s="894"/>
      <c r="W16" s="894"/>
      <c r="X16" s="83">
        <f t="shared" si="11"/>
        <v>0</v>
      </c>
      <c r="Y16" s="902"/>
      <c r="Z16" s="900"/>
      <c r="AA16" s="901"/>
      <c r="AB16" s="899"/>
      <c r="AC16" s="900"/>
      <c r="AD16" s="900"/>
      <c r="AE16" s="901"/>
      <c r="AF16" s="671"/>
      <c r="AG16" s="584"/>
      <c r="AH16" s="897"/>
      <c r="AI16" s="898"/>
      <c r="AJ16" s="81"/>
      <c r="AK16" s="897"/>
      <c r="AL16" s="898"/>
      <c r="AM16" s="81"/>
      <c r="AN16" s="895"/>
      <c r="AO16" s="896"/>
      <c r="AP16" s="893">
        <f t="shared" si="12"/>
        <v>0</v>
      </c>
      <c r="AQ16" s="894"/>
      <c r="AR16" s="894"/>
      <c r="AS16" s="82">
        <f t="shared" si="13"/>
        <v>0</v>
      </c>
      <c r="AT16" s="893">
        <f t="shared" si="14"/>
        <v>0</v>
      </c>
      <c r="AU16" s="894"/>
      <c r="AV16" s="894"/>
      <c r="AW16" s="84">
        <f t="shared" si="15"/>
        <v>0</v>
      </c>
    </row>
    <row r="17" spans="1:52" ht="31.5" customHeight="1">
      <c r="A17" s="165">
        <v>7</v>
      </c>
      <c r="B17" s="595"/>
      <c r="C17" s="598"/>
      <c r="D17" s="684"/>
      <c r="E17" s="676"/>
      <c r="F17" s="672"/>
      <c r="G17" s="672"/>
      <c r="H17" s="700"/>
      <c r="I17" s="677"/>
      <c r="J17" s="678"/>
      <c r="K17" s="171"/>
      <c r="L17" s="677"/>
      <c r="M17" s="678"/>
      <c r="N17" s="171"/>
      <c r="O17" s="701"/>
      <c r="P17" s="702"/>
      <c r="Q17" s="674">
        <f>I17*O17</f>
        <v>0</v>
      </c>
      <c r="R17" s="675"/>
      <c r="S17" s="675"/>
      <c r="T17" s="176">
        <f>K17</f>
        <v>0</v>
      </c>
      <c r="U17" s="674">
        <f>L17*O17</f>
        <v>0</v>
      </c>
      <c r="V17" s="675"/>
      <c r="W17" s="675"/>
      <c r="X17" s="177">
        <f>N17</f>
        <v>0</v>
      </c>
      <c r="Y17" s="672"/>
      <c r="Z17" s="672"/>
      <c r="AA17" s="673"/>
      <c r="AB17" s="676"/>
      <c r="AC17" s="672"/>
      <c r="AD17" s="672"/>
      <c r="AE17" s="673"/>
      <c r="AF17" s="667"/>
      <c r="AG17" s="668"/>
      <c r="AH17" s="669"/>
      <c r="AI17" s="670"/>
      <c r="AJ17" s="171"/>
      <c r="AK17" s="669"/>
      <c r="AL17" s="670"/>
      <c r="AM17" s="171"/>
      <c r="AN17" s="583"/>
      <c r="AO17" s="584"/>
      <c r="AP17" s="674">
        <f>AH17*AN17</f>
        <v>0</v>
      </c>
      <c r="AQ17" s="675"/>
      <c r="AR17" s="675"/>
      <c r="AS17" s="176">
        <f>AJ17</f>
        <v>0</v>
      </c>
      <c r="AT17" s="589">
        <f>AK17*AN17</f>
        <v>0</v>
      </c>
      <c r="AU17" s="590"/>
      <c r="AV17" s="590"/>
      <c r="AW17" s="181">
        <f>AM17</f>
        <v>0</v>
      </c>
      <c r="AZ17" s="50" t="s">
        <v>241</v>
      </c>
    </row>
    <row r="18" spans="1:52" ht="31.5" customHeight="1" thickBot="1">
      <c r="A18" s="172">
        <v>8</v>
      </c>
      <c r="B18" s="685"/>
      <c r="C18" s="686"/>
      <c r="D18" s="687"/>
      <c r="E18" s="685"/>
      <c r="F18" s="686"/>
      <c r="G18" s="686"/>
      <c r="H18" s="687"/>
      <c r="I18" s="688"/>
      <c r="J18" s="689"/>
      <c r="K18" s="173"/>
      <c r="L18" s="688"/>
      <c r="M18" s="689"/>
      <c r="N18" s="173"/>
      <c r="O18" s="690"/>
      <c r="P18" s="691"/>
      <c r="Q18" s="692">
        <f t="shared" ref="Q18" si="16">I18*O18</f>
        <v>0</v>
      </c>
      <c r="R18" s="693"/>
      <c r="S18" s="693"/>
      <c r="T18" s="178">
        <f t="shared" ref="T18" si="17">K18</f>
        <v>0</v>
      </c>
      <c r="U18" s="692">
        <f t="shared" ref="U18" si="18">L18*O18</f>
        <v>0</v>
      </c>
      <c r="V18" s="693"/>
      <c r="W18" s="693"/>
      <c r="X18" s="179">
        <f t="shared" ref="X18" si="19">N18</f>
        <v>0</v>
      </c>
      <c r="Y18" s="686"/>
      <c r="Z18" s="694"/>
      <c r="AA18" s="695"/>
      <c r="AB18" s="685"/>
      <c r="AC18" s="694"/>
      <c r="AD18" s="694"/>
      <c r="AE18" s="695"/>
      <c r="AF18" s="696"/>
      <c r="AG18" s="697"/>
      <c r="AH18" s="698"/>
      <c r="AI18" s="699"/>
      <c r="AJ18" s="173"/>
      <c r="AK18" s="698"/>
      <c r="AL18" s="699"/>
      <c r="AM18" s="173"/>
      <c r="AN18" s="690"/>
      <c r="AO18" s="697"/>
      <c r="AP18" s="692">
        <f t="shared" ref="AP18" si="20">AH18*AN18</f>
        <v>0</v>
      </c>
      <c r="AQ18" s="693"/>
      <c r="AR18" s="693"/>
      <c r="AS18" s="178">
        <f t="shared" ref="AS18" si="21">AJ18</f>
        <v>0</v>
      </c>
      <c r="AT18" s="692">
        <f t="shared" ref="AT18" si="22">AK18*AN18</f>
        <v>0</v>
      </c>
      <c r="AU18" s="693"/>
      <c r="AV18" s="693"/>
      <c r="AW18" s="182">
        <f t="shared" ref="AW18" si="23">AM18</f>
        <v>0</v>
      </c>
      <c r="AZ18" s="50" t="s">
        <v>242</v>
      </c>
    </row>
    <row r="19" spans="1:52" s="104" customFormat="1" ht="15.75" customHeight="1">
      <c r="A19" s="102" t="s">
        <v>336</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3"/>
      <c r="Z19" s="103"/>
      <c r="AA19" s="103"/>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row>
    <row r="20" spans="1:52" s="104" customFormat="1" ht="15.75" customHeight="1">
      <c r="A20" s="102" t="s">
        <v>337</v>
      </c>
      <c r="B20" s="102"/>
      <c r="C20" s="105"/>
      <c r="D20" s="105"/>
      <c r="E20" s="105"/>
      <c r="F20" s="105"/>
      <c r="G20" s="105"/>
      <c r="H20" s="105"/>
      <c r="I20" s="102"/>
      <c r="J20" s="102"/>
      <c r="K20" s="102"/>
      <c r="L20" s="102"/>
      <c r="M20" s="102"/>
      <c r="N20" s="102"/>
      <c r="O20" s="102"/>
      <c r="P20" s="102"/>
      <c r="Q20" s="102"/>
      <c r="R20" s="102"/>
      <c r="S20" s="102"/>
      <c r="T20" s="102"/>
      <c r="U20" s="102"/>
      <c r="V20" s="102"/>
      <c r="W20" s="102"/>
      <c r="X20" s="102"/>
      <c r="Y20" s="103"/>
      <c r="Z20" s="103"/>
      <c r="AA20" s="103"/>
      <c r="AB20" s="105"/>
      <c r="AC20" s="105"/>
      <c r="AD20" s="105"/>
      <c r="AE20" s="105"/>
      <c r="AF20" s="105"/>
      <c r="AG20" s="105"/>
      <c r="AH20" s="102"/>
      <c r="AI20" s="102"/>
      <c r="AJ20" s="102"/>
      <c r="AK20" s="102"/>
      <c r="AL20" s="102"/>
      <c r="AM20" s="102"/>
      <c r="AN20" s="102"/>
      <c r="AO20" s="102"/>
      <c r="AP20" s="102"/>
      <c r="AQ20" s="102"/>
      <c r="AR20" s="102"/>
      <c r="AS20" s="102"/>
      <c r="AT20" s="102"/>
      <c r="AU20" s="102"/>
      <c r="AV20" s="102"/>
      <c r="AW20" s="102"/>
    </row>
    <row r="21" spans="1:52" s="104" customFormat="1" ht="15.75" customHeight="1">
      <c r="A21" s="188" t="s">
        <v>428</v>
      </c>
      <c r="B21" s="188"/>
      <c r="C21" s="189"/>
      <c r="D21" s="189"/>
      <c r="E21" s="189"/>
      <c r="F21" s="189"/>
      <c r="G21" s="189"/>
      <c r="H21" s="189"/>
      <c r="I21" s="189"/>
      <c r="J21" s="189"/>
      <c r="K21" s="189"/>
      <c r="L21" s="189"/>
      <c r="M21" s="189"/>
      <c r="N21" s="189"/>
      <c r="O21" s="189"/>
      <c r="P21" s="189"/>
      <c r="Q21" s="189"/>
      <c r="R21" s="189"/>
      <c r="S21" s="189"/>
      <c r="T21" s="189"/>
      <c r="U21" s="189"/>
      <c r="V21" s="189"/>
      <c r="W21" s="189"/>
      <c r="X21" s="189"/>
      <c r="Y21" s="190"/>
      <c r="Z21" s="190"/>
      <c r="AA21" s="190"/>
      <c r="AB21" s="189"/>
      <c r="AC21" s="189"/>
      <c r="AD21" s="191"/>
      <c r="AE21" s="191"/>
      <c r="AF21" s="191"/>
      <c r="AG21" s="191"/>
      <c r="AH21" s="191"/>
      <c r="AI21" s="191"/>
      <c r="AJ21" s="191"/>
      <c r="AK21" s="191"/>
      <c r="AL21" s="191"/>
      <c r="AM21" s="191"/>
      <c r="AN21" s="191"/>
      <c r="AO21" s="191"/>
      <c r="AP21" s="191"/>
      <c r="AQ21" s="191"/>
      <c r="AR21" s="191"/>
      <c r="AS21" s="191"/>
      <c r="AT21" s="191"/>
      <c r="AU21" s="191"/>
      <c r="AV21" s="191"/>
      <c r="AW21" s="191"/>
    </row>
    <row r="22" spans="1:52" s="104" customFormat="1" ht="15.75" customHeight="1">
      <c r="A22" s="573" t="s">
        <v>432</v>
      </c>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U22" s="573"/>
      <c r="AV22" s="573"/>
      <c r="AW22" s="573"/>
    </row>
    <row r="23" spans="1:52" s="104" customFormat="1" ht="15.75" customHeight="1">
      <c r="A23" s="573"/>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U23" s="573"/>
      <c r="AV23" s="573"/>
      <c r="AW23" s="573"/>
    </row>
    <row r="24" spans="1:52" s="104" customFormat="1" ht="9.75" customHeight="1">
      <c r="A24" s="573"/>
      <c r="B24" s="573"/>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row>
    <row r="25" spans="1:52" s="104" customFormat="1" ht="13.15" customHeight="1">
      <c r="A25" s="572" t="s">
        <v>429</v>
      </c>
      <c r="B25" s="572"/>
      <c r="C25" s="572"/>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572"/>
      <c r="AV25" s="572"/>
      <c r="AW25" s="572"/>
    </row>
    <row r="26" spans="1:52" s="104" customFormat="1" ht="15.75" customHeight="1">
      <c r="A26" s="572" t="s">
        <v>430</v>
      </c>
      <c r="B26" s="572"/>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572"/>
      <c r="AV26" s="572"/>
      <c r="AW26" s="572"/>
    </row>
    <row r="27" spans="1:52" s="104" customFormat="1" ht="15.75" customHeight="1">
      <c r="A27" s="104" t="s">
        <v>425</v>
      </c>
      <c r="Y27" s="106"/>
      <c r="Z27" s="106"/>
      <c r="AA27" s="106"/>
    </row>
    <row r="28" spans="1:52" s="104" customFormat="1" ht="15.75" customHeight="1">
      <c r="Y28" s="106"/>
      <c r="Z28" s="106"/>
      <c r="AA28" s="106"/>
    </row>
    <row r="29" spans="1:52" s="104" customFormat="1" ht="15.75" customHeight="1">
      <c r="C29" s="104" t="s">
        <v>334</v>
      </c>
      <c r="Y29" s="106"/>
      <c r="Z29" s="106"/>
      <c r="AA29" s="106"/>
    </row>
    <row r="30" spans="1:52" ht="15.75" customHeight="1">
      <c r="C30" s="881"/>
      <c r="D30" s="882"/>
      <c r="E30" s="882"/>
      <c r="F30" s="882"/>
      <c r="G30" s="882"/>
      <c r="H30" s="882"/>
      <c r="I30" s="882"/>
      <c r="J30" s="882"/>
      <c r="K30" s="882"/>
      <c r="L30" s="882"/>
      <c r="M30" s="882"/>
      <c r="N30" s="882"/>
      <c r="O30" s="882"/>
      <c r="P30" s="882"/>
      <c r="Q30" s="882"/>
      <c r="R30" s="882"/>
      <c r="S30" s="882"/>
      <c r="T30" s="882"/>
      <c r="U30" s="882"/>
      <c r="V30" s="882"/>
      <c r="W30" s="882"/>
      <c r="X30" s="882"/>
      <c r="Y30" s="882"/>
      <c r="Z30" s="882"/>
      <c r="AA30" s="882"/>
      <c r="AB30" s="882"/>
      <c r="AC30" s="882"/>
      <c r="AD30" s="882"/>
      <c r="AE30" s="882"/>
      <c r="AF30" s="882"/>
      <c r="AG30" s="882"/>
      <c r="AH30" s="882"/>
      <c r="AI30" s="882"/>
      <c r="AJ30" s="882"/>
      <c r="AK30" s="882"/>
      <c r="AL30" s="882"/>
      <c r="AM30" s="882"/>
      <c r="AN30" s="882"/>
      <c r="AO30" s="882"/>
      <c r="AP30" s="882"/>
      <c r="AQ30" s="882"/>
      <c r="AR30" s="882"/>
      <c r="AS30" s="882"/>
      <c r="AT30" s="882"/>
      <c r="AU30" s="882"/>
      <c r="AV30" s="883"/>
    </row>
    <row r="31" spans="1:52" ht="15.75" customHeight="1">
      <c r="C31" s="884"/>
      <c r="D31" s="885"/>
      <c r="E31" s="885"/>
      <c r="F31" s="885"/>
      <c r="G31" s="885"/>
      <c r="H31" s="885"/>
      <c r="I31" s="885"/>
      <c r="J31" s="885"/>
      <c r="K31" s="885"/>
      <c r="L31" s="885"/>
      <c r="M31" s="885"/>
      <c r="N31" s="885"/>
      <c r="O31" s="885"/>
      <c r="P31" s="885"/>
      <c r="Q31" s="885"/>
      <c r="R31" s="885"/>
      <c r="S31" s="885"/>
      <c r="T31" s="885"/>
      <c r="U31" s="885"/>
      <c r="V31" s="885"/>
      <c r="W31" s="885"/>
      <c r="X31" s="885"/>
      <c r="Y31" s="885"/>
      <c r="Z31" s="885"/>
      <c r="AA31" s="885"/>
      <c r="AB31" s="885"/>
      <c r="AC31" s="885"/>
      <c r="AD31" s="885"/>
      <c r="AE31" s="885"/>
      <c r="AF31" s="885"/>
      <c r="AG31" s="885"/>
      <c r="AH31" s="885"/>
      <c r="AI31" s="885"/>
      <c r="AJ31" s="885"/>
      <c r="AK31" s="885"/>
      <c r="AL31" s="885"/>
      <c r="AM31" s="885"/>
      <c r="AN31" s="885"/>
      <c r="AO31" s="885"/>
      <c r="AP31" s="885"/>
      <c r="AQ31" s="885"/>
      <c r="AR31" s="885"/>
      <c r="AS31" s="885"/>
      <c r="AT31" s="885"/>
      <c r="AU31" s="885"/>
      <c r="AV31" s="886"/>
    </row>
    <row r="32" spans="1:52" ht="15.75" customHeight="1">
      <c r="C32" s="884"/>
      <c r="D32" s="885"/>
      <c r="E32" s="885"/>
      <c r="F32" s="885"/>
      <c r="G32" s="885"/>
      <c r="H32" s="885"/>
      <c r="I32" s="885"/>
      <c r="J32" s="885"/>
      <c r="K32" s="885"/>
      <c r="L32" s="885"/>
      <c r="M32" s="885"/>
      <c r="N32" s="885"/>
      <c r="O32" s="885"/>
      <c r="P32" s="885"/>
      <c r="Q32" s="885"/>
      <c r="R32" s="885"/>
      <c r="S32" s="885"/>
      <c r="T32" s="885"/>
      <c r="U32" s="885"/>
      <c r="V32" s="885"/>
      <c r="W32" s="885"/>
      <c r="X32" s="885"/>
      <c r="Y32" s="885"/>
      <c r="Z32" s="885"/>
      <c r="AA32" s="885"/>
      <c r="AB32" s="885"/>
      <c r="AC32" s="885"/>
      <c r="AD32" s="885"/>
      <c r="AE32" s="885"/>
      <c r="AF32" s="885"/>
      <c r="AG32" s="885"/>
      <c r="AH32" s="885"/>
      <c r="AI32" s="885"/>
      <c r="AJ32" s="885"/>
      <c r="AK32" s="885"/>
      <c r="AL32" s="885"/>
      <c r="AM32" s="885"/>
      <c r="AN32" s="885"/>
      <c r="AO32" s="885"/>
      <c r="AP32" s="885"/>
      <c r="AQ32" s="885"/>
      <c r="AR32" s="885"/>
      <c r="AS32" s="885"/>
      <c r="AT32" s="885"/>
      <c r="AU32" s="885"/>
      <c r="AV32" s="886"/>
    </row>
    <row r="33" spans="3:48" ht="15.75" customHeight="1">
      <c r="C33" s="884"/>
      <c r="D33" s="885"/>
      <c r="E33" s="885"/>
      <c r="F33" s="885"/>
      <c r="G33" s="885"/>
      <c r="H33" s="885"/>
      <c r="I33" s="885"/>
      <c r="J33" s="885"/>
      <c r="K33" s="885"/>
      <c r="L33" s="885"/>
      <c r="M33" s="885"/>
      <c r="N33" s="885"/>
      <c r="O33" s="885"/>
      <c r="P33" s="885"/>
      <c r="Q33" s="885"/>
      <c r="R33" s="885"/>
      <c r="S33" s="885"/>
      <c r="T33" s="885"/>
      <c r="U33" s="885"/>
      <c r="V33" s="885"/>
      <c r="W33" s="885"/>
      <c r="X33" s="885"/>
      <c r="Y33" s="885"/>
      <c r="Z33" s="885"/>
      <c r="AA33" s="885"/>
      <c r="AB33" s="885"/>
      <c r="AC33" s="885"/>
      <c r="AD33" s="885"/>
      <c r="AE33" s="885"/>
      <c r="AF33" s="885"/>
      <c r="AG33" s="885"/>
      <c r="AH33" s="885"/>
      <c r="AI33" s="885"/>
      <c r="AJ33" s="885"/>
      <c r="AK33" s="885"/>
      <c r="AL33" s="885"/>
      <c r="AM33" s="885"/>
      <c r="AN33" s="885"/>
      <c r="AO33" s="885"/>
      <c r="AP33" s="885"/>
      <c r="AQ33" s="885"/>
      <c r="AR33" s="885"/>
      <c r="AS33" s="885"/>
      <c r="AT33" s="885"/>
      <c r="AU33" s="885"/>
      <c r="AV33" s="886"/>
    </row>
    <row r="34" spans="3:48" ht="15.75" customHeight="1">
      <c r="C34" s="884"/>
      <c r="D34" s="885"/>
      <c r="E34" s="885"/>
      <c r="F34" s="885"/>
      <c r="G34" s="885"/>
      <c r="H34" s="885"/>
      <c r="I34" s="885"/>
      <c r="J34" s="885"/>
      <c r="K34" s="885"/>
      <c r="L34" s="885"/>
      <c r="M34" s="885"/>
      <c r="N34" s="885"/>
      <c r="O34" s="885"/>
      <c r="P34" s="885"/>
      <c r="Q34" s="885"/>
      <c r="R34" s="885"/>
      <c r="S34" s="885"/>
      <c r="T34" s="885"/>
      <c r="U34" s="885"/>
      <c r="V34" s="885"/>
      <c r="W34" s="885"/>
      <c r="X34" s="885"/>
      <c r="Y34" s="885"/>
      <c r="Z34" s="885"/>
      <c r="AA34" s="885"/>
      <c r="AB34" s="885"/>
      <c r="AC34" s="885"/>
      <c r="AD34" s="885"/>
      <c r="AE34" s="885"/>
      <c r="AF34" s="885"/>
      <c r="AG34" s="885"/>
      <c r="AH34" s="885"/>
      <c r="AI34" s="885"/>
      <c r="AJ34" s="885"/>
      <c r="AK34" s="885"/>
      <c r="AL34" s="885"/>
      <c r="AM34" s="885"/>
      <c r="AN34" s="885"/>
      <c r="AO34" s="885"/>
      <c r="AP34" s="885"/>
      <c r="AQ34" s="885"/>
      <c r="AR34" s="885"/>
      <c r="AS34" s="885"/>
      <c r="AT34" s="885"/>
      <c r="AU34" s="885"/>
      <c r="AV34" s="886"/>
    </row>
    <row r="35" spans="3:48" ht="15.75" customHeight="1">
      <c r="C35" s="887"/>
      <c r="D35" s="888"/>
      <c r="E35" s="888"/>
      <c r="F35" s="888"/>
      <c r="G35" s="888"/>
      <c r="H35" s="888"/>
      <c r="I35" s="888"/>
      <c r="J35" s="888"/>
      <c r="K35" s="888"/>
      <c r="L35" s="888"/>
      <c r="M35" s="888"/>
      <c r="N35" s="888"/>
      <c r="O35" s="888"/>
      <c r="P35" s="888"/>
      <c r="Q35" s="888"/>
      <c r="R35" s="888"/>
      <c r="S35" s="888"/>
      <c r="T35" s="888"/>
      <c r="U35" s="888"/>
      <c r="V35" s="888"/>
      <c r="W35" s="888"/>
      <c r="X35" s="888"/>
      <c r="Y35" s="888"/>
      <c r="Z35" s="888"/>
      <c r="AA35" s="888"/>
      <c r="AB35" s="888"/>
      <c r="AC35" s="888"/>
      <c r="AD35" s="888"/>
      <c r="AE35" s="888"/>
      <c r="AF35" s="888"/>
      <c r="AG35" s="888"/>
      <c r="AH35" s="888"/>
      <c r="AI35" s="888"/>
      <c r="AJ35" s="888"/>
      <c r="AK35" s="888"/>
      <c r="AL35" s="888"/>
      <c r="AM35" s="888"/>
      <c r="AN35" s="888"/>
      <c r="AO35" s="888"/>
      <c r="AP35" s="888"/>
      <c r="AQ35" s="888"/>
      <c r="AR35" s="888"/>
      <c r="AS35" s="888"/>
      <c r="AT35" s="888"/>
      <c r="AU35" s="888"/>
      <c r="AV35" s="889"/>
    </row>
    <row r="37" spans="3:48" ht="15.75" customHeight="1"/>
    <row r="38" spans="3:48" ht="15.75" customHeight="1"/>
    <row r="39" spans="3:48" ht="15.75" customHeight="1"/>
    <row r="40" spans="3:48" ht="15.75" customHeight="1"/>
    <row r="41" spans="3:48" ht="15.75" customHeight="1"/>
    <row r="42" spans="3:48" ht="15.75" customHeight="1"/>
    <row r="43" spans="3:48" ht="20.25" customHeight="1"/>
    <row r="44" spans="3:48" ht="20.25" customHeight="1"/>
  </sheetData>
  <mergeCells count="162">
    <mergeCell ref="A4:F4"/>
    <mergeCell ref="A5:F5"/>
    <mergeCell ref="B11:D11"/>
    <mergeCell ref="B12:D12"/>
    <mergeCell ref="B13:D13"/>
    <mergeCell ref="B14:D14"/>
    <mergeCell ref="B15:D15"/>
    <mergeCell ref="B16:D16"/>
    <mergeCell ref="B17:D17"/>
    <mergeCell ref="B18:D18"/>
    <mergeCell ref="AA5:AM5"/>
    <mergeCell ref="I15:J15"/>
    <mergeCell ref="L15:M15"/>
    <mergeCell ref="O15:P15"/>
    <mergeCell ref="AF16:AG16"/>
    <mergeCell ref="E13:H13"/>
    <mergeCell ref="I13:J13"/>
    <mergeCell ref="Y17:AA17"/>
    <mergeCell ref="Y16:AA16"/>
    <mergeCell ref="L17:M17"/>
    <mergeCell ref="O17:P17"/>
    <mergeCell ref="Q17:S17"/>
    <mergeCell ref="E14:H14"/>
    <mergeCell ref="I14:J14"/>
    <mergeCell ref="L14:M14"/>
    <mergeCell ref="E12:H12"/>
    <mergeCell ref="AF15:AG15"/>
    <mergeCell ref="E15:H15"/>
    <mergeCell ref="E16:H16"/>
    <mergeCell ref="I16:J16"/>
    <mergeCell ref="L16:M16"/>
    <mergeCell ref="I12:J12"/>
    <mergeCell ref="Q12:S12"/>
    <mergeCell ref="AT18:AV18"/>
    <mergeCell ref="AT17:AV17"/>
    <mergeCell ref="E18:H18"/>
    <mergeCell ref="I18:J18"/>
    <mergeCell ref="L18:M18"/>
    <mergeCell ref="O18:P18"/>
    <mergeCell ref="Q18:S18"/>
    <mergeCell ref="U18:W18"/>
    <mergeCell ref="Y18:AA18"/>
    <mergeCell ref="AB18:AE18"/>
    <mergeCell ref="AB17:AE17"/>
    <mergeCell ref="AF17:AG17"/>
    <mergeCell ref="AH17:AI17"/>
    <mergeCell ref="AK17:AL17"/>
    <mergeCell ref="AN17:AO17"/>
    <mergeCell ref="AP17:AR17"/>
    <mergeCell ref="E17:H17"/>
    <mergeCell ref="I17:J17"/>
    <mergeCell ref="AF18:AG18"/>
    <mergeCell ref="AH18:AI18"/>
    <mergeCell ref="AK18:AL18"/>
    <mergeCell ref="AN18:AO18"/>
    <mergeCell ref="U17:W17"/>
    <mergeCell ref="AP18:AR18"/>
    <mergeCell ref="AP16:AR16"/>
    <mergeCell ref="AN13:AO13"/>
    <mergeCell ref="O14:P14"/>
    <mergeCell ref="Q14:S14"/>
    <mergeCell ref="U14:W14"/>
    <mergeCell ref="Y14:AA14"/>
    <mergeCell ref="AB14:AE14"/>
    <mergeCell ref="AK13:AL13"/>
    <mergeCell ref="AN14:AO14"/>
    <mergeCell ref="Q15:S15"/>
    <mergeCell ref="AN15:AO15"/>
    <mergeCell ref="O16:P16"/>
    <mergeCell ref="Q16:S16"/>
    <mergeCell ref="U16:W16"/>
    <mergeCell ref="U15:W15"/>
    <mergeCell ref="Y15:AA15"/>
    <mergeCell ref="AB15:AE15"/>
    <mergeCell ref="AT16:AV16"/>
    <mergeCell ref="AP14:AR14"/>
    <mergeCell ref="AT14:AV14"/>
    <mergeCell ref="AT15:AV15"/>
    <mergeCell ref="AN16:AO16"/>
    <mergeCell ref="L13:M13"/>
    <mergeCell ref="O13:P13"/>
    <mergeCell ref="Q13:S13"/>
    <mergeCell ref="U13:W13"/>
    <mergeCell ref="Y13:AA13"/>
    <mergeCell ref="AT13:AV13"/>
    <mergeCell ref="AB13:AE13"/>
    <mergeCell ref="AF13:AG13"/>
    <mergeCell ref="AH13:AI13"/>
    <mergeCell ref="AH15:AI15"/>
    <mergeCell ref="AK15:AL15"/>
    <mergeCell ref="AF14:AG14"/>
    <mergeCell ref="AH14:AI14"/>
    <mergeCell ref="AK14:AL14"/>
    <mergeCell ref="AH16:AI16"/>
    <mergeCell ref="AK16:AL16"/>
    <mergeCell ref="AP13:AR13"/>
    <mergeCell ref="AB16:AE16"/>
    <mergeCell ref="AP15:AR15"/>
    <mergeCell ref="AN11:AO11"/>
    <mergeCell ref="AP11:AR11"/>
    <mergeCell ref="AT11:AV11"/>
    <mergeCell ref="AB11:AE11"/>
    <mergeCell ref="AF11:AG11"/>
    <mergeCell ref="AH11:AI11"/>
    <mergeCell ref="AK11:AL11"/>
    <mergeCell ref="AP12:AR12"/>
    <mergeCell ref="AT12:AV12"/>
    <mergeCell ref="AB12:AE12"/>
    <mergeCell ref="AF12:AG12"/>
    <mergeCell ref="AH12:AI12"/>
    <mergeCell ref="AK12:AL12"/>
    <mergeCell ref="AN12:AO12"/>
    <mergeCell ref="U12:W12"/>
    <mergeCell ref="U11:W11"/>
    <mergeCell ref="Y11:AA11"/>
    <mergeCell ref="E11:H11"/>
    <mergeCell ref="I11:J11"/>
    <mergeCell ref="L11:M11"/>
    <mergeCell ref="O11:P11"/>
    <mergeCell ref="Q11:S11"/>
    <mergeCell ref="Y12:AA12"/>
    <mergeCell ref="L12:M12"/>
    <mergeCell ref="O12:P12"/>
    <mergeCell ref="U8:X8"/>
    <mergeCell ref="Y8:AA10"/>
    <mergeCell ref="AB8:AE10"/>
    <mergeCell ref="AF8:AG10"/>
    <mergeCell ref="AH8:AJ8"/>
    <mergeCell ref="AP9:AS9"/>
    <mergeCell ref="AT9:AW9"/>
    <mergeCell ref="I10:K10"/>
    <mergeCell ref="L10:N10"/>
    <mergeCell ref="Q10:T10"/>
    <mergeCell ref="U10:X10"/>
    <mergeCell ref="AH10:AJ10"/>
    <mergeCell ref="AK10:AM10"/>
    <mergeCell ref="AP10:AS10"/>
    <mergeCell ref="AT10:AW10"/>
    <mergeCell ref="A26:AW26"/>
    <mergeCell ref="A2:AW2"/>
    <mergeCell ref="A25:AW25"/>
    <mergeCell ref="A22:AW24"/>
    <mergeCell ref="B7:X7"/>
    <mergeCell ref="B8:D10"/>
    <mergeCell ref="C30:AV35"/>
    <mergeCell ref="A1:AW1"/>
    <mergeCell ref="Y7:AW7"/>
    <mergeCell ref="E8:H10"/>
    <mergeCell ref="I8:K8"/>
    <mergeCell ref="L8:N8"/>
    <mergeCell ref="O8:P10"/>
    <mergeCell ref="AK8:AM8"/>
    <mergeCell ref="AN8:AO10"/>
    <mergeCell ref="AP8:AS8"/>
    <mergeCell ref="AT8:AW8"/>
    <mergeCell ref="I9:K9"/>
    <mergeCell ref="L9:N9"/>
    <mergeCell ref="Q9:T9"/>
    <mergeCell ref="U9:X9"/>
    <mergeCell ref="AH9:AJ9"/>
    <mergeCell ref="AK9:AM9"/>
    <mergeCell ref="Q8:T8"/>
  </mergeCells>
  <phoneticPr fontId="29"/>
  <conditionalFormatting sqref="E11:E16 A11:B18 I11:I18 K11:L18 N11:O18">
    <cfRule type="cellIs" dxfId="33" priority="6" operator="equal">
      <formula>""</formula>
    </cfRule>
  </conditionalFormatting>
  <conditionalFormatting sqref="E17:G17 E18">
    <cfRule type="cellIs" dxfId="32" priority="7" operator="equal">
      <formula>""</formula>
    </cfRule>
  </conditionalFormatting>
  <conditionalFormatting sqref="G4">
    <cfRule type="containsBlanks" dxfId="31" priority="27">
      <formula>LEN(TRIM(G4))=0</formula>
    </cfRule>
  </conditionalFormatting>
  <conditionalFormatting sqref="Y11:Y16">
    <cfRule type="cellIs" dxfId="30" priority="4" operator="equal">
      <formula>""</formula>
    </cfRule>
    <cfRule type="cellIs" priority="5" operator="equal">
      <formula>""</formula>
    </cfRule>
  </conditionalFormatting>
  <conditionalFormatting sqref="Y17:Z17 Y18">
    <cfRule type="cellIs" dxfId="29" priority="17" operator="equal">
      <formula>""</formula>
    </cfRule>
  </conditionalFormatting>
  <conditionalFormatting sqref="AB11:AB16 AH11:AH18 AJ11:AK18 AM11:AN18">
    <cfRule type="cellIs" dxfId="28" priority="3" operator="equal">
      <formula>""</formula>
    </cfRule>
  </conditionalFormatting>
  <conditionalFormatting sqref="AB18">
    <cfRule type="cellIs" dxfId="27" priority="20" operator="equal">
      <formula>""</formula>
    </cfRule>
  </conditionalFormatting>
  <conditionalFormatting sqref="AB17:AD17">
    <cfRule type="cellIs" dxfId="26" priority="23" operator="equal">
      <formula>""</formula>
    </cfRule>
  </conditionalFormatting>
  <conditionalFormatting sqref="AF11:AF18">
    <cfRule type="cellIs" dxfId="25" priority="2" operator="equal">
      <formula>""</formula>
    </cfRule>
  </conditionalFormatting>
  <conditionalFormatting sqref="AF11:AG18">
    <cfRule type="cellIs" dxfId="24" priority="1" operator="equal">
      <formula>""</formula>
    </cfRule>
  </conditionalFormatting>
  <dataValidations count="2">
    <dataValidation type="list" allowBlank="1" showInputMessage="1" showErrorMessage="1" sqref="AF11:AG18" xr:uid="{CBEEC48D-89F0-4EEE-AA43-0DF9526A1057}">
      <formula1>$AZ$17:$AZ$18</formula1>
    </dataValidation>
    <dataValidation type="list" allowBlank="1" showInputMessage="1" showErrorMessage="1" sqref="G4" xr:uid="{B2E69A46-E0D4-403E-AFC3-7FBCF94B3ED6}">
      <formula1>"○,―"</formula1>
    </dataValidation>
  </dataValidations>
  <hyperlinks>
    <hyperlink ref="AA5" r:id="rId1" xr:uid="{D5302A64-17E0-4F18-AB99-E8BA5EE3DEB4}"/>
  </hyperlinks>
  <printOptions horizontalCentered="1" verticalCentered="1"/>
  <pageMargins left="0.59055118110236227" right="0.23622047244094491" top="0.39370078740157483" bottom="0.19685039370078741" header="0.43307086614173229" footer="0.19685039370078741"/>
  <pageSetup paperSize="9" scale="84" fitToWidth="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B654-5870-4C2B-9CCF-4A79ACE56118}">
  <sheetPr codeName="Sheet2">
    <tabColor rgb="FFC00000"/>
    <pageSetUpPr fitToPage="1"/>
  </sheetPr>
  <dimension ref="A1:L32"/>
  <sheetViews>
    <sheetView view="pageBreakPreview" zoomScaleNormal="100" zoomScaleSheetLayoutView="100" workbookViewId="0">
      <selection activeCell="B15" sqref="B15:I15"/>
    </sheetView>
  </sheetViews>
  <sheetFormatPr defaultRowHeight="12.75"/>
  <cols>
    <col min="1" max="1" width="9.59765625" style="134" customWidth="1"/>
    <col min="5" max="5" width="9" customWidth="1"/>
    <col min="6" max="6" width="9.1328125" customWidth="1"/>
    <col min="7" max="7" width="17.59765625" customWidth="1"/>
    <col min="8" max="8" width="11.73046875" customWidth="1"/>
    <col min="9" max="9" width="14.59765625" customWidth="1"/>
  </cols>
  <sheetData>
    <row r="1" spans="1:12" ht="25.9">
      <c r="A1" s="262" t="s">
        <v>342</v>
      </c>
      <c r="B1" s="263"/>
      <c r="C1" s="263"/>
      <c r="D1" s="263"/>
      <c r="E1" s="263"/>
      <c r="F1" s="263"/>
      <c r="G1" s="110"/>
      <c r="H1" s="111"/>
      <c r="I1" s="111"/>
      <c r="J1" s="111"/>
      <c r="K1" s="111"/>
      <c r="L1" s="111"/>
    </row>
    <row r="2" spans="1:12" ht="27.75" customHeight="1">
      <c r="A2" s="281" t="str">
        <f>IF(第1号_交付申請書!$Q$10=0," ",第1号_交付申請書!$L$7&amp;"　"&amp;第1号_交付申請書!$Q$10)</f>
        <v xml:space="preserve"> </v>
      </c>
      <c r="B2" s="282"/>
      <c r="C2" s="282"/>
      <c r="D2" s="282"/>
      <c r="E2" s="282"/>
      <c r="F2" s="282"/>
      <c r="G2" s="282"/>
      <c r="H2" s="282"/>
      <c r="I2" s="282"/>
      <c r="J2" s="282"/>
      <c r="K2" s="282"/>
      <c r="L2" s="111"/>
    </row>
    <row r="3" spans="1:12" ht="20.25" thickBot="1">
      <c r="A3" s="264" t="s">
        <v>343</v>
      </c>
      <c r="B3" s="264"/>
      <c r="C3" s="264"/>
      <c r="D3" s="264"/>
      <c r="E3" s="264"/>
      <c r="F3" s="264"/>
      <c r="G3" s="264"/>
      <c r="H3" s="264"/>
      <c r="I3" s="264"/>
      <c r="J3" s="264"/>
      <c r="K3" s="264"/>
      <c r="L3" s="114"/>
    </row>
    <row r="4" spans="1:12" ht="40.15" thickBot="1">
      <c r="A4" s="115" t="s">
        <v>344</v>
      </c>
      <c r="B4" s="265" t="s">
        <v>345</v>
      </c>
      <c r="C4" s="266"/>
      <c r="D4" s="266"/>
      <c r="E4" s="266"/>
      <c r="F4" s="266"/>
      <c r="G4" s="266"/>
      <c r="H4" s="266"/>
      <c r="I4" s="267"/>
      <c r="J4" s="116" t="s">
        <v>346</v>
      </c>
      <c r="K4" s="117" t="s">
        <v>347</v>
      </c>
      <c r="L4" s="118"/>
    </row>
    <row r="5" spans="1:12" ht="29.85" customHeight="1">
      <c r="A5" s="119">
        <v>1</v>
      </c>
      <c r="B5" s="268" t="s">
        <v>348</v>
      </c>
      <c r="C5" s="269"/>
      <c r="D5" s="269"/>
      <c r="E5" s="269"/>
      <c r="F5" s="269"/>
      <c r="G5" s="269"/>
      <c r="H5" s="269"/>
      <c r="I5" s="270"/>
      <c r="J5" s="271" t="s">
        <v>349</v>
      </c>
      <c r="K5" s="120"/>
      <c r="L5" s="118"/>
    </row>
    <row r="6" spans="1:12" ht="29.85" customHeight="1">
      <c r="A6" s="121">
        <v>2</v>
      </c>
      <c r="B6" s="274" t="s">
        <v>350</v>
      </c>
      <c r="C6" s="275"/>
      <c r="D6" s="275"/>
      <c r="E6" s="275"/>
      <c r="F6" s="275"/>
      <c r="G6" s="275"/>
      <c r="H6" s="275"/>
      <c r="I6" s="276"/>
      <c r="J6" s="272"/>
      <c r="K6" s="122"/>
      <c r="L6" s="118"/>
    </row>
    <row r="7" spans="1:12" ht="29.85" customHeight="1">
      <c r="A7" s="121">
        <v>3</v>
      </c>
      <c r="B7" s="274" t="s">
        <v>351</v>
      </c>
      <c r="C7" s="275"/>
      <c r="D7" s="277"/>
      <c r="E7" s="277"/>
      <c r="F7" s="277"/>
      <c r="G7" s="277"/>
      <c r="H7" s="277"/>
      <c r="I7" s="278"/>
      <c r="J7" s="272"/>
      <c r="K7" s="122"/>
      <c r="L7" s="111"/>
    </row>
    <row r="8" spans="1:12" ht="29.85" customHeight="1">
      <c r="A8" s="121">
        <v>4</v>
      </c>
      <c r="B8" s="274" t="s">
        <v>352</v>
      </c>
      <c r="C8" s="275"/>
      <c r="D8" s="277"/>
      <c r="E8" s="277"/>
      <c r="F8" s="277"/>
      <c r="G8" s="277"/>
      <c r="H8" s="277"/>
      <c r="I8" s="278"/>
      <c r="J8" s="272"/>
      <c r="K8" s="122"/>
      <c r="L8" s="111"/>
    </row>
    <row r="9" spans="1:12" ht="29.85" customHeight="1">
      <c r="A9" s="121">
        <v>5</v>
      </c>
      <c r="B9" s="274" t="s">
        <v>353</v>
      </c>
      <c r="C9" s="275"/>
      <c r="D9" s="277"/>
      <c r="E9" s="277"/>
      <c r="F9" s="277"/>
      <c r="G9" s="277"/>
      <c r="H9" s="277"/>
      <c r="I9" s="278"/>
      <c r="J9" s="272"/>
      <c r="K9" s="122"/>
      <c r="L9" s="111"/>
    </row>
    <row r="10" spans="1:12" ht="29.85" customHeight="1">
      <c r="A10" s="121">
        <v>6</v>
      </c>
      <c r="B10" s="274" t="s">
        <v>354</v>
      </c>
      <c r="C10" s="275"/>
      <c r="D10" s="279"/>
      <c r="E10" s="279"/>
      <c r="F10" s="279"/>
      <c r="G10" s="279"/>
      <c r="H10" s="279"/>
      <c r="I10" s="280"/>
      <c r="J10" s="272"/>
      <c r="K10" s="122"/>
      <c r="L10" s="111"/>
    </row>
    <row r="11" spans="1:12" ht="29.85" customHeight="1">
      <c r="A11" s="121">
        <v>7</v>
      </c>
      <c r="B11" s="274" t="s">
        <v>355</v>
      </c>
      <c r="C11" s="283"/>
      <c r="D11" s="283"/>
      <c r="E11" s="283"/>
      <c r="F11" s="283"/>
      <c r="G11" s="283"/>
      <c r="H11" s="283"/>
      <c r="I11" s="284"/>
      <c r="J11" s="272"/>
      <c r="K11" s="122"/>
      <c r="L11" s="111"/>
    </row>
    <row r="12" spans="1:12" ht="29.85" customHeight="1">
      <c r="A12" s="121">
        <v>8</v>
      </c>
      <c r="B12" s="274" t="s">
        <v>356</v>
      </c>
      <c r="C12" s="275"/>
      <c r="D12" s="277"/>
      <c r="E12" s="277"/>
      <c r="F12" s="277"/>
      <c r="G12" s="277"/>
      <c r="H12" s="277"/>
      <c r="I12" s="278"/>
      <c r="J12" s="273"/>
      <c r="K12" s="122"/>
      <c r="L12" s="111"/>
    </row>
    <row r="13" spans="1:12" ht="60" customHeight="1">
      <c r="A13" s="123">
        <v>9</v>
      </c>
      <c r="B13" s="274" t="s">
        <v>407</v>
      </c>
      <c r="C13" s="275"/>
      <c r="D13" s="279"/>
      <c r="E13" s="279"/>
      <c r="F13" s="279"/>
      <c r="G13" s="279"/>
      <c r="H13" s="279"/>
      <c r="I13" s="280"/>
      <c r="J13" s="124" t="s">
        <v>357</v>
      </c>
      <c r="K13" s="125"/>
      <c r="L13" s="111"/>
    </row>
    <row r="14" spans="1:12" ht="60" customHeight="1">
      <c r="A14" s="123">
        <v>10</v>
      </c>
      <c r="B14" s="274" t="s">
        <v>477</v>
      </c>
      <c r="C14" s="275"/>
      <c r="D14" s="285"/>
      <c r="E14" s="285"/>
      <c r="F14" s="285"/>
      <c r="G14" s="285"/>
      <c r="H14" s="285"/>
      <c r="I14" s="286"/>
      <c r="J14" s="124" t="s">
        <v>357</v>
      </c>
      <c r="K14" s="125"/>
      <c r="L14" s="111"/>
    </row>
    <row r="15" spans="1:12" ht="170.1" customHeight="1">
      <c r="A15" s="121">
        <v>11</v>
      </c>
      <c r="B15" s="255" t="s">
        <v>358</v>
      </c>
      <c r="C15" s="256"/>
      <c r="D15" s="251"/>
      <c r="E15" s="251"/>
      <c r="F15" s="251"/>
      <c r="G15" s="251"/>
      <c r="H15" s="251"/>
      <c r="I15" s="252"/>
      <c r="J15" s="126" t="s">
        <v>357</v>
      </c>
      <c r="K15" s="122"/>
      <c r="L15" s="111"/>
    </row>
    <row r="16" spans="1:12" ht="63" customHeight="1">
      <c r="A16" s="242">
        <v>12</v>
      </c>
      <c r="B16" s="244" t="s">
        <v>359</v>
      </c>
      <c r="C16" s="245"/>
      <c r="D16" s="248" t="s">
        <v>360</v>
      </c>
      <c r="E16" s="249"/>
      <c r="F16" s="250" t="s">
        <v>458</v>
      </c>
      <c r="G16" s="251"/>
      <c r="H16" s="251"/>
      <c r="I16" s="252"/>
      <c r="J16" s="253" t="s">
        <v>357</v>
      </c>
      <c r="K16" s="240"/>
      <c r="L16" s="111"/>
    </row>
    <row r="17" spans="1:12" ht="106.15" customHeight="1">
      <c r="A17" s="243"/>
      <c r="B17" s="246"/>
      <c r="C17" s="247"/>
      <c r="D17" s="248" t="s">
        <v>361</v>
      </c>
      <c r="E17" s="249"/>
      <c r="F17" s="250" t="s">
        <v>475</v>
      </c>
      <c r="G17" s="251"/>
      <c r="H17" s="251"/>
      <c r="I17" s="252"/>
      <c r="J17" s="254"/>
      <c r="K17" s="241"/>
      <c r="L17" s="111"/>
    </row>
    <row r="18" spans="1:12" ht="71.25" customHeight="1">
      <c r="A18" s="121">
        <v>13</v>
      </c>
      <c r="B18" s="255" t="s">
        <v>362</v>
      </c>
      <c r="C18" s="256"/>
      <c r="D18" s="251"/>
      <c r="E18" s="251"/>
      <c r="F18" s="251"/>
      <c r="G18" s="251"/>
      <c r="H18" s="251"/>
      <c r="I18" s="252"/>
      <c r="J18" s="126" t="s">
        <v>357</v>
      </c>
      <c r="K18" s="122"/>
      <c r="L18" s="111"/>
    </row>
    <row r="19" spans="1:12" ht="32.25">
      <c r="A19" s="121">
        <v>14</v>
      </c>
      <c r="B19" s="255" t="s">
        <v>363</v>
      </c>
      <c r="C19" s="256"/>
      <c r="D19" s="251"/>
      <c r="E19" s="251"/>
      <c r="F19" s="251"/>
      <c r="G19" s="251"/>
      <c r="H19" s="251"/>
      <c r="I19" s="252"/>
      <c r="J19" s="126" t="s">
        <v>357</v>
      </c>
      <c r="K19" s="122"/>
      <c r="L19" s="111"/>
    </row>
    <row r="20" spans="1:12" ht="45.4" customHeight="1">
      <c r="A20" s="121">
        <v>15</v>
      </c>
      <c r="B20" s="255" t="s">
        <v>364</v>
      </c>
      <c r="C20" s="256"/>
      <c r="D20" s="251"/>
      <c r="E20" s="251"/>
      <c r="F20" s="251"/>
      <c r="G20" s="251"/>
      <c r="H20" s="251"/>
      <c r="I20" s="252"/>
      <c r="J20" s="126" t="s">
        <v>357</v>
      </c>
      <c r="K20" s="122"/>
      <c r="L20" s="111"/>
    </row>
    <row r="21" spans="1:12" ht="82.5" customHeight="1" thickBot="1">
      <c r="A21" s="215">
        <v>16</v>
      </c>
      <c r="B21" s="257" t="s">
        <v>420</v>
      </c>
      <c r="C21" s="258"/>
      <c r="D21" s="259"/>
      <c r="E21" s="259"/>
      <c r="F21" s="259"/>
      <c r="G21" s="259"/>
      <c r="H21" s="259"/>
      <c r="I21" s="260"/>
      <c r="J21" s="127" t="s">
        <v>357</v>
      </c>
      <c r="K21" s="128"/>
      <c r="L21" s="111"/>
    </row>
    <row r="22" spans="1:12" ht="7.9" customHeight="1">
      <c r="A22" s="261"/>
      <c r="B22" s="261"/>
      <c r="C22" s="261"/>
      <c r="D22" s="261"/>
      <c r="E22" s="261"/>
      <c r="F22" s="261"/>
      <c r="G22" s="261"/>
      <c r="H22" s="111"/>
      <c r="I22" s="111"/>
      <c r="J22" s="111"/>
      <c r="K22" s="111"/>
      <c r="L22" s="111"/>
    </row>
    <row r="23" spans="1:12" ht="19.5" customHeight="1">
      <c r="A23" s="261" t="s">
        <v>365</v>
      </c>
      <c r="B23" s="261"/>
      <c r="C23" s="261"/>
      <c r="D23" s="261"/>
      <c r="E23" s="261"/>
      <c r="F23" s="261"/>
      <c r="G23" s="261"/>
      <c r="H23" s="261"/>
      <c r="I23" s="261"/>
      <c r="J23" s="261"/>
      <c r="K23" s="261"/>
      <c r="L23" s="111"/>
    </row>
    <row r="24" spans="1:12" ht="19.899999999999999">
      <c r="A24" s="129" t="s">
        <v>459</v>
      </c>
      <c r="B24" s="130"/>
      <c r="C24" s="130"/>
      <c r="D24" s="130"/>
      <c r="E24" s="130"/>
      <c r="F24" s="130"/>
      <c r="G24" s="130"/>
      <c r="H24" s="131"/>
      <c r="I24" s="131"/>
      <c r="J24" s="131"/>
      <c r="K24" s="131"/>
      <c r="L24" s="111"/>
    </row>
    <row r="25" spans="1:12" ht="19.5" customHeight="1">
      <c r="A25" s="216" t="s">
        <v>366</v>
      </c>
      <c r="B25" s="237"/>
      <c r="C25" s="238"/>
      <c r="D25" s="238"/>
      <c r="E25" s="238"/>
      <c r="F25" s="239"/>
      <c r="G25" s="216" t="s">
        <v>421</v>
      </c>
      <c r="H25" s="237"/>
      <c r="I25" s="238"/>
      <c r="J25" s="238"/>
      <c r="K25" s="239"/>
      <c r="L25" s="111"/>
    </row>
    <row r="26" spans="1:12" ht="19.899999999999999" customHeight="1">
      <c r="A26" s="216" t="s">
        <v>367</v>
      </c>
      <c r="B26" s="234"/>
      <c r="C26" s="235"/>
      <c r="D26" s="235"/>
      <c r="E26" s="235"/>
      <c r="F26" s="236"/>
      <c r="G26" s="132" t="s">
        <v>368</v>
      </c>
      <c r="H26" s="234"/>
      <c r="I26" s="235"/>
      <c r="J26" s="235"/>
      <c r="K26" s="236"/>
      <c r="L26" s="111"/>
    </row>
    <row r="27" spans="1:12" ht="19.899999999999999" customHeight="1">
      <c r="A27" s="217" t="s">
        <v>369</v>
      </c>
      <c r="B27" s="237"/>
      <c r="C27" s="238"/>
      <c r="D27" s="238"/>
      <c r="E27" s="238"/>
      <c r="F27" s="238"/>
      <c r="G27" s="238"/>
      <c r="H27" s="238"/>
      <c r="I27" s="238"/>
      <c r="J27" s="238"/>
      <c r="K27" s="239"/>
      <c r="L27" s="111"/>
    </row>
    <row r="28" spans="1:12" ht="7.5" customHeight="1">
      <c r="A28" s="133"/>
      <c r="B28" s="112"/>
      <c r="C28" s="112"/>
      <c r="D28" s="112"/>
      <c r="E28" s="112"/>
      <c r="F28" s="112"/>
      <c r="G28" s="112"/>
      <c r="H28" s="111"/>
      <c r="I28" s="111"/>
      <c r="J28" s="111"/>
      <c r="K28" s="111"/>
      <c r="L28" s="111"/>
    </row>
    <row r="29" spans="1:12" ht="19.899999999999999">
      <c r="A29" s="133"/>
      <c r="B29" s="112"/>
      <c r="C29" s="112"/>
      <c r="D29" s="112"/>
      <c r="E29" s="112"/>
      <c r="F29" s="112"/>
      <c r="G29" s="112"/>
      <c r="H29" s="111"/>
      <c r="I29" s="111"/>
      <c r="J29" s="111"/>
      <c r="K29" s="111"/>
      <c r="L29" s="111"/>
    </row>
    <row r="30" spans="1:12" ht="19.899999999999999">
      <c r="A30" s="133"/>
      <c r="B30" s="112"/>
      <c r="C30" s="112"/>
      <c r="D30" s="112"/>
      <c r="E30" s="112"/>
      <c r="F30" s="112"/>
      <c r="G30" s="112"/>
      <c r="H30" s="111"/>
      <c r="I30" s="111"/>
      <c r="J30" s="111"/>
      <c r="K30" s="111"/>
      <c r="L30" s="111"/>
    </row>
    <row r="31" spans="1:12" ht="19.899999999999999">
      <c r="A31" s="112"/>
      <c r="B31" s="112"/>
      <c r="C31" s="112"/>
      <c r="D31" s="112"/>
      <c r="E31" s="112"/>
      <c r="F31" s="112"/>
      <c r="G31" s="112"/>
      <c r="H31" s="111"/>
      <c r="I31" s="111"/>
      <c r="J31" s="111"/>
      <c r="K31" s="111"/>
      <c r="L31" s="111"/>
    </row>
    <row r="32" spans="1:12" ht="19.899999999999999">
      <c r="A32" s="113"/>
      <c r="B32" s="111"/>
      <c r="C32" s="111"/>
      <c r="D32" s="111"/>
      <c r="E32" s="112"/>
      <c r="F32" s="113"/>
      <c r="G32" s="111"/>
      <c r="H32" s="111"/>
      <c r="I32" s="111"/>
      <c r="J32" s="111"/>
      <c r="K32" s="111"/>
      <c r="L32" s="111"/>
    </row>
  </sheetData>
  <mergeCells count="35">
    <mergeCell ref="H25:K25"/>
    <mergeCell ref="B13:I13"/>
    <mergeCell ref="B15:I15"/>
    <mergeCell ref="D17:E17"/>
    <mergeCell ref="F17:I17"/>
    <mergeCell ref="B14:I14"/>
    <mergeCell ref="A1:F1"/>
    <mergeCell ref="A3:K3"/>
    <mergeCell ref="B4:I4"/>
    <mergeCell ref="B5:I5"/>
    <mergeCell ref="J5:J12"/>
    <mergeCell ref="B6:I6"/>
    <mergeCell ref="B7:I7"/>
    <mergeCell ref="B8:I8"/>
    <mergeCell ref="B9:I9"/>
    <mergeCell ref="B10:I10"/>
    <mergeCell ref="A2:K2"/>
    <mergeCell ref="B11:I11"/>
    <mergeCell ref="B12:I12"/>
    <mergeCell ref="B26:F26"/>
    <mergeCell ref="B27:K27"/>
    <mergeCell ref="K16:K17"/>
    <mergeCell ref="A16:A17"/>
    <mergeCell ref="B16:C17"/>
    <mergeCell ref="D16:E16"/>
    <mergeCell ref="F16:I16"/>
    <mergeCell ref="J16:J17"/>
    <mergeCell ref="B19:I19"/>
    <mergeCell ref="B18:I18"/>
    <mergeCell ref="B20:I20"/>
    <mergeCell ref="B21:I21"/>
    <mergeCell ref="A22:G22"/>
    <mergeCell ref="A23:K23"/>
    <mergeCell ref="H26:K26"/>
    <mergeCell ref="B25:F25"/>
  </mergeCells>
  <phoneticPr fontId="29"/>
  <conditionalFormatting sqref="B25:F26 H25:K26 B27:K27">
    <cfRule type="containsBlanks" dxfId="272" priority="1">
      <formula>LEN(TRIM(B25))=0</formula>
    </cfRule>
  </conditionalFormatting>
  <conditionalFormatting sqref="K5:K21">
    <cfRule type="containsBlanks" dxfId="271" priority="2">
      <formula>LEN(TRIM(K5))=0</formula>
    </cfRule>
  </conditionalFormatting>
  <dataValidations count="1">
    <dataValidation type="list" allowBlank="1" showInputMessage="1" showErrorMessage="1" sqref="K5:K16 K18:K21" xr:uid="{CFF79605-6256-4298-BA67-82AEB0CB9324}">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4069F-3E80-40FB-A9BA-30F24BAFE1FE}">
  <sheetPr codeName="Sheet20"/>
  <dimension ref="A1:Z47"/>
  <sheetViews>
    <sheetView showZeros="0" view="pageBreakPreview" zoomScaleNormal="100" zoomScaleSheetLayoutView="100" workbookViewId="0">
      <selection activeCell="A5" sqref="A5:O5"/>
    </sheetView>
  </sheetViews>
  <sheetFormatPr defaultColWidth="3.1328125" defaultRowHeight="15.75" customHeight="1"/>
  <cols>
    <col min="1" max="26" width="3.3984375" style="6" customWidth="1"/>
    <col min="27" max="16384" width="3.1328125" style="6"/>
  </cols>
  <sheetData>
    <row r="1" spans="1:26" ht="17.25" customHeight="1">
      <c r="A1" s="288" t="s">
        <v>313</v>
      </c>
      <c r="B1" s="289"/>
      <c r="C1" s="289"/>
      <c r="D1" s="289"/>
      <c r="E1" s="289"/>
      <c r="F1" s="289"/>
      <c r="G1" s="289"/>
      <c r="H1" s="289"/>
      <c r="I1" s="289"/>
      <c r="J1" s="289"/>
      <c r="K1" s="289"/>
      <c r="L1" s="289"/>
      <c r="M1" s="289"/>
      <c r="N1" s="289"/>
      <c r="O1" s="289"/>
    </row>
    <row r="2" spans="1:26" ht="17.25" customHeight="1">
      <c r="A2" s="1"/>
    </row>
    <row r="3" spans="1:26" ht="17.25" customHeight="1">
      <c r="A3" s="15"/>
      <c r="B3" s="15"/>
      <c r="C3" s="15"/>
      <c r="D3" s="15"/>
      <c r="E3" s="15"/>
      <c r="F3" s="15"/>
      <c r="G3" s="15"/>
      <c r="H3" s="15"/>
      <c r="I3" s="15"/>
      <c r="J3" s="15"/>
      <c r="K3" s="15"/>
      <c r="L3" s="15"/>
      <c r="M3" s="15"/>
      <c r="N3" s="15"/>
      <c r="O3" s="15"/>
      <c r="P3" s="291" t="s">
        <v>160</v>
      </c>
      <c r="Q3" s="291"/>
      <c r="R3" s="292"/>
      <c r="S3" s="292"/>
      <c r="T3" s="15" t="s">
        <v>161</v>
      </c>
      <c r="U3" s="292"/>
      <c r="V3" s="292"/>
      <c r="W3" s="15" t="s">
        <v>162</v>
      </c>
      <c r="X3" s="292"/>
      <c r="Y3" s="292"/>
      <c r="Z3" s="15" t="s">
        <v>163</v>
      </c>
    </row>
    <row r="4" spans="1:26" ht="17.25" customHeight="1">
      <c r="A4" s="1"/>
    </row>
    <row r="5" spans="1:26" ht="17.25" customHeight="1">
      <c r="A5" s="288" t="s">
        <v>0</v>
      </c>
      <c r="B5" s="289"/>
      <c r="C5" s="289"/>
      <c r="D5" s="289"/>
      <c r="E5" s="289"/>
      <c r="F5" s="289"/>
      <c r="G5" s="289"/>
      <c r="H5" s="289"/>
      <c r="I5" s="289"/>
      <c r="J5" s="289"/>
      <c r="K5" s="289"/>
      <c r="L5" s="289"/>
      <c r="M5" s="289"/>
      <c r="N5" s="289"/>
      <c r="O5" s="289"/>
    </row>
    <row r="6" spans="1:26" ht="17.25" customHeight="1">
      <c r="A6" s="5"/>
    </row>
    <row r="7" spans="1:26" ht="17.25" customHeight="1">
      <c r="A7" s="5"/>
      <c r="L7" s="333" t="s">
        <v>30</v>
      </c>
      <c r="M7" s="333"/>
      <c r="N7" s="333"/>
      <c r="O7" s="333"/>
      <c r="P7" s="324"/>
      <c r="Q7" s="324"/>
      <c r="R7" s="324"/>
      <c r="S7" s="324"/>
      <c r="T7" s="324"/>
      <c r="U7" s="324"/>
      <c r="V7" s="324"/>
      <c r="W7" s="324"/>
      <c r="X7" s="324"/>
      <c r="Y7" s="324"/>
    </row>
    <row r="8" spans="1:26" ht="17.25" customHeight="1">
      <c r="A8" s="5"/>
      <c r="L8" s="333" t="s">
        <v>101</v>
      </c>
      <c r="M8" s="333"/>
      <c r="N8" s="333"/>
      <c r="O8" s="333"/>
      <c r="P8" s="333" t="str">
        <f>IF(第1号_交付申請書!Q8="","",第1号_交付申請書!Q8)</f>
        <v/>
      </c>
      <c r="Q8" s="333"/>
      <c r="R8" s="333"/>
      <c r="S8" s="333"/>
      <c r="T8" s="333"/>
      <c r="U8" s="333"/>
      <c r="V8" s="333"/>
      <c r="W8" s="333"/>
      <c r="X8" s="333"/>
      <c r="Y8" s="333"/>
    </row>
    <row r="9" spans="1:26" ht="17.25" customHeight="1">
      <c r="A9" s="5"/>
      <c r="L9" s="333" t="s">
        <v>102</v>
      </c>
      <c r="M9" s="333"/>
      <c r="N9" s="333"/>
      <c r="O9" s="333"/>
      <c r="P9" s="290" t="str">
        <f>IF(第1号_交付申請書!Q9="","",第1号_交付申請書!Q9)</f>
        <v/>
      </c>
      <c r="Q9" s="290"/>
      <c r="R9" s="290"/>
      <c r="S9" s="290"/>
      <c r="T9" s="290"/>
      <c r="U9" s="290"/>
      <c r="V9" s="290"/>
      <c r="W9" s="290"/>
      <c r="X9" s="290"/>
      <c r="Y9" s="290"/>
    </row>
    <row r="10" spans="1:26" ht="17.25" customHeight="1">
      <c r="A10" s="5"/>
      <c r="L10" s="333" t="s">
        <v>103</v>
      </c>
      <c r="M10" s="333"/>
      <c r="N10" s="333"/>
      <c r="O10" s="333"/>
      <c r="P10" s="290" t="str">
        <f>IF(第1号_交付申請書!Q10="","",第1号_交付申請書!Q10)</f>
        <v/>
      </c>
      <c r="Q10" s="290"/>
      <c r="R10" s="290"/>
      <c r="S10" s="290"/>
      <c r="T10" s="290"/>
      <c r="U10" s="290"/>
      <c r="V10" s="290"/>
      <c r="W10" s="290"/>
      <c r="X10" s="290"/>
      <c r="Y10" s="290"/>
    </row>
    <row r="11" spans="1:26" ht="17.25" customHeight="1">
      <c r="A11" s="1"/>
      <c r="L11" s="704" t="s">
        <v>321</v>
      </c>
      <c r="M11" s="704"/>
      <c r="N11" s="704"/>
      <c r="O11" s="704"/>
      <c r="P11" s="290" t="str">
        <f>IF(第1号_交付申請書!Q11="","",第1号_交付申請書!Q11)</f>
        <v/>
      </c>
      <c r="Q11" s="290"/>
      <c r="R11" s="290"/>
      <c r="S11" s="290"/>
      <c r="T11" s="290"/>
      <c r="U11" s="290"/>
      <c r="V11" s="290"/>
      <c r="W11" s="290"/>
      <c r="X11" s="290"/>
      <c r="Y11" s="290"/>
    </row>
    <row r="12" spans="1:26" ht="17.25" customHeight="1">
      <c r="A12" s="1"/>
      <c r="L12" s="10"/>
      <c r="M12" s="10"/>
      <c r="N12" s="10"/>
      <c r="O12" s="10"/>
      <c r="P12" s="14"/>
      <c r="Q12" s="14"/>
      <c r="R12" s="14"/>
      <c r="S12" s="14"/>
      <c r="T12" s="14"/>
      <c r="U12" s="14"/>
      <c r="V12" s="14"/>
      <c r="W12" s="14"/>
      <c r="X12" s="14"/>
      <c r="Y12" s="14"/>
    </row>
    <row r="13" spans="1:26" ht="17.25" customHeight="1">
      <c r="A13" s="5"/>
      <c r="B13" s="5"/>
      <c r="C13" s="480" t="s">
        <v>135</v>
      </c>
      <c r="D13" s="480"/>
      <c r="E13" s="480"/>
      <c r="F13" s="480"/>
      <c r="G13" s="480"/>
      <c r="H13" s="480"/>
      <c r="I13" s="480"/>
      <c r="J13" s="480"/>
      <c r="K13" s="480"/>
      <c r="L13" s="480"/>
      <c r="M13" s="480"/>
      <c r="N13" s="480"/>
      <c r="O13" s="480"/>
      <c r="P13" s="480"/>
      <c r="Q13" s="480"/>
      <c r="R13" s="480"/>
      <c r="S13" s="480"/>
      <c r="T13" s="480"/>
      <c r="U13" s="480"/>
      <c r="V13" s="480"/>
      <c r="W13" s="480"/>
      <c r="X13" s="480"/>
      <c r="Y13" s="5"/>
      <c r="Z13" s="5"/>
    </row>
    <row r="14" spans="1:26" ht="17.25" customHeight="1">
      <c r="K14" s="480" t="s">
        <v>314</v>
      </c>
      <c r="L14" s="480"/>
      <c r="M14" s="480"/>
      <c r="N14" s="480"/>
      <c r="O14" s="480"/>
    </row>
    <row r="15" spans="1:26" ht="17.25" customHeight="1">
      <c r="A15" s="1"/>
    </row>
    <row r="16" spans="1:26" ht="17.25" customHeight="1">
      <c r="A16" s="23"/>
      <c r="B16" s="23" t="s">
        <v>180</v>
      </c>
      <c r="C16" s="15"/>
      <c r="D16" s="15" t="s">
        <v>161</v>
      </c>
      <c r="E16" s="15"/>
      <c r="F16" s="15" t="s">
        <v>162</v>
      </c>
      <c r="G16" s="15"/>
      <c r="H16" s="487" t="s">
        <v>461</v>
      </c>
      <c r="I16" s="487"/>
      <c r="J16" s="487"/>
      <c r="K16" s="487"/>
      <c r="L16" s="401"/>
      <c r="M16" s="324"/>
      <c r="N16" s="324"/>
      <c r="O16" s="324"/>
      <c r="P16" s="487" t="s">
        <v>248</v>
      </c>
      <c r="Q16" s="487"/>
      <c r="R16" s="487"/>
      <c r="S16" s="487"/>
      <c r="T16" s="487"/>
      <c r="U16" s="487"/>
      <c r="V16" s="487"/>
      <c r="W16" s="487"/>
      <c r="X16" s="487"/>
      <c r="Y16" s="487"/>
      <c r="Z16" s="487"/>
    </row>
    <row r="17" spans="1:26" ht="17.25" customHeight="1">
      <c r="A17" s="480" t="s">
        <v>268</v>
      </c>
      <c r="B17" s="480"/>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row>
    <row r="18" spans="1:26" ht="17.25" customHeight="1">
      <c r="A18" s="401" t="s">
        <v>269</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row>
    <row r="19" spans="1:26" ht="17.25" customHeight="1">
      <c r="A19" s="13"/>
    </row>
    <row r="20" spans="1:26" ht="17.25" customHeight="1">
      <c r="A20" s="324" t="s">
        <v>3</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row>
    <row r="21" spans="1:26" ht="17.25" customHeight="1">
      <c r="A21" s="288" t="s">
        <v>58</v>
      </c>
      <c r="B21" s="289"/>
      <c r="C21" s="289"/>
      <c r="D21" s="289"/>
      <c r="E21" s="289"/>
      <c r="F21" s="289"/>
      <c r="G21" s="289"/>
      <c r="H21" s="289"/>
      <c r="I21" s="289"/>
      <c r="J21" s="289"/>
      <c r="K21" s="289"/>
      <c r="L21" s="289"/>
      <c r="M21" s="289"/>
      <c r="N21" s="289"/>
      <c r="O21" s="289"/>
    </row>
    <row r="22" spans="1:26" ht="17.25" customHeight="1">
      <c r="A22" s="1"/>
      <c r="C22" s="23"/>
      <c r="D22" s="23" t="s">
        <v>180</v>
      </c>
      <c r="E22" s="15"/>
      <c r="F22" s="15" t="s">
        <v>161</v>
      </c>
      <c r="G22" s="15"/>
      <c r="H22" s="15" t="s">
        <v>162</v>
      </c>
      <c r="I22" s="15"/>
      <c r="J22" s="69" t="s">
        <v>163</v>
      </c>
      <c r="K22" s="69"/>
      <c r="L22" s="69"/>
      <c r="M22" s="69"/>
      <c r="N22" s="5"/>
    </row>
    <row r="23" spans="1:26" ht="17.25" customHeight="1">
      <c r="A23" s="1"/>
    </row>
    <row r="24" spans="1:26" ht="17.25" customHeight="1">
      <c r="A24" s="288" t="s">
        <v>59</v>
      </c>
      <c r="B24" s="289"/>
      <c r="C24" s="289"/>
      <c r="D24" s="289"/>
      <c r="E24" s="289"/>
      <c r="F24" s="289"/>
      <c r="G24" s="289"/>
      <c r="H24" s="289"/>
      <c r="I24" s="289"/>
      <c r="J24" s="289"/>
      <c r="K24" s="289"/>
      <c r="L24" s="289"/>
      <c r="M24" s="289"/>
      <c r="N24" s="289"/>
      <c r="O24" s="289"/>
    </row>
    <row r="25" spans="1:26" ht="17.25" customHeight="1">
      <c r="A25" s="292" t="s">
        <v>60</v>
      </c>
      <c r="B25" s="292"/>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row>
    <row r="26" spans="1:26" ht="17.25" customHeight="1">
      <c r="B26" s="909" t="s">
        <v>128</v>
      </c>
      <c r="C26" s="773"/>
      <c r="D26" s="773"/>
      <c r="E26" s="773"/>
      <c r="F26" s="773"/>
      <c r="G26" s="773"/>
      <c r="H26" s="773"/>
      <c r="I26" s="773"/>
      <c r="J26" s="773"/>
      <c r="K26" s="773"/>
      <c r="L26" s="773"/>
      <c r="M26" s="773"/>
      <c r="N26" s="773"/>
      <c r="O26" s="773"/>
      <c r="P26" s="773"/>
      <c r="Q26" s="773"/>
      <c r="R26" s="773"/>
      <c r="S26" s="773"/>
      <c r="T26" s="773"/>
      <c r="U26" s="774"/>
      <c r="V26" s="908"/>
      <c r="W26" s="908"/>
      <c r="X26" s="908"/>
      <c r="Y26" s="908"/>
      <c r="Z26" s="908"/>
    </row>
    <row r="27" spans="1:26" ht="17.25" customHeight="1">
      <c r="B27" s="775" t="s">
        <v>132</v>
      </c>
      <c r="C27" s="369"/>
      <c r="D27" s="369"/>
      <c r="E27" s="369"/>
      <c r="F27" s="369"/>
      <c r="G27" s="369"/>
      <c r="H27" s="369"/>
      <c r="I27" s="369"/>
      <c r="J27" s="369"/>
      <c r="K27" s="369"/>
      <c r="L27" s="369"/>
      <c r="M27" s="369"/>
      <c r="N27" s="369"/>
      <c r="O27" s="369"/>
      <c r="P27" s="369"/>
      <c r="Q27" s="369"/>
      <c r="R27" s="369"/>
      <c r="S27" s="369"/>
      <c r="T27" s="369"/>
      <c r="U27" s="776"/>
      <c r="V27" s="908"/>
      <c r="W27" s="908"/>
      <c r="X27" s="908"/>
      <c r="Y27" s="908"/>
      <c r="Z27" s="908"/>
    </row>
    <row r="28" spans="1:26" ht="17.25" customHeight="1">
      <c r="B28" s="909" t="s">
        <v>129</v>
      </c>
      <c r="C28" s="773"/>
      <c r="D28" s="773"/>
      <c r="E28" s="773"/>
      <c r="F28" s="773"/>
      <c r="G28" s="773"/>
      <c r="H28" s="773"/>
      <c r="I28" s="773"/>
      <c r="J28" s="773"/>
      <c r="K28" s="773"/>
      <c r="L28" s="773"/>
      <c r="M28" s="773"/>
      <c r="N28" s="773"/>
      <c r="O28" s="773"/>
      <c r="P28" s="773"/>
      <c r="Q28" s="773"/>
      <c r="R28" s="773"/>
      <c r="S28" s="773"/>
      <c r="T28" s="773"/>
      <c r="U28" s="774"/>
      <c r="V28" s="908"/>
      <c r="W28" s="908"/>
      <c r="X28" s="908"/>
      <c r="Y28" s="908"/>
      <c r="Z28" s="908"/>
    </row>
    <row r="29" spans="1:26" ht="17.25" customHeight="1">
      <c r="B29" s="775" t="s">
        <v>133</v>
      </c>
      <c r="C29" s="369"/>
      <c r="D29" s="369"/>
      <c r="E29" s="369"/>
      <c r="F29" s="369"/>
      <c r="G29" s="369"/>
      <c r="H29" s="369"/>
      <c r="I29" s="369"/>
      <c r="J29" s="369"/>
      <c r="K29" s="369"/>
      <c r="L29" s="369"/>
      <c r="M29" s="369"/>
      <c r="N29" s="369"/>
      <c r="O29" s="369"/>
      <c r="P29" s="369"/>
      <c r="Q29" s="369"/>
      <c r="R29" s="369"/>
      <c r="S29" s="369"/>
      <c r="T29" s="369"/>
      <c r="U29" s="776"/>
      <c r="V29" s="908"/>
      <c r="W29" s="908"/>
      <c r="X29" s="908"/>
      <c r="Y29" s="908"/>
      <c r="Z29" s="908"/>
    </row>
    <row r="30" spans="1:26" ht="17.25" customHeight="1">
      <c r="B30" s="909" t="s">
        <v>130</v>
      </c>
      <c r="C30" s="773"/>
      <c r="D30" s="773"/>
      <c r="E30" s="773"/>
      <c r="F30" s="773"/>
      <c r="G30" s="773"/>
      <c r="H30" s="773"/>
      <c r="I30" s="773"/>
      <c r="J30" s="773"/>
      <c r="K30" s="773"/>
      <c r="L30" s="773"/>
      <c r="M30" s="773"/>
      <c r="N30" s="773"/>
      <c r="O30" s="773"/>
      <c r="P30" s="773"/>
      <c r="Q30" s="773"/>
      <c r="R30" s="773"/>
      <c r="S30" s="773"/>
      <c r="T30" s="773"/>
      <c r="U30" s="774"/>
      <c r="V30" s="908"/>
      <c r="W30" s="908"/>
      <c r="X30" s="908"/>
      <c r="Y30" s="908"/>
      <c r="Z30" s="908"/>
    </row>
    <row r="31" spans="1:26" ht="17.25" customHeight="1">
      <c r="B31" s="910" t="s">
        <v>270</v>
      </c>
      <c r="C31" s="478"/>
      <c r="D31" s="478"/>
      <c r="E31" s="478"/>
      <c r="F31" s="478"/>
      <c r="G31" s="478"/>
      <c r="H31" s="478"/>
      <c r="I31" s="478"/>
      <c r="J31" s="478"/>
      <c r="K31" s="478"/>
      <c r="L31" s="478"/>
      <c r="M31" s="478"/>
      <c r="N31" s="478"/>
      <c r="O31" s="478"/>
      <c r="P31" s="478"/>
      <c r="Q31" s="478"/>
      <c r="R31" s="478"/>
      <c r="S31" s="478"/>
      <c r="T31" s="478"/>
      <c r="U31" s="911"/>
      <c r="V31" s="908"/>
      <c r="W31" s="908"/>
      <c r="X31" s="908"/>
      <c r="Y31" s="908"/>
      <c r="Z31" s="908"/>
    </row>
    <row r="32" spans="1:26" ht="17.25" customHeight="1">
      <c r="B32" s="909" t="s">
        <v>131</v>
      </c>
      <c r="C32" s="773"/>
      <c r="D32" s="773"/>
      <c r="E32" s="773"/>
      <c r="F32" s="773"/>
      <c r="G32" s="773"/>
      <c r="H32" s="773"/>
      <c r="I32" s="773"/>
      <c r="J32" s="773"/>
      <c r="K32" s="773"/>
      <c r="L32" s="773"/>
      <c r="M32" s="773"/>
      <c r="N32" s="773"/>
      <c r="O32" s="773"/>
      <c r="P32" s="773"/>
      <c r="Q32" s="773"/>
      <c r="R32" s="773"/>
      <c r="S32" s="773"/>
      <c r="T32" s="773"/>
      <c r="U32" s="774"/>
      <c r="V32" s="908">
        <f>V26-V30</f>
        <v>0</v>
      </c>
      <c r="W32" s="908"/>
      <c r="X32" s="908"/>
      <c r="Y32" s="908"/>
      <c r="Z32" s="908"/>
    </row>
    <row r="33" spans="1:26" ht="17.25" customHeight="1">
      <c r="B33" s="775" t="s">
        <v>134</v>
      </c>
      <c r="C33" s="369"/>
      <c r="D33" s="369"/>
      <c r="E33" s="369"/>
      <c r="F33" s="369"/>
      <c r="G33" s="369"/>
      <c r="H33" s="369"/>
      <c r="I33" s="369"/>
      <c r="J33" s="369"/>
      <c r="K33" s="369"/>
      <c r="L33" s="369"/>
      <c r="M33" s="369"/>
      <c r="N33" s="369"/>
      <c r="O33" s="369"/>
      <c r="P33" s="369"/>
      <c r="Q33" s="369"/>
      <c r="R33" s="369"/>
      <c r="S33" s="369"/>
      <c r="T33" s="369"/>
      <c r="U33" s="776"/>
      <c r="V33" s="908"/>
      <c r="W33" s="908"/>
      <c r="X33" s="908"/>
      <c r="Y33" s="908"/>
      <c r="Z33" s="908"/>
    </row>
    <row r="34" spans="1:26" ht="17.25" customHeight="1">
      <c r="A34" s="16"/>
    </row>
    <row r="35" spans="1:26" ht="17.25" customHeight="1">
      <c r="A35" s="16" t="s">
        <v>61</v>
      </c>
    </row>
    <row r="36" spans="1:26" ht="17.25" customHeight="1">
      <c r="A36" s="16"/>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row>
    <row r="37" spans="1:26" ht="17.25" customHeight="1">
      <c r="A37" s="16"/>
      <c r="B37" s="401"/>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row>
    <row r="38" spans="1:26" ht="10.35" customHeight="1">
      <c r="A38" s="16"/>
    </row>
    <row r="39" spans="1:26" ht="17.25" customHeight="1">
      <c r="A39" s="16" t="s">
        <v>271</v>
      </c>
    </row>
    <row r="40" spans="1:26" ht="17.25" customHeight="1">
      <c r="A40" s="16"/>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row>
    <row r="41" spans="1:26" ht="17.25" customHeight="1">
      <c r="A41" s="16"/>
      <c r="B41" s="401"/>
      <c r="C41" s="401"/>
      <c r="D41" s="401"/>
      <c r="E41" s="401"/>
      <c r="F41" s="401"/>
      <c r="G41" s="401"/>
      <c r="H41" s="401"/>
      <c r="I41" s="401"/>
      <c r="J41" s="401"/>
      <c r="K41" s="401"/>
      <c r="L41" s="401"/>
      <c r="M41" s="401"/>
      <c r="N41" s="401"/>
      <c r="O41" s="401"/>
      <c r="P41" s="401"/>
      <c r="Q41" s="401"/>
      <c r="R41" s="401"/>
      <c r="S41" s="401"/>
      <c r="T41" s="401"/>
      <c r="U41" s="401"/>
      <c r="V41" s="401"/>
      <c r="W41" s="401"/>
      <c r="X41" s="401"/>
      <c r="Y41" s="401"/>
      <c r="Z41" s="401"/>
    </row>
    <row r="42" spans="1:26" ht="10.35" customHeight="1">
      <c r="A42" s="16"/>
    </row>
    <row r="43" spans="1:26" ht="17.25" customHeight="1">
      <c r="A43" s="288" t="s">
        <v>247</v>
      </c>
      <c r="B43" s="289"/>
      <c r="C43" s="289"/>
      <c r="D43" s="289"/>
      <c r="E43" s="289"/>
      <c r="F43" s="289"/>
      <c r="G43" s="289"/>
      <c r="H43" s="289"/>
      <c r="I43" s="289"/>
      <c r="J43" s="289"/>
      <c r="K43" s="289"/>
      <c r="L43" s="289"/>
      <c r="M43" s="289"/>
      <c r="N43" s="289"/>
      <c r="O43" s="289"/>
    </row>
    <row r="44" spans="1:26" ht="17.25" customHeight="1">
      <c r="A44" s="10"/>
      <c r="B44" s="484" t="s">
        <v>10</v>
      </c>
      <c r="C44" s="365"/>
      <c r="D44" s="365"/>
      <c r="E44" s="365"/>
      <c r="F44" s="485"/>
      <c r="G44" s="302" t="str">
        <f>IF(第1号_交付申請書!F47="","",第1号_交付申請書!F47)</f>
        <v/>
      </c>
      <c r="H44" s="303"/>
      <c r="I44" s="303"/>
      <c r="J44" s="303"/>
      <c r="K44" s="303"/>
      <c r="L44" s="303"/>
      <c r="M44" s="304"/>
      <c r="N44" s="484" t="s">
        <v>11</v>
      </c>
      <c r="O44" s="365"/>
      <c r="P44" s="365"/>
      <c r="Q44" s="365"/>
      <c r="R44" s="485"/>
      <c r="S44" s="302" t="str">
        <f>IF(第1号_交付申請書!S47="","",第1号_交付申請書!S47)</f>
        <v/>
      </c>
      <c r="T44" s="303"/>
      <c r="U44" s="303"/>
      <c r="V44" s="303"/>
      <c r="W44" s="303"/>
      <c r="X44" s="303"/>
      <c r="Y44" s="303"/>
      <c r="Z44" s="304"/>
    </row>
    <row r="45" spans="1:26" ht="17.25" customHeight="1">
      <c r="A45" s="10"/>
      <c r="B45" s="484" t="s">
        <v>12</v>
      </c>
      <c r="C45" s="365"/>
      <c r="D45" s="365"/>
      <c r="E45" s="365"/>
      <c r="F45" s="485"/>
      <c r="G45" s="338" t="str">
        <f>IF(第1号_交付申請書!F48="","",第1号_交付申請書!F48)</f>
        <v/>
      </c>
      <c r="H45" s="339"/>
      <c r="I45" s="339"/>
      <c r="J45" s="339"/>
      <c r="K45" s="339"/>
      <c r="L45" s="339"/>
      <c r="M45" s="415"/>
      <c r="N45" s="484" t="s">
        <v>13</v>
      </c>
      <c r="O45" s="365"/>
      <c r="P45" s="365"/>
      <c r="Q45" s="365"/>
      <c r="R45" s="485"/>
      <c r="S45" s="338" t="str">
        <f>IF(第1号_交付申請書!S48="","",第1号_交付申請書!S48)</f>
        <v/>
      </c>
      <c r="T45" s="339"/>
      <c r="U45" s="339"/>
      <c r="V45" s="339"/>
      <c r="W45" s="339"/>
      <c r="X45" s="339"/>
      <c r="Y45" s="339"/>
      <c r="Z45" s="415"/>
    </row>
    <row r="46" spans="1:26" ht="17.25" customHeight="1">
      <c r="A46" s="10"/>
      <c r="B46" s="484" t="s">
        <v>14</v>
      </c>
      <c r="C46" s="365"/>
      <c r="D46" s="365"/>
      <c r="E46" s="365"/>
      <c r="F46" s="485"/>
      <c r="G46" s="302" t="str">
        <f>IF(第1号_交付申請書!F49="","",第1号_交付申請書!F49)</f>
        <v/>
      </c>
      <c r="H46" s="303"/>
      <c r="I46" s="303"/>
      <c r="J46" s="303"/>
      <c r="K46" s="303"/>
      <c r="L46" s="303"/>
      <c r="M46" s="303"/>
      <c r="N46" s="303"/>
      <c r="O46" s="303"/>
      <c r="P46" s="303"/>
      <c r="Q46" s="303"/>
      <c r="R46" s="303"/>
      <c r="S46" s="303"/>
      <c r="T46" s="303"/>
      <c r="U46" s="303"/>
      <c r="V46" s="303"/>
      <c r="W46" s="303"/>
      <c r="X46" s="303"/>
      <c r="Y46" s="303"/>
      <c r="Z46" s="304"/>
    </row>
    <row r="47" spans="1:26" ht="12.75"/>
  </sheetData>
  <mergeCells count="52">
    <mergeCell ref="L8:O8"/>
    <mergeCell ref="P8:Y8"/>
    <mergeCell ref="L9:O9"/>
    <mergeCell ref="P9:Y9"/>
    <mergeCell ref="A1:O1"/>
    <mergeCell ref="A5:O5"/>
    <mergeCell ref="L7:O7"/>
    <mergeCell ref="P7:Y7"/>
    <mergeCell ref="P3:Q3"/>
    <mergeCell ref="R3:S3"/>
    <mergeCell ref="U3:V3"/>
    <mergeCell ref="X3:Y3"/>
    <mergeCell ref="A21:O21"/>
    <mergeCell ref="A24:O24"/>
    <mergeCell ref="A43:O43"/>
    <mergeCell ref="A25:Z25"/>
    <mergeCell ref="V26:Z27"/>
    <mergeCell ref="V28:Z29"/>
    <mergeCell ref="V32:Z33"/>
    <mergeCell ref="V30:Z31"/>
    <mergeCell ref="B26:U26"/>
    <mergeCell ref="B27:U27"/>
    <mergeCell ref="B28:U28"/>
    <mergeCell ref="B29:U29"/>
    <mergeCell ref="B30:U30"/>
    <mergeCell ref="B31:U31"/>
    <mergeCell ref="B32:U32"/>
    <mergeCell ref="B33:U33"/>
    <mergeCell ref="L10:O10"/>
    <mergeCell ref="P10:Y10"/>
    <mergeCell ref="L11:O11"/>
    <mergeCell ref="P11:Y11"/>
    <mergeCell ref="C13:X13"/>
    <mergeCell ref="K14:O14"/>
    <mergeCell ref="A20:Z20"/>
    <mergeCell ref="A17:Z17"/>
    <mergeCell ref="A18:Z18"/>
    <mergeCell ref="H16:L16"/>
    <mergeCell ref="M16:O16"/>
    <mergeCell ref="P16:Z16"/>
    <mergeCell ref="S44:Z44"/>
    <mergeCell ref="S45:Z45"/>
    <mergeCell ref="G46:Z46"/>
    <mergeCell ref="B36:Z37"/>
    <mergeCell ref="B40:Z41"/>
    <mergeCell ref="B46:F46"/>
    <mergeCell ref="B44:F44"/>
    <mergeCell ref="G44:M44"/>
    <mergeCell ref="N44:R44"/>
    <mergeCell ref="B45:F45"/>
    <mergeCell ref="G45:M45"/>
    <mergeCell ref="N45:R45"/>
  </mergeCells>
  <phoneticPr fontId="29"/>
  <conditionalFormatting sqref="C16 E16 G16">
    <cfRule type="cellIs" dxfId="23" priority="13" operator="equal">
      <formula>""</formula>
    </cfRule>
  </conditionalFormatting>
  <conditionalFormatting sqref="E22 G22 I22">
    <cfRule type="cellIs" dxfId="22" priority="11" operator="equal">
      <formula>""</formula>
    </cfRule>
  </conditionalFormatting>
  <conditionalFormatting sqref="M16">
    <cfRule type="cellIs" dxfId="19" priority="12" operator="equal">
      <formula>""</formula>
    </cfRule>
  </conditionalFormatting>
  <conditionalFormatting sqref="R3:S3 U3:V3 X3:Y3 B36:Z37 B40:Z41">
    <cfRule type="cellIs" dxfId="14" priority="15" operator="equal">
      <formula>""</formula>
    </cfRule>
  </conditionalFormatting>
  <conditionalFormatting sqref="V26:Z31">
    <cfRule type="cellIs" dxfId="12" priority="14" operator="equal">
      <formula>""</formula>
    </cfRule>
  </conditionalFormatting>
  <conditionalFormatting sqref="V32:Z33">
    <cfRule type="expression" dxfId="11" priority="6">
      <formula>$V$26:$Z$31=""</formula>
    </cfRule>
  </conditionalFormatting>
  <printOptions horizontalCentered="1" verticalCentered="1"/>
  <pageMargins left="0.70866141732283472" right="0.70866141732283472" top="0.74803149606299213" bottom="0.74803149606299213" header="0.31496062992125984" footer="0.31496062992125984"/>
  <pageSetup paperSize="9" scale="98"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2F15A9D7-055B-4521-89C7-870EEB68386B}">
            <xm:f>第1号_交付申請書!$S$47=""</xm:f>
            <x14:dxf>
              <fill>
                <patternFill>
                  <bgColor theme="8" tint="0.79998168889431442"/>
                </patternFill>
              </fill>
            </x14:dxf>
          </x14:cfRule>
          <xm:sqref>G44:M45</xm:sqref>
        </x14:conditionalFormatting>
        <x14:conditionalFormatting xmlns:xm="http://schemas.microsoft.com/office/excel/2006/main">
          <x14:cfRule type="expression" priority="1" id="{21EEC09A-6C15-4F97-9285-9CBF91D4C7B9}">
            <xm:f>第1号_交付申請書!$S$47=""</xm:f>
            <x14:dxf>
              <fill>
                <patternFill>
                  <bgColor theme="8" tint="0.79998168889431442"/>
                </patternFill>
              </fill>
            </x14:dxf>
          </x14:cfRule>
          <xm:sqref>G46:Z46</xm:sqref>
        </x14:conditionalFormatting>
        <x14:conditionalFormatting xmlns:xm="http://schemas.microsoft.com/office/excel/2006/main">
          <x14:cfRule type="expression" priority="10" id="{EAFCAC35-EE87-4657-8806-54A978E2BA54}">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9" id="{66806D93-0E69-4DE6-871F-B758C27C8DD0}">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8" id="{87ED3A07-3E91-4BDA-BB49-58D5AB0C4F31}">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7" id="{92367B0A-CAC6-41C6-822F-4F5640E57036}">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501727E0-C5A4-4105-82CA-2B670BBE637A}">
            <xm:f>第1号_交付申請書!$S$47=""</xm:f>
            <x14:dxf>
              <fill>
                <patternFill>
                  <bgColor theme="8" tint="0.79998168889431442"/>
                </patternFill>
              </fill>
            </x14:dxf>
          </x14:cfRule>
          <xm:sqref>S44:Z45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4C418-C71F-44DB-ADC7-1E1148B705CC}">
  <sheetPr codeName="Sheet21">
    <pageSetUpPr fitToPage="1"/>
  </sheetPr>
  <dimension ref="A1:AB42"/>
  <sheetViews>
    <sheetView view="pageBreakPreview" zoomScaleNormal="100" zoomScaleSheetLayoutView="100" workbookViewId="0">
      <selection activeCell="A5" sqref="A5:O5"/>
    </sheetView>
  </sheetViews>
  <sheetFormatPr defaultColWidth="3.1328125" defaultRowHeight="15.75" customHeight="1"/>
  <cols>
    <col min="1" max="26" width="3.1328125" style="6" customWidth="1"/>
    <col min="27" max="16384" width="3.1328125" style="6"/>
  </cols>
  <sheetData>
    <row r="1" spans="1:28" ht="17.25" customHeight="1">
      <c r="A1" s="288" t="s">
        <v>295</v>
      </c>
      <c r="B1" s="289"/>
      <c r="C1" s="289"/>
      <c r="D1" s="289"/>
      <c r="E1" s="289"/>
      <c r="F1" s="289"/>
      <c r="G1" s="289"/>
      <c r="H1" s="289"/>
      <c r="I1" s="289"/>
      <c r="J1" s="289"/>
      <c r="K1" s="289"/>
      <c r="L1" s="289"/>
      <c r="M1" s="289"/>
      <c r="N1" s="289"/>
      <c r="O1" s="289"/>
    </row>
    <row r="2" spans="1:28" ht="17.25" customHeight="1">
      <c r="A2" s="1"/>
    </row>
    <row r="3" spans="1:28" ht="17.25" customHeight="1">
      <c r="A3" s="15"/>
      <c r="B3" s="15"/>
      <c r="C3" s="15"/>
      <c r="D3" s="15"/>
      <c r="E3" s="15"/>
      <c r="F3" s="15"/>
      <c r="G3" s="15"/>
      <c r="H3" s="15"/>
      <c r="I3" s="15"/>
      <c r="J3" s="15"/>
      <c r="K3" s="15"/>
      <c r="L3" s="15"/>
      <c r="M3" s="15"/>
      <c r="N3" s="15"/>
      <c r="O3" s="15"/>
      <c r="P3" s="291" t="s">
        <v>160</v>
      </c>
      <c r="Q3" s="291"/>
      <c r="R3" s="292"/>
      <c r="S3" s="292"/>
      <c r="T3" s="15" t="s">
        <v>161</v>
      </c>
      <c r="U3" s="292"/>
      <c r="V3" s="292"/>
      <c r="W3" s="15" t="s">
        <v>162</v>
      </c>
      <c r="X3" s="292"/>
      <c r="Y3" s="292"/>
      <c r="Z3" s="15" t="s">
        <v>163</v>
      </c>
    </row>
    <row r="4" spans="1:28" ht="17.25" customHeight="1">
      <c r="A4" s="1"/>
    </row>
    <row r="5" spans="1:28" ht="17.25" customHeight="1">
      <c r="A5" s="288" t="s">
        <v>181</v>
      </c>
      <c r="B5" s="289"/>
      <c r="C5" s="289"/>
      <c r="D5" s="289"/>
      <c r="E5" s="289"/>
      <c r="F5" s="289"/>
      <c r="G5" s="289"/>
      <c r="H5" s="289"/>
      <c r="I5" s="289"/>
      <c r="J5" s="289"/>
      <c r="K5" s="289"/>
      <c r="L5" s="289"/>
      <c r="M5" s="289"/>
      <c r="N5" s="289"/>
      <c r="O5" s="289"/>
    </row>
    <row r="6" spans="1:28" ht="17.25" customHeight="1">
      <c r="A6" s="13"/>
    </row>
    <row r="7" spans="1:28" ht="17.25" customHeight="1">
      <c r="A7" s="5"/>
      <c r="L7" s="333" t="s">
        <v>30</v>
      </c>
      <c r="M7" s="333"/>
      <c r="N7" s="333"/>
      <c r="O7" s="333"/>
      <c r="P7" s="324"/>
      <c r="Q7" s="324"/>
      <c r="R7" s="324"/>
      <c r="S7" s="324"/>
      <c r="T7" s="324"/>
      <c r="U7" s="324"/>
      <c r="V7" s="324"/>
      <c r="W7" s="324"/>
      <c r="X7" s="324"/>
      <c r="Y7" s="324"/>
    </row>
    <row r="8" spans="1:28" ht="17.25" customHeight="1">
      <c r="A8" s="5"/>
      <c r="L8" s="333" t="s">
        <v>101</v>
      </c>
      <c r="M8" s="333"/>
      <c r="N8" s="333"/>
      <c r="O8" s="333"/>
      <c r="P8" s="333" t="str">
        <f>IF(第1号_交付申請書!Q8="","",第1号_交付申請書!Q8)</f>
        <v/>
      </c>
      <c r="Q8" s="333"/>
      <c r="R8" s="333"/>
      <c r="S8" s="333"/>
      <c r="T8" s="333"/>
      <c r="U8" s="333"/>
      <c r="V8" s="333"/>
      <c r="W8" s="333"/>
      <c r="X8" s="333"/>
      <c r="Y8" s="333"/>
    </row>
    <row r="9" spans="1:28" ht="17.25" customHeight="1">
      <c r="A9" s="5"/>
      <c r="L9" s="333" t="s">
        <v>102</v>
      </c>
      <c r="M9" s="333"/>
      <c r="N9" s="333"/>
      <c r="O9" s="333"/>
      <c r="P9" s="290" t="str">
        <f>IF(第1号_交付申請書!Q9="","",第1号_交付申請書!Q9)</f>
        <v/>
      </c>
      <c r="Q9" s="290"/>
      <c r="R9" s="290"/>
      <c r="S9" s="290"/>
      <c r="T9" s="290"/>
      <c r="U9" s="290"/>
      <c r="V9" s="290"/>
      <c r="W9" s="290"/>
      <c r="X9" s="290"/>
      <c r="Y9" s="290"/>
    </row>
    <row r="10" spans="1:28" ht="17.25" customHeight="1">
      <c r="A10" s="5"/>
      <c r="L10" s="333" t="s">
        <v>103</v>
      </c>
      <c r="M10" s="333"/>
      <c r="N10" s="333"/>
      <c r="O10" s="333"/>
      <c r="P10" s="290" t="str">
        <f>IF(第1号_交付申請書!Q10="","",第1号_交付申請書!Q10)</f>
        <v/>
      </c>
      <c r="Q10" s="290"/>
      <c r="R10" s="290"/>
      <c r="S10" s="290"/>
      <c r="T10" s="290"/>
      <c r="U10" s="290"/>
      <c r="V10" s="290"/>
      <c r="W10" s="290"/>
      <c r="X10" s="290"/>
      <c r="Y10" s="290"/>
      <c r="AB10" s="33"/>
    </row>
    <row r="11" spans="1:28" ht="17.25" customHeight="1">
      <c r="A11" s="5"/>
      <c r="L11" s="481" t="s">
        <v>321</v>
      </c>
      <c r="M11" s="481"/>
      <c r="N11" s="481"/>
      <c r="O11" s="481"/>
      <c r="P11" s="290" t="str">
        <f>IF(第1号_交付申請書!Q11="","",第1号_交付申請書!Q11)</f>
        <v/>
      </c>
      <c r="Q11" s="290"/>
      <c r="R11" s="290"/>
      <c r="S11" s="290"/>
      <c r="T11" s="290"/>
      <c r="U11" s="290"/>
      <c r="V11" s="290"/>
      <c r="W11" s="290"/>
      <c r="X11" s="290"/>
      <c r="Y11" s="290"/>
    </row>
    <row r="12" spans="1:28" ht="17.25" customHeight="1">
      <c r="A12" s="5"/>
      <c r="L12" s="10"/>
      <c r="M12" s="10"/>
      <c r="N12" s="10"/>
      <c r="O12" s="10"/>
      <c r="P12" s="14"/>
      <c r="Q12" s="14"/>
      <c r="R12" s="14"/>
      <c r="S12" s="14"/>
      <c r="T12" s="14"/>
      <c r="U12" s="14"/>
      <c r="V12" s="14"/>
      <c r="W12" s="14"/>
      <c r="X12" s="14"/>
      <c r="Y12" s="14"/>
    </row>
    <row r="13" spans="1:28" ht="17.25" customHeight="1">
      <c r="B13" s="324" t="s">
        <v>135</v>
      </c>
      <c r="C13" s="416"/>
      <c r="D13" s="416"/>
      <c r="E13" s="416"/>
      <c r="F13" s="416"/>
      <c r="G13" s="416"/>
      <c r="H13" s="416"/>
      <c r="I13" s="416"/>
      <c r="J13" s="416"/>
      <c r="K13" s="416"/>
      <c r="L13" s="416"/>
      <c r="M13" s="416"/>
      <c r="N13" s="416"/>
      <c r="O13" s="416"/>
      <c r="P13" s="416"/>
      <c r="Q13" s="416"/>
      <c r="R13" s="416"/>
      <c r="S13" s="416"/>
      <c r="T13" s="416"/>
      <c r="U13" s="416"/>
      <c r="V13" s="416"/>
      <c r="W13" s="416"/>
      <c r="X13" s="416"/>
      <c r="Y13" s="416"/>
    </row>
    <row r="14" spans="1:28" ht="17.25" customHeight="1">
      <c r="I14" s="480" t="s">
        <v>315</v>
      </c>
      <c r="J14" s="480"/>
      <c r="K14" s="480"/>
      <c r="L14" s="480"/>
      <c r="M14" s="480"/>
      <c r="N14" s="480"/>
      <c r="O14" s="480"/>
      <c r="P14" s="480"/>
    </row>
    <row r="15" spans="1:28" ht="17.25" customHeight="1">
      <c r="A15" s="1"/>
    </row>
    <row r="16" spans="1:28" ht="17.25" customHeight="1">
      <c r="A16" s="23"/>
      <c r="B16" s="23" t="s">
        <v>180</v>
      </c>
      <c r="C16" s="15"/>
      <c r="D16" s="15" t="s">
        <v>161</v>
      </c>
      <c r="E16" s="15"/>
      <c r="F16" s="15" t="s">
        <v>162</v>
      </c>
      <c r="G16" s="15"/>
      <c r="H16" s="487" t="s">
        <v>461</v>
      </c>
      <c r="I16" s="487"/>
      <c r="J16" s="487"/>
      <c r="K16" s="487"/>
      <c r="L16" s="401"/>
      <c r="M16" s="324"/>
      <c r="N16" s="324"/>
      <c r="O16" s="324"/>
      <c r="P16" s="487" t="s">
        <v>274</v>
      </c>
      <c r="Q16" s="487"/>
      <c r="R16" s="487"/>
      <c r="S16" s="487"/>
      <c r="T16" s="487"/>
      <c r="U16" s="487"/>
      <c r="V16" s="487"/>
      <c r="W16" s="487"/>
      <c r="X16" s="487"/>
      <c r="Y16" s="487"/>
      <c r="Z16" s="487"/>
    </row>
    <row r="17" spans="1:26" ht="17.25" customHeight="1">
      <c r="A17" s="315" t="s">
        <v>272</v>
      </c>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row>
    <row r="18" spans="1:26" ht="17.25" customHeight="1">
      <c r="A18" s="315" t="s">
        <v>275</v>
      </c>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row>
    <row r="19" spans="1:26" ht="17.25" customHeight="1">
      <c r="A19" s="401" t="s">
        <v>273</v>
      </c>
      <c r="B19" s="401"/>
      <c r="C19" s="401"/>
      <c r="D19" s="401"/>
      <c r="E19" s="401"/>
      <c r="F19" s="401"/>
      <c r="G19" s="401"/>
      <c r="H19" s="401"/>
      <c r="I19" s="401"/>
      <c r="J19" s="401"/>
      <c r="K19" s="401"/>
      <c r="L19" s="401"/>
      <c r="M19" s="401"/>
      <c r="N19" s="401"/>
      <c r="O19" s="401"/>
    </row>
    <row r="20" spans="1:26" ht="17.25" customHeight="1">
      <c r="A20" s="1"/>
    </row>
    <row r="21" spans="1:26" ht="17.25" customHeight="1">
      <c r="A21" s="324" t="s">
        <v>3</v>
      </c>
      <c r="B21" s="324"/>
      <c r="C21" s="324"/>
      <c r="D21" s="324"/>
      <c r="E21" s="324"/>
      <c r="F21" s="324"/>
      <c r="G21" s="324"/>
      <c r="H21" s="324"/>
      <c r="I21" s="324"/>
      <c r="J21" s="324"/>
      <c r="K21" s="324"/>
      <c r="L21" s="324"/>
      <c r="M21" s="324"/>
      <c r="N21" s="324"/>
      <c r="O21" s="324"/>
      <c r="P21" s="324"/>
      <c r="Q21" s="324"/>
      <c r="R21" s="324"/>
      <c r="S21" s="324"/>
      <c r="T21" s="324"/>
      <c r="U21" s="324"/>
      <c r="V21" s="324"/>
      <c r="W21" s="324"/>
      <c r="X21" s="324"/>
      <c r="Y21" s="324"/>
      <c r="Z21" s="324"/>
    </row>
    <row r="22" spans="1:26" ht="17.25" customHeight="1">
      <c r="A22" s="1"/>
    </row>
    <row r="23" spans="1:26" ht="17.25" customHeight="1">
      <c r="A23" s="288" t="s">
        <v>62</v>
      </c>
      <c r="B23" s="289"/>
      <c r="C23" s="289"/>
      <c r="D23" s="289"/>
      <c r="E23" s="289"/>
      <c r="F23" s="289"/>
      <c r="G23" s="289"/>
      <c r="H23" s="289"/>
      <c r="I23" s="289"/>
      <c r="J23" s="289"/>
      <c r="K23" s="289"/>
      <c r="L23" s="289"/>
      <c r="M23" s="289"/>
      <c r="N23" s="289"/>
      <c r="O23" s="289"/>
    </row>
    <row r="24" spans="1:26" ht="17.25" customHeight="1">
      <c r="A24" s="1"/>
      <c r="B24" s="912"/>
      <c r="C24" s="912"/>
      <c r="D24" s="912"/>
      <c r="E24" s="912"/>
      <c r="F24" s="912"/>
      <c r="G24" s="912"/>
      <c r="H24" s="912"/>
      <c r="I24" s="912"/>
      <c r="J24" s="912"/>
      <c r="K24" s="912"/>
      <c r="L24" s="912"/>
      <c r="M24" s="912"/>
      <c r="N24" s="912"/>
      <c r="O24" s="912"/>
      <c r="P24" s="912"/>
      <c r="Q24" s="912"/>
      <c r="R24" s="912"/>
      <c r="S24" s="912"/>
      <c r="T24" s="912"/>
      <c r="U24" s="912"/>
      <c r="V24" s="912"/>
      <c r="W24" s="912"/>
      <c r="X24" s="912"/>
      <c r="Y24" s="912"/>
      <c r="Z24" s="912"/>
    </row>
    <row r="25" spans="1:26" ht="17.25" customHeight="1">
      <c r="A25" s="1"/>
      <c r="B25" s="912"/>
      <c r="C25" s="912"/>
      <c r="D25" s="912"/>
      <c r="E25" s="912"/>
      <c r="F25" s="912"/>
      <c r="G25" s="912"/>
      <c r="H25" s="912"/>
      <c r="I25" s="912"/>
      <c r="J25" s="912"/>
      <c r="K25" s="912"/>
      <c r="L25" s="912"/>
      <c r="M25" s="912"/>
      <c r="N25" s="912"/>
      <c r="O25" s="912"/>
      <c r="P25" s="912"/>
      <c r="Q25" s="912"/>
      <c r="R25" s="912"/>
      <c r="S25" s="912"/>
      <c r="T25" s="912"/>
      <c r="U25" s="912"/>
      <c r="V25" s="912"/>
      <c r="W25" s="912"/>
      <c r="X25" s="912"/>
      <c r="Y25" s="912"/>
      <c r="Z25" s="912"/>
    </row>
    <row r="26" spans="1:26" ht="17.25" customHeight="1">
      <c r="A26" s="1"/>
      <c r="B26" s="912"/>
      <c r="C26" s="912"/>
      <c r="D26" s="912"/>
      <c r="E26" s="912"/>
      <c r="F26" s="912"/>
      <c r="G26" s="912"/>
      <c r="H26" s="912"/>
      <c r="I26" s="912"/>
      <c r="J26" s="912"/>
      <c r="K26" s="912"/>
      <c r="L26" s="912"/>
      <c r="M26" s="912"/>
      <c r="N26" s="912"/>
      <c r="O26" s="912"/>
      <c r="P26" s="912"/>
      <c r="Q26" s="912"/>
      <c r="R26" s="912"/>
      <c r="S26" s="912"/>
      <c r="T26" s="912"/>
      <c r="U26" s="912"/>
      <c r="V26" s="912"/>
      <c r="W26" s="912"/>
      <c r="X26" s="912"/>
      <c r="Y26" s="912"/>
      <c r="Z26" s="912"/>
    </row>
    <row r="27" spans="1:26" ht="17.25" customHeight="1">
      <c r="A27" s="288" t="s">
        <v>63</v>
      </c>
      <c r="B27" s="289"/>
      <c r="C27" s="289"/>
      <c r="D27" s="289"/>
      <c r="E27" s="289"/>
      <c r="F27" s="289"/>
      <c r="G27" s="289"/>
      <c r="H27" s="289"/>
      <c r="I27" s="289"/>
      <c r="J27" s="289"/>
      <c r="K27" s="289"/>
      <c r="L27" s="289"/>
      <c r="M27" s="289"/>
      <c r="N27" s="289"/>
      <c r="O27" s="289"/>
    </row>
    <row r="28" spans="1:26" ht="17.25" customHeight="1">
      <c r="A28" s="13" t="s">
        <v>64</v>
      </c>
      <c r="B28" s="401"/>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row>
    <row r="29" spans="1:26" ht="17.25" customHeight="1">
      <c r="A29" s="13" t="s">
        <v>64</v>
      </c>
      <c r="B29" s="401"/>
      <c r="C29" s="401"/>
      <c r="D29" s="401"/>
      <c r="E29" s="401"/>
      <c r="F29" s="401"/>
      <c r="G29" s="401"/>
      <c r="H29" s="401"/>
      <c r="I29" s="401"/>
      <c r="J29" s="401"/>
      <c r="K29" s="401"/>
      <c r="L29" s="401"/>
      <c r="M29" s="401"/>
      <c r="N29" s="401"/>
      <c r="O29" s="401"/>
      <c r="P29" s="401"/>
      <c r="Q29" s="401"/>
      <c r="R29" s="401"/>
      <c r="S29" s="401"/>
      <c r="T29" s="401"/>
      <c r="U29" s="401"/>
      <c r="V29" s="401"/>
      <c r="W29" s="401"/>
      <c r="X29" s="401"/>
      <c r="Y29" s="401"/>
      <c r="Z29" s="401"/>
    </row>
    <row r="30" spans="1:26" ht="17.25" customHeight="1">
      <c r="A30" s="13"/>
      <c r="B30" s="401"/>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row>
    <row r="31" spans="1:26" ht="17.25" customHeight="1">
      <c r="A31" s="288" t="s">
        <v>65</v>
      </c>
      <c r="B31" s="289"/>
      <c r="C31" s="289"/>
      <c r="D31" s="289"/>
      <c r="E31" s="289"/>
      <c r="F31" s="289"/>
      <c r="G31" s="289"/>
      <c r="H31" s="289"/>
      <c r="I31" s="289"/>
      <c r="J31" s="289"/>
      <c r="K31" s="289"/>
      <c r="L31" s="289"/>
      <c r="M31" s="289"/>
      <c r="N31" s="289"/>
      <c r="O31" s="289"/>
    </row>
    <row r="32" spans="1:26" ht="17.25" customHeight="1">
      <c r="A32" s="13"/>
      <c r="B32" s="401"/>
      <c r="C32" s="401"/>
      <c r="D32" s="401"/>
      <c r="E32" s="401"/>
      <c r="F32" s="401"/>
      <c r="G32" s="401"/>
      <c r="H32" s="401"/>
      <c r="I32" s="401"/>
      <c r="J32" s="401"/>
      <c r="K32" s="401"/>
      <c r="L32" s="401"/>
      <c r="M32" s="401"/>
      <c r="N32" s="401"/>
      <c r="O32" s="401"/>
      <c r="P32" s="401"/>
      <c r="Q32" s="401"/>
      <c r="R32" s="401"/>
      <c r="S32" s="401"/>
      <c r="T32" s="401"/>
      <c r="U32" s="401"/>
      <c r="V32" s="401"/>
      <c r="W32" s="401"/>
      <c r="X32" s="401"/>
      <c r="Y32" s="401"/>
      <c r="Z32" s="289"/>
    </row>
    <row r="33" spans="1:26" ht="17.25" customHeight="1">
      <c r="A33" s="13"/>
      <c r="B33" s="401"/>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289"/>
    </row>
    <row r="34" spans="1:26" ht="17.25" customHeight="1">
      <c r="A34" s="1"/>
      <c r="B34" s="401"/>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289"/>
    </row>
    <row r="35" spans="1:26" ht="17.25" customHeight="1">
      <c r="A35" s="288" t="s">
        <v>66</v>
      </c>
      <c r="B35" s="289"/>
      <c r="C35" s="289"/>
      <c r="D35" s="289"/>
      <c r="E35" s="289"/>
      <c r="F35" s="289"/>
      <c r="G35" s="289"/>
      <c r="H35" s="289"/>
      <c r="I35" s="289"/>
      <c r="J35" s="289"/>
      <c r="K35" s="289"/>
      <c r="L35" s="289"/>
      <c r="M35" s="289"/>
      <c r="N35" s="289"/>
      <c r="O35" s="289"/>
    </row>
    <row r="36" spans="1:26" ht="17.25" customHeight="1">
      <c r="A36" s="13"/>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row>
    <row r="37" spans="1:26" ht="17.25" customHeight="1">
      <c r="A37" s="13"/>
      <c r="B37" s="401"/>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row>
    <row r="38" spans="1:26" ht="17.25" customHeight="1">
      <c r="A38" s="16"/>
      <c r="B38" s="401"/>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row>
    <row r="39" spans="1:26" ht="17.25" customHeight="1">
      <c r="A39" s="288" t="s">
        <v>49</v>
      </c>
      <c r="B39" s="289"/>
      <c r="C39" s="289"/>
      <c r="D39" s="289"/>
      <c r="E39" s="289"/>
      <c r="F39" s="289"/>
      <c r="G39" s="289"/>
      <c r="H39" s="289"/>
      <c r="I39" s="289"/>
      <c r="J39" s="289"/>
      <c r="K39" s="289"/>
      <c r="L39" s="289"/>
      <c r="M39" s="289"/>
      <c r="N39" s="289"/>
      <c r="O39" s="289"/>
    </row>
    <row r="40" spans="1:26" ht="17.25" customHeight="1">
      <c r="A40" s="10"/>
      <c r="B40" s="484" t="s">
        <v>10</v>
      </c>
      <c r="C40" s="365"/>
      <c r="D40" s="365"/>
      <c r="E40" s="365"/>
      <c r="F40" s="485"/>
      <c r="G40" s="302" t="str">
        <f>IF(第1号_交付申請書!F47="","",第1号_交付申請書!F47)</f>
        <v/>
      </c>
      <c r="H40" s="303"/>
      <c r="I40" s="303"/>
      <c r="J40" s="303"/>
      <c r="K40" s="303"/>
      <c r="L40" s="303"/>
      <c r="M40" s="304"/>
      <c r="N40" s="484" t="s">
        <v>11</v>
      </c>
      <c r="O40" s="365"/>
      <c r="P40" s="365"/>
      <c r="Q40" s="365"/>
      <c r="R40" s="485"/>
      <c r="S40" s="302" t="str">
        <f>IF(第1号_交付申請書!S47="","",第1号_交付申請書!S47)</f>
        <v/>
      </c>
      <c r="T40" s="303"/>
      <c r="U40" s="303"/>
      <c r="V40" s="303"/>
      <c r="W40" s="303"/>
      <c r="X40" s="303"/>
      <c r="Y40" s="303"/>
      <c r="Z40" s="304"/>
    </row>
    <row r="41" spans="1:26" ht="17.25" customHeight="1">
      <c r="A41" s="10"/>
      <c r="B41" s="484" t="s">
        <v>12</v>
      </c>
      <c r="C41" s="365"/>
      <c r="D41" s="365"/>
      <c r="E41" s="365"/>
      <c r="F41" s="485"/>
      <c r="G41" s="338" t="str">
        <f>IF(第1号_交付申請書!F48="","",第1号_交付申請書!F48)</f>
        <v/>
      </c>
      <c r="H41" s="339"/>
      <c r="I41" s="339"/>
      <c r="J41" s="339"/>
      <c r="K41" s="339"/>
      <c r="L41" s="339"/>
      <c r="M41" s="415"/>
      <c r="N41" s="484" t="s">
        <v>13</v>
      </c>
      <c r="O41" s="365"/>
      <c r="P41" s="365"/>
      <c r="Q41" s="365"/>
      <c r="R41" s="485"/>
      <c r="S41" s="338" t="str">
        <f>IF(第1号_交付申請書!S48="","",第1号_交付申請書!S48)</f>
        <v/>
      </c>
      <c r="T41" s="339"/>
      <c r="U41" s="339"/>
      <c r="V41" s="339"/>
      <c r="W41" s="339"/>
      <c r="X41" s="339"/>
      <c r="Y41" s="339"/>
      <c r="Z41" s="415"/>
    </row>
    <row r="42" spans="1:26" ht="17.25" customHeight="1">
      <c r="A42" s="10"/>
      <c r="B42" s="484" t="s">
        <v>14</v>
      </c>
      <c r="C42" s="365"/>
      <c r="D42" s="365"/>
      <c r="E42" s="365"/>
      <c r="F42" s="485"/>
      <c r="G42" s="302" t="str">
        <f>IF(第1号_交付申請書!F49="","",第1号_交付申請書!F49)</f>
        <v/>
      </c>
      <c r="H42" s="303"/>
      <c r="I42" s="303"/>
      <c r="J42" s="303"/>
      <c r="K42" s="303"/>
      <c r="L42" s="303"/>
      <c r="M42" s="303"/>
      <c r="N42" s="303"/>
      <c r="O42" s="303"/>
      <c r="P42" s="303"/>
      <c r="Q42" s="303"/>
      <c r="R42" s="303"/>
      <c r="S42" s="303"/>
      <c r="T42" s="303"/>
      <c r="U42" s="303"/>
      <c r="V42" s="303"/>
      <c r="W42" s="303"/>
      <c r="X42" s="303"/>
      <c r="Y42" s="303"/>
      <c r="Z42" s="304"/>
    </row>
  </sheetData>
  <mergeCells count="44">
    <mergeCell ref="A1:O1"/>
    <mergeCell ref="A5:O5"/>
    <mergeCell ref="L7:O7"/>
    <mergeCell ref="P7:Y7"/>
    <mergeCell ref="P3:Q3"/>
    <mergeCell ref="R3:S3"/>
    <mergeCell ref="U3:V3"/>
    <mergeCell ref="X3:Y3"/>
    <mergeCell ref="B41:F41"/>
    <mergeCell ref="G41:M41"/>
    <mergeCell ref="N41:R41"/>
    <mergeCell ref="B42:F42"/>
    <mergeCell ref="S40:Z40"/>
    <mergeCell ref="S41:Z41"/>
    <mergeCell ref="G42:Z42"/>
    <mergeCell ref="P8:Y8"/>
    <mergeCell ref="L9:O9"/>
    <mergeCell ref="P9:Y9"/>
    <mergeCell ref="L10:O10"/>
    <mergeCell ref="P10:Y10"/>
    <mergeCell ref="L8:O8"/>
    <mergeCell ref="L11:O11"/>
    <mergeCell ref="P11:Y11"/>
    <mergeCell ref="I14:P14"/>
    <mergeCell ref="A17:Z17"/>
    <mergeCell ref="B13:Y13"/>
    <mergeCell ref="H16:L16"/>
    <mergeCell ref="M16:O16"/>
    <mergeCell ref="P16:Z16"/>
    <mergeCell ref="A18:Z18"/>
    <mergeCell ref="A19:O19"/>
    <mergeCell ref="A21:Z21"/>
    <mergeCell ref="B40:F40"/>
    <mergeCell ref="G40:M40"/>
    <mergeCell ref="N40:R40"/>
    <mergeCell ref="A39:O39"/>
    <mergeCell ref="B36:Z38"/>
    <mergeCell ref="B32:Z34"/>
    <mergeCell ref="A23:O23"/>
    <mergeCell ref="A27:O27"/>
    <mergeCell ref="A31:O31"/>
    <mergeCell ref="A35:O35"/>
    <mergeCell ref="B24:Z26"/>
    <mergeCell ref="B28:Z30"/>
  </mergeCells>
  <phoneticPr fontId="29"/>
  <conditionalFormatting sqref="B24:Z26 B28:Z30 B32:Z34 B36:Z38">
    <cfRule type="cellIs" dxfId="10" priority="12" operator="equal">
      <formula>""</formula>
    </cfRule>
  </conditionalFormatting>
  <conditionalFormatting sqref="C16 E16 G16">
    <cfRule type="cellIs" dxfId="9" priority="11" operator="equal">
      <formula>""</formula>
    </cfRule>
  </conditionalFormatting>
  <conditionalFormatting sqref="M16">
    <cfRule type="cellIs" dxfId="6" priority="10" operator="equal">
      <formula>""</formula>
    </cfRule>
  </conditionalFormatting>
  <conditionalFormatting sqref="R3:S3 U3:V3 X3:Y3">
    <cfRule type="cellIs" dxfId="1" priority="13"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1C601771-48CF-4F91-87BA-7A0AA03DDE60}">
            <xm:f>第1号_交付申請書!$S$47=""</xm:f>
            <x14:dxf>
              <fill>
                <patternFill>
                  <bgColor theme="8" tint="0.79998168889431442"/>
                </patternFill>
              </fill>
            </x14:dxf>
          </x14:cfRule>
          <xm:sqref>G40:M41</xm:sqref>
        </x14:conditionalFormatting>
        <x14:conditionalFormatting xmlns:xm="http://schemas.microsoft.com/office/excel/2006/main">
          <x14:cfRule type="expression" priority="1" id="{E8F1E1C3-1144-4434-9640-27D14416B4D8}">
            <xm:f>第1号_交付申請書!$S$47=""</xm:f>
            <x14:dxf>
              <fill>
                <patternFill>
                  <bgColor theme="8" tint="0.79998168889431442"/>
                </patternFill>
              </fill>
            </x14:dxf>
          </x14:cfRule>
          <xm:sqref>G42:Z42</xm:sqref>
        </x14:conditionalFormatting>
        <x14:conditionalFormatting xmlns:xm="http://schemas.microsoft.com/office/excel/2006/main">
          <x14:cfRule type="expression" priority="9" id="{D1653B51-10EE-4BAD-9D35-C555D6841C51}">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8" id="{E547B381-8B03-408C-A61A-8F7A1B54D352}">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7" id="{FEF7A770-CC99-4A67-A18A-4B697CD463A1}">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6" id="{CE2B2843-32A9-4476-8C6B-00F1958E869C}">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E20CF146-D1F8-4DD9-8BC2-88C556E95FFB}">
            <xm:f>第1号_交付申請書!$S$47=""</xm:f>
            <x14:dxf>
              <fill>
                <patternFill>
                  <bgColor theme="8" tint="0.79998168889431442"/>
                </patternFill>
              </fill>
            </x14:dxf>
          </x14:cfRule>
          <xm:sqref>S40:Z41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C9F9-C210-412E-8068-FCAB0023149D}">
  <sheetPr codeName="Sheet3">
    <tabColor rgb="FFC00000"/>
    <pageSetUpPr fitToPage="1"/>
  </sheetPr>
  <dimension ref="A1:BC50"/>
  <sheetViews>
    <sheetView view="pageBreakPreview" topLeftCell="A15" zoomScaleNormal="100" zoomScaleSheetLayoutView="100" workbookViewId="0">
      <selection activeCell="A39" sqref="A39"/>
    </sheetView>
  </sheetViews>
  <sheetFormatPr defaultColWidth="3.1328125" defaultRowHeight="15.75" customHeight="1"/>
  <cols>
    <col min="1" max="26" width="3.1328125" style="6" customWidth="1"/>
    <col min="27" max="27" width="6.59765625" style="6" customWidth="1"/>
    <col min="28" max="52" width="3.1328125" style="6"/>
    <col min="53" max="55" width="6.59765625" style="6" customWidth="1"/>
    <col min="56" max="16384" width="3.1328125" style="6"/>
  </cols>
  <sheetData>
    <row r="1" spans="1:28" ht="17.25" customHeight="1">
      <c r="A1" s="16" t="s">
        <v>302</v>
      </c>
    </row>
    <row r="2" spans="1:28" ht="12.75" customHeight="1">
      <c r="A2" s="16"/>
    </row>
    <row r="3" spans="1:28" ht="17.25" customHeight="1">
      <c r="A3" s="15"/>
      <c r="B3" s="15"/>
      <c r="C3" s="15"/>
      <c r="D3" s="15"/>
      <c r="E3" s="15"/>
      <c r="F3" s="15"/>
      <c r="G3" s="15"/>
      <c r="H3" s="15"/>
      <c r="I3" s="15"/>
      <c r="J3" s="15"/>
      <c r="K3" s="15"/>
      <c r="L3" s="15"/>
      <c r="M3" s="15"/>
      <c r="N3" s="15"/>
      <c r="O3" s="15"/>
      <c r="P3" s="291" t="s">
        <v>160</v>
      </c>
      <c r="Q3" s="291"/>
      <c r="R3" s="292"/>
      <c r="S3" s="292"/>
      <c r="T3" s="15" t="s">
        <v>161</v>
      </c>
      <c r="U3" s="292"/>
      <c r="V3" s="292"/>
      <c r="W3" s="15" t="s">
        <v>162</v>
      </c>
      <c r="X3" s="292"/>
      <c r="Y3" s="292"/>
      <c r="Z3" s="15" t="s">
        <v>163</v>
      </c>
    </row>
    <row r="4" spans="1:28" ht="10.5" customHeight="1">
      <c r="A4" s="1"/>
    </row>
    <row r="5" spans="1:28" ht="17.25" customHeight="1">
      <c r="A5" s="288" t="s">
        <v>0</v>
      </c>
      <c r="B5" s="289"/>
      <c r="C5" s="289"/>
      <c r="D5" s="289"/>
      <c r="E5" s="289"/>
      <c r="F5" s="289"/>
      <c r="G5" s="289"/>
      <c r="H5" s="289"/>
      <c r="I5" s="289"/>
      <c r="J5" s="289"/>
      <c r="K5" s="289"/>
      <c r="L5" s="289"/>
      <c r="M5" s="289"/>
      <c r="N5" s="289"/>
      <c r="O5" s="289"/>
    </row>
    <row r="6" spans="1:28" ht="10.5" customHeight="1">
      <c r="A6" s="1"/>
    </row>
    <row r="7" spans="1:28" ht="17.25" customHeight="1">
      <c r="A7" s="5"/>
      <c r="L7" s="6" t="s">
        <v>71</v>
      </c>
      <c r="Q7" s="22"/>
      <c r="R7" s="22"/>
      <c r="S7" s="22"/>
      <c r="T7" s="22"/>
      <c r="U7" s="22"/>
      <c r="V7" s="22"/>
      <c r="W7" s="22"/>
      <c r="X7" s="22"/>
      <c r="Y7" s="22"/>
      <c r="Z7" s="22"/>
    </row>
    <row r="8" spans="1:28" ht="17.25" customHeight="1">
      <c r="A8" s="5"/>
      <c r="M8" s="289" t="s">
        <v>67</v>
      </c>
      <c r="N8" s="289"/>
      <c r="O8" s="289"/>
      <c r="P8" s="289"/>
      <c r="Q8" s="293"/>
      <c r="R8" s="293"/>
      <c r="S8" s="293"/>
      <c r="T8" s="293"/>
      <c r="U8" s="16"/>
      <c r="V8" s="16"/>
      <c r="W8" s="16"/>
      <c r="X8" s="16"/>
      <c r="Y8" s="16"/>
      <c r="Z8" s="22"/>
    </row>
    <row r="9" spans="1:28" ht="17.25" customHeight="1">
      <c r="M9" s="288" t="s">
        <v>1</v>
      </c>
      <c r="N9" s="289"/>
      <c r="O9" s="289"/>
      <c r="P9" s="289"/>
      <c r="Q9" s="287"/>
      <c r="R9" s="287"/>
      <c r="S9" s="287"/>
      <c r="T9" s="287"/>
      <c r="U9" s="287"/>
      <c r="V9" s="287"/>
      <c r="W9" s="287"/>
      <c r="X9" s="287"/>
      <c r="Y9" s="287"/>
      <c r="AB9" s="33" t="s">
        <v>391</v>
      </c>
    </row>
    <row r="10" spans="1:28" ht="17.25" customHeight="1">
      <c r="M10" s="288" t="s">
        <v>2</v>
      </c>
      <c r="N10" s="289"/>
      <c r="O10" s="289"/>
      <c r="P10" s="289"/>
      <c r="Q10" s="287"/>
      <c r="R10" s="287"/>
      <c r="S10" s="287"/>
      <c r="T10" s="287"/>
      <c r="U10" s="287"/>
      <c r="V10" s="287"/>
      <c r="W10" s="287"/>
      <c r="X10" s="287"/>
      <c r="Y10" s="287"/>
    </row>
    <row r="11" spans="1:28" ht="17.25" customHeight="1">
      <c r="M11" s="290" t="s">
        <v>164</v>
      </c>
      <c r="N11" s="290"/>
      <c r="O11" s="290"/>
      <c r="P11" s="290"/>
      <c r="Q11" s="287"/>
      <c r="R11" s="287"/>
      <c r="S11" s="287"/>
      <c r="T11" s="287"/>
      <c r="U11" s="287"/>
      <c r="V11" s="287"/>
      <c r="W11" s="287"/>
      <c r="X11" s="287"/>
      <c r="Y11" s="287"/>
      <c r="AB11" s="33" t="s">
        <v>390</v>
      </c>
    </row>
    <row r="12" spans="1:28" ht="11.25" customHeight="1">
      <c r="M12" s="13"/>
    </row>
    <row r="13" spans="1:28" ht="17.25" customHeight="1">
      <c r="B13" s="314" t="s">
        <v>303</v>
      </c>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5"/>
    </row>
    <row r="14" spans="1:28" ht="17.25" customHeight="1">
      <c r="A14" s="22"/>
    </row>
    <row r="15" spans="1:28" ht="14.25" customHeight="1">
      <c r="A15" s="315" t="s">
        <v>136</v>
      </c>
      <c r="B15" s="315"/>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row>
    <row r="16" spans="1:28" ht="17.25" customHeight="1">
      <c r="A16" s="315" t="s">
        <v>137</v>
      </c>
      <c r="B16" s="315"/>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row>
    <row r="17" spans="1:55" ht="17.25" customHeight="1">
      <c r="A17" s="318" t="s">
        <v>138</v>
      </c>
      <c r="B17" s="318"/>
      <c r="C17" s="318"/>
      <c r="D17" s="318"/>
      <c r="E17" s="318"/>
      <c r="F17" s="318"/>
      <c r="G17" s="318"/>
      <c r="H17" s="318"/>
      <c r="I17" s="318"/>
      <c r="J17" s="318"/>
      <c r="K17" s="318"/>
      <c r="L17" s="318"/>
      <c r="M17" s="318"/>
      <c r="N17" s="318"/>
      <c r="O17" s="318"/>
      <c r="P17" s="318"/>
    </row>
    <row r="18" spans="1:55" ht="17.25" customHeight="1">
      <c r="A18" s="324" t="s">
        <v>3</v>
      </c>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row>
    <row r="19" spans="1:55" ht="17.25" customHeight="1">
      <c r="A19" s="288" t="s">
        <v>4</v>
      </c>
      <c r="B19" s="289"/>
      <c r="C19" s="289"/>
      <c r="D19" s="289"/>
      <c r="E19" s="289"/>
      <c r="F19" s="289"/>
      <c r="G19" s="289"/>
      <c r="H19" s="289"/>
      <c r="I19" s="289"/>
      <c r="J19" s="289"/>
      <c r="K19" s="289"/>
      <c r="L19" s="289"/>
      <c r="M19" s="289"/>
      <c r="N19" s="289"/>
      <c r="O19" s="289"/>
      <c r="BA19" s="85" t="b">
        <v>0</v>
      </c>
      <c r="BB19" s="85" t="s">
        <v>417</v>
      </c>
    </row>
    <row r="20" spans="1:55" ht="17.25" customHeight="1">
      <c r="A20" s="6" t="s">
        <v>325</v>
      </c>
    </row>
    <row r="21" spans="1:55" ht="17.25" customHeight="1"/>
    <row r="22" spans="1:55" ht="17.25" customHeight="1">
      <c r="A22" s="319" t="s">
        <v>476</v>
      </c>
      <c r="B22" s="319"/>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BA22" s="85" t="b">
        <v>0</v>
      </c>
    </row>
    <row r="23" spans="1:55" ht="17.25" customHeight="1">
      <c r="A23" s="192"/>
      <c r="B23" s="193"/>
      <c r="C23" s="323" t="s">
        <v>373</v>
      </c>
      <c r="D23" s="323"/>
      <c r="E23" s="193"/>
      <c r="F23" s="193"/>
      <c r="G23" s="98"/>
      <c r="H23" s="98"/>
      <c r="I23" s="98"/>
      <c r="J23" s="98"/>
      <c r="K23" s="98"/>
      <c r="L23" s="98"/>
      <c r="M23" s="98"/>
      <c r="N23" s="98"/>
      <c r="O23" s="98"/>
      <c r="P23" s="98"/>
      <c r="Q23" s="98"/>
      <c r="R23" s="98"/>
      <c r="S23" s="192"/>
      <c r="T23" s="192"/>
      <c r="U23" s="192"/>
      <c r="V23" s="192"/>
      <c r="W23" s="98"/>
      <c r="X23" s="98"/>
      <c r="Y23" s="98"/>
      <c r="Z23" s="98"/>
      <c r="BA23" s="85" t="b">
        <v>0</v>
      </c>
      <c r="BB23" s="85" t="s">
        <v>373</v>
      </c>
    </row>
    <row r="24" spans="1:55" ht="17.25" customHeight="1">
      <c r="A24" s="98"/>
      <c r="B24" s="193"/>
      <c r="C24" s="323" t="s">
        <v>389</v>
      </c>
      <c r="D24" s="323"/>
      <c r="E24" s="202" t="s">
        <v>465</v>
      </c>
      <c r="F24" s="203"/>
      <c r="G24" s="203"/>
      <c r="H24" s="203"/>
      <c r="I24" s="203"/>
      <c r="J24" s="194"/>
      <c r="K24" s="218"/>
      <c r="L24" s="320"/>
      <c r="M24" s="320"/>
      <c r="N24" s="320"/>
      <c r="O24" s="320"/>
      <c r="P24" s="320"/>
      <c r="Q24" s="320"/>
      <c r="R24" s="194" t="s">
        <v>374</v>
      </c>
      <c r="S24" s="194"/>
      <c r="T24" s="98"/>
      <c r="U24" s="98"/>
      <c r="V24" s="98"/>
      <c r="W24" s="98"/>
      <c r="X24" s="98"/>
      <c r="Y24" s="98"/>
      <c r="Z24" s="98"/>
      <c r="AD24" s="204"/>
      <c r="AE24" s="204"/>
      <c r="AF24" s="204"/>
      <c r="AG24" s="204"/>
      <c r="BA24" s="85" t="b">
        <f>BA22</f>
        <v>0</v>
      </c>
      <c r="BB24" s="85" t="s">
        <v>389</v>
      </c>
      <c r="BC24" s="204"/>
    </row>
    <row r="25" spans="1:55" ht="17.25" customHeight="1">
      <c r="A25" s="98"/>
      <c r="B25" s="321" t="s">
        <v>466</v>
      </c>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row>
    <row r="26" spans="1:55" ht="17.25" customHeight="1">
      <c r="A26" s="98"/>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row>
    <row r="27" spans="1:55" ht="17.25" customHeight="1">
      <c r="A27" s="98"/>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row>
    <row r="28" spans="1:55" ht="17.25" customHeight="1">
      <c r="A28" s="98"/>
      <c r="B28" s="192"/>
      <c r="C28" s="192"/>
      <c r="D28" s="80"/>
      <c r="E28" s="192"/>
      <c r="F28" s="192"/>
      <c r="G28" s="195"/>
      <c r="H28" s="98"/>
      <c r="I28" s="98"/>
      <c r="J28" s="98"/>
      <c r="K28" s="98"/>
      <c r="L28" s="98"/>
      <c r="M28" s="98"/>
      <c r="N28" s="98"/>
      <c r="O28" s="98"/>
      <c r="P28" s="98"/>
      <c r="Q28" s="98"/>
      <c r="R28" s="98"/>
      <c r="S28" s="98"/>
      <c r="T28" s="98"/>
      <c r="U28" s="98"/>
      <c r="V28" s="98"/>
      <c r="W28" s="98"/>
      <c r="X28" s="98"/>
      <c r="Y28" s="98"/>
      <c r="Z28" s="98"/>
    </row>
    <row r="29" spans="1:55" ht="12" customHeight="1">
      <c r="A29" s="80" t="s">
        <v>396</v>
      </c>
      <c r="B29" s="98"/>
      <c r="C29" s="98"/>
      <c r="D29" s="98"/>
      <c r="E29" s="98"/>
      <c r="F29" s="98"/>
      <c r="G29" s="98"/>
      <c r="H29" s="98"/>
      <c r="I29" s="316">
        <f>(第3号_収支予算表!S39)</f>
        <v>0</v>
      </c>
      <c r="J29" s="317"/>
      <c r="K29" s="317"/>
      <c r="L29" s="317"/>
      <c r="M29" s="98" t="s">
        <v>77</v>
      </c>
      <c r="N29" s="98"/>
      <c r="W29" s="98"/>
      <c r="X29" s="98"/>
      <c r="Y29" s="98"/>
      <c r="Z29" s="98"/>
    </row>
    <row r="30" spans="1:55" ht="17.25" customHeight="1">
      <c r="A30" s="101"/>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55" ht="13.15" customHeight="1">
      <c r="A31" s="80" t="s">
        <v>397</v>
      </c>
      <c r="B31" s="98"/>
      <c r="C31" s="98"/>
      <c r="D31" s="98"/>
      <c r="E31" s="98"/>
      <c r="F31" s="98"/>
      <c r="G31" s="98"/>
      <c r="H31" s="98"/>
      <c r="I31" s="98"/>
      <c r="J31" s="98"/>
      <c r="K31" s="98"/>
      <c r="L31" s="98"/>
      <c r="M31" s="98"/>
      <c r="N31" s="98"/>
      <c r="O31" s="98"/>
      <c r="P31" s="98"/>
      <c r="Q31" s="98"/>
      <c r="R31" s="98"/>
      <c r="S31" s="98"/>
      <c r="T31" s="98"/>
      <c r="U31" s="98"/>
      <c r="V31" s="98"/>
      <c r="W31" s="224"/>
      <c r="X31" s="98"/>
      <c r="Y31" s="98"/>
      <c r="Z31" s="98"/>
    </row>
    <row r="32" spans="1:55" ht="17.25" customHeight="1">
      <c r="A32" s="16" t="s">
        <v>324</v>
      </c>
    </row>
    <row r="33" spans="1:26" ht="17.25" customHeight="1">
      <c r="A33" s="16" t="s">
        <v>7</v>
      </c>
    </row>
    <row r="34" spans="1:26" ht="17.25" customHeight="1">
      <c r="A34" s="16" t="s">
        <v>8</v>
      </c>
    </row>
    <row r="35" spans="1:26" ht="17.25" customHeight="1">
      <c r="A35" s="16" t="s">
        <v>322</v>
      </c>
      <c r="B35" s="187"/>
      <c r="C35" s="89"/>
      <c r="D35" s="89"/>
      <c r="E35" s="89"/>
      <c r="F35" s="89"/>
      <c r="G35" s="89"/>
      <c r="H35" s="89"/>
      <c r="I35" s="89"/>
      <c r="J35" s="89"/>
      <c r="K35" s="89"/>
      <c r="L35" s="89"/>
      <c r="M35" s="89"/>
      <c r="N35" s="89"/>
      <c r="O35" s="89"/>
      <c r="P35" s="89"/>
      <c r="Q35" s="89"/>
      <c r="R35" s="89"/>
      <c r="S35" s="89"/>
      <c r="T35" s="89"/>
      <c r="U35" s="89"/>
      <c r="V35" s="89"/>
      <c r="W35" s="89"/>
      <c r="X35" s="89"/>
      <c r="Y35" s="89"/>
      <c r="Z35" s="89"/>
    </row>
    <row r="36" spans="1:26" ht="17.25" customHeight="1">
      <c r="A36" s="16" t="s">
        <v>323</v>
      </c>
      <c r="B36" s="187"/>
      <c r="C36" s="89"/>
      <c r="D36" s="89"/>
      <c r="E36" s="89"/>
      <c r="F36" s="89"/>
      <c r="G36" s="89"/>
      <c r="H36" s="89"/>
      <c r="I36" s="89"/>
      <c r="J36" s="89"/>
      <c r="K36" s="89"/>
      <c r="L36" s="89"/>
      <c r="M36" s="89"/>
      <c r="N36" s="89"/>
      <c r="O36" s="89"/>
      <c r="P36" s="89"/>
      <c r="Q36" s="89"/>
      <c r="R36" s="89"/>
      <c r="S36" s="89"/>
      <c r="T36" s="89"/>
      <c r="U36" s="89"/>
      <c r="V36" s="89"/>
      <c r="W36" s="89"/>
      <c r="X36" s="89"/>
      <c r="Y36" s="89"/>
      <c r="Z36" s="89"/>
    </row>
    <row r="37" spans="1:26" ht="17.25" customHeight="1">
      <c r="A37" s="16" t="s">
        <v>326</v>
      </c>
    </row>
    <row r="38" spans="1:26" ht="17.25" customHeight="1">
      <c r="A38" s="80" t="s">
        <v>478</v>
      </c>
    </row>
    <row r="39" spans="1:26" ht="17.25" customHeight="1">
      <c r="A39" s="16" t="s">
        <v>467</v>
      </c>
    </row>
    <row r="40" spans="1:26" ht="17.25" customHeight="1">
      <c r="A40" s="16" t="s">
        <v>468</v>
      </c>
    </row>
    <row r="41" spans="1:26" ht="17.25" customHeight="1">
      <c r="A41" s="16" t="s">
        <v>469</v>
      </c>
      <c r="B41" s="187"/>
      <c r="C41" s="89"/>
      <c r="D41" s="89"/>
      <c r="E41" s="89"/>
      <c r="F41" s="89"/>
      <c r="G41" s="89"/>
      <c r="H41" s="89"/>
      <c r="I41" s="89"/>
      <c r="J41" s="89"/>
      <c r="K41" s="89"/>
      <c r="L41" s="89"/>
      <c r="M41" s="89"/>
      <c r="N41" s="89"/>
      <c r="O41" s="89"/>
      <c r="P41" s="89"/>
      <c r="Q41" s="89"/>
      <c r="R41" s="89"/>
      <c r="S41" s="89"/>
      <c r="T41" s="89"/>
      <c r="U41" s="89"/>
      <c r="V41" s="89"/>
      <c r="W41" s="89"/>
      <c r="X41" s="89"/>
      <c r="Y41" s="89"/>
      <c r="Z41" s="89"/>
    </row>
    <row r="42" spans="1:26" ht="17.25" customHeight="1">
      <c r="A42" s="16" t="s">
        <v>470</v>
      </c>
      <c r="B42" s="187"/>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1:26" ht="17.25" customHeight="1">
      <c r="A43" s="16" t="s">
        <v>471</v>
      </c>
      <c r="B43" s="187"/>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ht="17.25" customHeight="1">
      <c r="A44" s="16" t="s">
        <v>472</v>
      </c>
      <c r="B44" s="187"/>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1:26" ht="17.25" customHeight="1">
      <c r="A45" s="1"/>
    </row>
    <row r="46" spans="1:26" ht="13.5" customHeight="1">
      <c r="A46" s="300" t="s">
        <v>247</v>
      </c>
      <c r="B46" s="301"/>
      <c r="C46" s="301"/>
      <c r="D46" s="301"/>
      <c r="E46" s="301"/>
      <c r="F46" s="301"/>
      <c r="G46" s="301"/>
      <c r="H46" s="301"/>
      <c r="I46" s="301"/>
      <c r="J46" s="301"/>
      <c r="K46" s="301"/>
      <c r="L46" s="301"/>
      <c r="M46" s="301"/>
      <c r="N46" s="301"/>
      <c r="O46" s="301"/>
    </row>
    <row r="47" spans="1:26" ht="17.25" customHeight="1">
      <c r="A47" s="307" t="s">
        <v>70</v>
      </c>
      <c r="B47" s="312"/>
      <c r="C47" s="312"/>
      <c r="D47" s="312"/>
      <c r="E47" s="313"/>
      <c r="F47" s="302"/>
      <c r="G47" s="303"/>
      <c r="H47" s="303"/>
      <c r="I47" s="303"/>
      <c r="J47" s="303"/>
      <c r="K47" s="303"/>
      <c r="L47" s="303"/>
      <c r="M47" s="304"/>
      <c r="N47" s="307" t="s">
        <v>68</v>
      </c>
      <c r="O47" s="308"/>
      <c r="P47" s="308"/>
      <c r="Q47" s="308"/>
      <c r="R47" s="309"/>
      <c r="S47" s="302"/>
      <c r="T47" s="303"/>
      <c r="U47" s="303"/>
      <c r="V47" s="303"/>
      <c r="W47" s="303"/>
      <c r="X47" s="303"/>
      <c r="Y47" s="303"/>
      <c r="Z47" s="304"/>
    </row>
    <row r="48" spans="1:26" ht="17.25" customHeight="1">
      <c r="A48" s="307" t="s">
        <v>69</v>
      </c>
      <c r="B48" s="312"/>
      <c r="C48" s="312"/>
      <c r="D48" s="312"/>
      <c r="E48" s="313"/>
      <c r="F48" s="305"/>
      <c r="G48" s="305"/>
      <c r="H48" s="305"/>
      <c r="I48" s="305"/>
      <c r="J48" s="305"/>
      <c r="K48" s="305"/>
      <c r="L48" s="305"/>
      <c r="M48" s="306"/>
      <c r="N48" s="294" t="s">
        <v>13</v>
      </c>
      <c r="O48" s="310"/>
      <c r="P48" s="310"/>
      <c r="Q48" s="310"/>
      <c r="R48" s="311"/>
      <c r="S48" s="305"/>
      <c r="T48" s="305"/>
      <c r="U48" s="305"/>
      <c r="V48" s="305"/>
      <c r="W48" s="305"/>
      <c r="X48" s="305"/>
      <c r="Y48" s="305"/>
      <c r="Z48" s="306"/>
    </row>
    <row r="49" spans="1:26" ht="17.25" customHeight="1">
      <c r="A49" s="294" t="s">
        <v>14</v>
      </c>
      <c r="B49" s="295"/>
      <c r="C49" s="295"/>
      <c r="D49" s="295"/>
      <c r="E49" s="296"/>
      <c r="F49" s="297"/>
      <c r="G49" s="298"/>
      <c r="H49" s="298"/>
      <c r="I49" s="298"/>
      <c r="J49" s="298"/>
      <c r="K49" s="298"/>
      <c r="L49" s="298"/>
      <c r="M49" s="298"/>
      <c r="N49" s="298"/>
      <c r="O49" s="298"/>
      <c r="P49" s="298"/>
      <c r="Q49" s="298"/>
      <c r="R49" s="298"/>
      <c r="S49" s="298"/>
      <c r="T49" s="298"/>
      <c r="U49" s="298"/>
      <c r="V49" s="298"/>
      <c r="W49" s="298"/>
      <c r="X49" s="298"/>
      <c r="Y49" s="298"/>
      <c r="Z49" s="299"/>
    </row>
    <row r="50" spans="1:26" ht="17.25" customHeight="1"/>
  </sheetData>
  <mergeCells count="36">
    <mergeCell ref="B13:Y13"/>
    <mergeCell ref="A15:Z15"/>
    <mergeCell ref="A19:O19"/>
    <mergeCell ref="I29:L29"/>
    <mergeCell ref="A16:Z16"/>
    <mergeCell ref="A17:P17"/>
    <mergeCell ref="A22:Z22"/>
    <mergeCell ref="L24:Q24"/>
    <mergeCell ref="B25:Z27"/>
    <mergeCell ref="C24:D24"/>
    <mergeCell ref="C23:D23"/>
    <mergeCell ref="A18:Z18"/>
    <mergeCell ref="A49:E49"/>
    <mergeCell ref="F49:Z49"/>
    <mergeCell ref="A46:O46"/>
    <mergeCell ref="S47:Z47"/>
    <mergeCell ref="S48:Z48"/>
    <mergeCell ref="N47:R47"/>
    <mergeCell ref="N48:R48"/>
    <mergeCell ref="F47:M47"/>
    <mergeCell ref="F48:M48"/>
    <mergeCell ref="A48:E48"/>
    <mergeCell ref="A47:E47"/>
    <mergeCell ref="P3:Q3"/>
    <mergeCell ref="R3:S3"/>
    <mergeCell ref="U3:V3"/>
    <mergeCell ref="X3:Y3"/>
    <mergeCell ref="Q8:T8"/>
    <mergeCell ref="M8:P8"/>
    <mergeCell ref="Q9:Y9"/>
    <mergeCell ref="Q10:Y10"/>
    <mergeCell ref="Q11:Y11"/>
    <mergeCell ref="A5:O5"/>
    <mergeCell ref="M9:P9"/>
    <mergeCell ref="M10:P10"/>
    <mergeCell ref="M11:P11"/>
  </mergeCells>
  <phoneticPr fontId="29"/>
  <conditionalFormatting sqref="B23:F23 B24:S24">
    <cfRule type="expression" dxfId="270" priority="110">
      <formula>AND($BA$23=TRUE,$BA$24=TRUE)</formula>
    </cfRule>
    <cfRule type="expression" dxfId="269" priority="111">
      <formula>AND($BA$23=FALSE,$BA$24=FALSE)</formula>
    </cfRule>
  </conditionalFormatting>
  <conditionalFormatting sqref="F47 F48:M48">
    <cfRule type="cellIs" dxfId="268" priority="3" operator="equal">
      <formula>""</formula>
    </cfRule>
  </conditionalFormatting>
  <conditionalFormatting sqref="F49:Z49">
    <cfRule type="cellIs" dxfId="267" priority="15" operator="equal">
      <formula>""</formula>
    </cfRule>
  </conditionalFormatting>
  <conditionalFormatting sqref="L24:Q24 AD24:AG24 BC24">
    <cfRule type="expression" dxfId="265" priority="116">
      <formula>$BA$22=TRUE</formula>
    </cfRule>
  </conditionalFormatting>
  <conditionalFormatting sqref="Q8:T8 Q9:Y11">
    <cfRule type="cellIs" dxfId="264" priority="1" operator="equal">
      <formula>""</formula>
    </cfRule>
  </conditionalFormatting>
  <conditionalFormatting sqref="R3:S3">
    <cfRule type="containsBlanks" dxfId="263" priority="12">
      <formula>LEN(TRIM(R3))=0</formula>
    </cfRule>
  </conditionalFormatting>
  <conditionalFormatting sqref="S47:Z48">
    <cfRule type="cellIs" dxfId="262" priority="2" operator="equal">
      <formula>""</formula>
    </cfRule>
  </conditionalFormatting>
  <conditionalFormatting sqref="U3:V3">
    <cfRule type="containsBlanks" dxfId="261" priority="11">
      <formula>LEN(TRIM(U3))=0</formula>
    </cfRule>
  </conditionalFormatting>
  <conditionalFormatting sqref="X3:Y3">
    <cfRule type="containsBlanks" dxfId="260" priority="10">
      <formula>LEN(TRIM(X3))=0</formula>
    </cfRule>
  </conditionalFormatting>
  <printOptions horizontalCentered="1" verticalCentered="1"/>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3" r:id="rId4" name="Check Box 3">
              <controlPr defaultSize="0" autoFill="0" autoLine="0" autoPict="0">
                <anchor moveWithCells="1">
                  <from>
                    <xdr:col>1</xdr:col>
                    <xdr:colOff>57150</xdr:colOff>
                    <xdr:row>22</xdr:row>
                    <xdr:rowOff>0</xdr:rowOff>
                  </from>
                  <to>
                    <xdr:col>2</xdr:col>
                    <xdr:colOff>57150</xdr:colOff>
                    <xdr:row>23</xdr:row>
                    <xdr:rowOff>28575</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1</xdr:col>
                    <xdr:colOff>57150</xdr:colOff>
                    <xdr:row>23</xdr:row>
                    <xdr:rowOff>0</xdr:rowOff>
                  </from>
                  <to>
                    <xdr:col>2</xdr:col>
                    <xdr:colOff>57150</xdr:colOff>
                    <xdr:row>24</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00D132BC-157C-4C1A-8087-00B7DAC385BE}">
            <xm:f>第3号_収支予算表!$Y$37&lt;&gt;""</xm:f>
            <x14:dxf>
              <fill>
                <patternFill patternType="solid">
                  <bgColor theme="8" tint="0.79998168889431442"/>
                </patternFill>
              </fill>
            </x14:dxf>
          </x14:cfRule>
          <xm:sqref>I29:L29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5149-A890-45EC-860A-21D6786CB87E}">
  <sheetPr codeName="Sheet4">
    <tabColor rgb="FFC00000"/>
  </sheetPr>
  <dimension ref="A1:BF47"/>
  <sheetViews>
    <sheetView showZeros="0" view="pageBreakPreview" zoomScaleNormal="100" zoomScaleSheetLayoutView="100" workbookViewId="0">
      <selection activeCell="A2" sqref="A2:Z2"/>
    </sheetView>
  </sheetViews>
  <sheetFormatPr defaultColWidth="3.1328125" defaultRowHeight="15.75" customHeight="1"/>
  <cols>
    <col min="1" max="26" width="3.1328125" style="6" customWidth="1"/>
    <col min="27" max="32" width="6.59765625" style="6" customWidth="1"/>
    <col min="33" max="52" width="3.1328125" style="6"/>
    <col min="53" max="58" width="6.59765625" style="6" customWidth="1"/>
    <col min="59" max="16384" width="3.1328125" style="6"/>
  </cols>
  <sheetData>
    <row r="1" spans="1:58" ht="17.25" customHeight="1">
      <c r="A1" s="288" t="s">
        <v>279</v>
      </c>
      <c r="B1" s="289"/>
      <c r="C1" s="289"/>
      <c r="D1" s="289"/>
      <c r="E1" s="289"/>
      <c r="F1" s="289"/>
      <c r="G1" s="289"/>
      <c r="H1" s="289"/>
      <c r="I1" s="289"/>
      <c r="J1" s="289"/>
      <c r="K1" s="289"/>
      <c r="L1" s="289"/>
      <c r="M1" s="289"/>
      <c r="N1" s="289"/>
      <c r="O1" s="289"/>
    </row>
    <row r="2" spans="1:58" ht="17.25" customHeight="1">
      <c r="A2" s="324" t="s">
        <v>304</v>
      </c>
      <c r="B2" s="324"/>
      <c r="C2" s="324"/>
      <c r="D2" s="324"/>
      <c r="E2" s="324"/>
      <c r="F2" s="324"/>
      <c r="G2" s="324"/>
      <c r="H2" s="324"/>
      <c r="I2" s="324"/>
      <c r="J2" s="324"/>
      <c r="K2" s="324"/>
      <c r="L2" s="324"/>
      <c r="M2" s="324"/>
      <c r="N2" s="324"/>
      <c r="O2" s="324"/>
      <c r="P2" s="324"/>
      <c r="Q2" s="324"/>
      <c r="R2" s="324"/>
      <c r="S2" s="324"/>
      <c r="T2" s="324"/>
      <c r="U2" s="324"/>
      <c r="V2" s="324"/>
      <c r="W2" s="324"/>
      <c r="X2" s="324"/>
      <c r="Y2" s="324"/>
      <c r="Z2" s="324"/>
    </row>
    <row r="3" spans="1:58" ht="17.25" customHeight="1">
      <c r="A3" s="16" t="s">
        <v>15</v>
      </c>
    </row>
    <row r="4" spans="1:58" ht="17.25" customHeight="1">
      <c r="A4" s="366" t="s">
        <v>16</v>
      </c>
      <c r="B4" s="367"/>
      <c r="C4" s="367"/>
      <c r="D4" s="367"/>
      <c r="E4" s="367"/>
      <c r="F4" s="367"/>
      <c r="G4" s="367"/>
      <c r="H4" s="368"/>
      <c r="I4" s="372">
        <f>第1号_交付申請書!Q10</f>
        <v>0</v>
      </c>
      <c r="J4" s="373"/>
      <c r="K4" s="373"/>
      <c r="L4" s="373"/>
      <c r="M4" s="373"/>
      <c r="N4" s="373"/>
      <c r="O4" s="373"/>
      <c r="P4" s="373"/>
      <c r="Q4" s="373"/>
      <c r="R4" s="373"/>
      <c r="S4" s="373"/>
      <c r="T4" s="373"/>
      <c r="U4" s="373"/>
      <c r="V4" s="373"/>
      <c r="W4" s="373"/>
      <c r="X4" s="373"/>
      <c r="Y4" s="373"/>
      <c r="Z4" s="374"/>
    </row>
    <row r="5" spans="1:58" ht="17.25" customHeight="1">
      <c r="A5" s="375" t="s">
        <v>72</v>
      </c>
      <c r="B5" s="376"/>
      <c r="C5" s="376"/>
      <c r="D5" s="376"/>
      <c r="E5" s="376"/>
      <c r="F5" s="376"/>
      <c r="G5" s="376"/>
      <c r="H5" s="377"/>
      <c r="I5" s="57"/>
      <c r="J5" s="384" t="s">
        <v>165</v>
      </c>
      <c r="K5" s="384"/>
      <c r="L5" s="58"/>
      <c r="M5" s="384" t="s">
        <v>166</v>
      </c>
      <c r="N5" s="385"/>
      <c r="O5" s="57"/>
      <c r="P5" s="385" t="s">
        <v>167</v>
      </c>
      <c r="Q5" s="385"/>
      <c r="R5" s="58"/>
      <c r="S5" s="58"/>
      <c r="T5" s="60" t="s">
        <v>280</v>
      </c>
      <c r="U5" s="58"/>
      <c r="V5" s="57"/>
      <c r="W5" s="58"/>
      <c r="X5" s="60" t="s">
        <v>233</v>
      </c>
      <c r="Y5" s="58"/>
      <c r="Z5" s="59"/>
      <c r="BA5" s="85" t="b">
        <v>0</v>
      </c>
      <c r="BB5" s="85" t="b">
        <v>0</v>
      </c>
      <c r="BC5" s="85" t="b">
        <v>0</v>
      </c>
      <c r="BD5" s="85" t="b">
        <v>0</v>
      </c>
      <c r="BE5" s="85" t="b">
        <v>0</v>
      </c>
    </row>
    <row r="6" spans="1:58" ht="17.25" customHeight="1">
      <c r="A6" s="375"/>
      <c r="B6" s="376"/>
      <c r="C6" s="376"/>
      <c r="D6" s="376"/>
      <c r="E6" s="376"/>
      <c r="F6" s="376"/>
      <c r="G6" s="376"/>
      <c r="H6" s="377"/>
      <c r="I6" s="57"/>
      <c r="J6" s="386" t="s">
        <v>168</v>
      </c>
      <c r="K6" s="386"/>
      <c r="L6" s="60"/>
      <c r="M6" s="57"/>
      <c r="N6" s="60" t="s">
        <v>169</v>
      </c>
      <c r="O6" s="57"/>
      <c r="P6" s="57"/>
      <c r="Q6" s="57"/>
      <c r="R6" s="60"/>
      <c r="S6" s="60"/>
      <c r="T6" s="60" t="s">
        <v>170</v>
      </c>
      <c r="U6" s="60"/>
      <c r="V6" s="60"/>
      <c r="W6" s="60"/>
      <c r="X6" s="60"/>
      <c r="Y6" s="60"/>
      <c r="Z6" s="61"/>
      <c r="BA6" s="85" t="b">
        <v>0</v>
      </c>
      <c r="BB6" s="85" t="b">
        <v>0</v>
      </c>
      <c r="BC6" s="85" t="b">
        <v>0</v>
      </c>
      <c r="BD6" s="85"/>
      <c r="BE6" s="85"/>
    </row>
    <row r="7" spans="1:58" ht="17.25" customHeight="1">
      <c r="A7" s="375"/>
      <c r="B7" s="376"/>
      <c r="C7" s="376"/>
      <c r="D7" s="376"/>
      <c r="E7" s="376"/>
      <c r="F7" s="376"/>
      <c r="G7" s="376"/>
      <c r="H7" s="377"/>
      <c r="I7" s="57"/>
      <c r="J7" s="60" t="s">
        <v>171</v>
      </c>
      <c r="K7" s="60"/>
      <c r="L7" s="60"/>
      <c r="M7" s="60"/>
      <c r="N7" s="60"/>
      <c r="O7" s="62"/>
      <c r="P7" s="386" t="s">
        <v>172</v>
      </c>
      <c r="Q7" s="386"/>
      <c r="R7" s="386"/>
      <c r="S7" s="57"/>
      <c r="T7" s="60"/>
      <c r="U7" s="60" t="s">
        <v>232</v>
      </c>
      <c r="V7" s="60"/>
      <c r="W7" s="60"/>
      <c r="X7" s="60"/>
      <c r="Y7" s="60"/>
      <c r="Z7" s="61"/>
      <c r="BA7" s="85" t="b">
        <v>0</v>
      </c>
      <c r="BB7" s="85" t="b">
        <v>0</v>
      </c>
      <c r="BC7" s="85" t="b">
        <v>0</v>
      </c>
      <c r="BD7" s="85"/>
      <c r="BE7" s="85"/>
      <c r="BF7" s="228" t="b">
        <v>1</v>
      </c>
    </row>
    <row r="8" spans="1:58" ht="17.25" customHeight="1">
      <c r="A8" s="375"/>
      <c r="B8" s="376"/>
      <c r="C8" s="376"/>
      <c r="D8" s="376"/>
      <c r="E8" s="376"/>
      <c r="F8" s="376"/>
      <c r="G8" s="376"/>
      <c r="H8" s="377"/>
      <c r="I8" s="57"/>
      <c r="J8" s="361" t="s">
        <v>173</v>
      </c>
      <c r="K8" s="361"/>
      <c r="L8" s="361"/>
      <c r="M8" s="63"/>
      <c r="N8" s="63"/>
      <c r="O8" s="361" t="s">
        <v>174</v>
      </c>
      <c r="P8" s="361"/>
      <c r="Q8" s="361"/>
      <c r="R8" s="361"/>
      <c r="S8" s="361"/>
      <c r="T8" s="361"/>
      <c r="U8" s="361"/>
      <c r="V8" s="361"/>
      <c r="W8" s="361"/>
      <c r="X8" s="369"/>
      <c r="Y8" s="369"/>
      <c r="Z8" s="64"/>
      <c r="BA8" s="85" t="b">
        <v>0</v>
      </c>
      <c r="BB8" s="85" t="b">
        <v>0</v>
      </c>
      <c r="BC8" s="85"/>
      <c r="BD8" s="85"/>
      <c r="BF8" s="229">
        <f>COUNTIF($BA$5:$BE$8,"TRUE")</f>
        <v>0</v>
      </c>
    </row>
    <row r="9" spans="1:58" ht="17.25" customHeight="1">
      <c r="A9" s="378" t="s">
        <v>17</v>
      </c>
      <c r="B9" s="379"/>
      <c r="C9" s="379"/>
      <c r="D9" s="379"/>
      <c r="E9" s="379"/>
      <c r="F9" s="379"/>
      <c r="G9" s="379"/>
      <c r="H9" s="380"/>
      <c r="I9" s="370"/>
      <c r="J9" s="371"/>
      <c r="K9" s="371"/>
      <c r="L9" s="371"/>
      <c r="M9" s="371"/>
      <c r="N9" s="17" t="s">
        <v>175</v>
      </c>
      <c r="O9" s="18"/>
      <c r="P9" s="19"/>
      <c r="Q9" s="19"/>
      <c r="R9" s="19"/>
      <c r="S9" s="19"/>
      <c r="T9" s="19"/>
      <c r="U9" s="19"/>
      <c r="V9" s="19"/>
      <c r="W9" s="19"/>
      <c r="X9" s="19"/>
      <c r="Y9" s="19"/>
      <c r="Z9" s="20"/>
    </row>
    <row r="10" spans="1:58" ht="17.25" customHeight="1">
      <c r="A10" s="381" t="s">
        <v>73</v>
      </c>
      <c r="B10" s="382"/>
      <c r="C10" s="382"/>
      <c r="D10" s="382"/>
      <c r="E10" s="382"/>
      <c r="F10" s="382"/>
      <c r="G10" s="382"/>
      <c r="H10" s="383"/>
      <c r="I10" s="362"/>
      <c r="J10" s="363"/>
      <c r="K10" s="363"/>
      <c r="L10" s="363"/>
      <c r="M10" s="363"/>
      <c r="N10" s="364" t="s">
        <v>176</v>
      </c>
      <c r="O10" s="308"/>
      <c r="P10" s="365"/>
      <c r="Q10" s="19"/>
      <c r="R10" s="19"/>
      <c r="S10" s="19"/>
      <c r="T10" s="19"/>
      <c r="U10" s="19"/>
      <c r="V10" s="19"/>
      <c r="W10" s="19"/>
      <c r="X10" s="19"/>
      <c r="Y10" s="19"/>
      <c r="Z10" s="20"/>
    </row>
    <row r="11" spans="1:58" ht="17.25" customHeight="1">
      <c r="A11" s="348" t="s">
        <v>74</v>
      </c>
      <c r="B11" s="349"/>
      <c r="C11" s="349"/>
      <c r="D11" s="349"/>
      <c r="E11" s="349"/>
      <c r="F11" s="349"/>
      <c r="G11" s="349"/>
      <c r="H11" s="350"/>
      <c r="I11" s="30"/>
      <c r="J11" s="31"/>
      <c r="K11" s="351" t="s">
        <v>177</v>
      </c>
      <c r="L11" s="352"/>
      <c r="M11" s="353"/>
      <c r="N11" s="32"/>
      <c r="O11" s="31"/>
      <c r="P11" s="351" t="s">
        <v>178</v>
      </c>
      <c r="Q11" s="352"/>
      <c r="R11" s="353"/>
      <c r="S11" s="353"/>
      <c r="T11" s="359" t="s">
        <v>179</v>
      </c>
      <c r="U11" s="360"/>
      <c r="V11" s="360"/>
      <c r="W11" s="360"/>
      <c r="X11" s="360"/>
      <c r="Y11" s="360"/>
      <c r="Z11" s="309"/>
      <c r="BA11" s="85" t="b">
        <v>0</v>
      </c>
      <c r="BB11" s="85" t="b">
        <v>0</v>
      </c>
    </row>
    <row r="12" spans="1:58" ht="17.25" customHeight="1">
      <c r="A12" s="348" t="s">
        <v>473</v>
      </c>
      <c r="B12" s="349"/>
      <c r="C12" s="349"/>
      <c r="D12" s="349"/>
      <c r="E12" s="349"/>
      <c r="F12" s="349"/>
      <c r="G12" s="349"/>
      <c r="H12" s="350"/>
      <c r="I12" s="30"/>
      <c r="J12" s="31"/>
      <c r="K12" s="351" t="s">
        <v>177</v>
      </c>
      <c r="L12" s="352"/>
      <c r="M12" s="353"/>
      <c r="N12" s="32"/>
      <c r="O12" s="31"/>
      <c r="P12" s="351" t="s">
        <v>178</v>
      </c>
      <c r="Q12" s="352"/>
      <c r="R12" s="353"/>
      <c r="S12" s="353"/>
      <c r="T12" s="359" t="s">
        <v>179</v>
      </c>
      <c r="U12" s="360"/>
      <c r="V12" s="360"/>
      <c r="W12" s="360"/>
      <c r="X12" s="360"/>
      <c r="Y12" s="360"/>
      <c r="Z12" s="309"/>
      <c r="BA12" s="85" t="b">
        <v>0</v>
      </c>
      <c r="BB12" s="85" t="b">
        <v>0</v>
      </c>
    </row>
    <row r="13" spans="1:58" ht="17.25" customHeight="1">
      <c r="A13" s="344" t="s">
        <v>283</v>
      </c>
      <c r="B13" s="345"/>
      <c r="C13" s="345"/>
      <c r="D13" s="345"/>
      <c r="E13" s="345"/>
      <c r="F13" s="345"/>
      <c r="G13" s="345"/>
      <c r="H13" s="346"/>
      <c r="I13" s="402">
        <f>ROUND('別紙1CO2排出量算出シート（交付）'!AN34,2)</f>
        <v>0</v>
      </c>
      <c r="J13" s="403"/>
      <c r="K13" s="403"/>
      <c r="L13" s="403"/>
      <c r="M13" s="403"/>
      <c r="N13" s="347" t="s">
        <v>84</v>
      </c>
      <c r="O13" s="347"/>
      <c r="P13" s="347"/>
      <c r="Q13" s="347"/>
      <c r="R13" s="34"/>
      <c r="S13" s="90"/>
      <c r="T13" s="90"/>
      <c r="U13" s="90"/>
      <c r="V13" s="90"/>
      <c r="W13" s="90"/>
      <c r="X13" s="90"/>
      <c r="Y13" s="90"/>
      <c r="Z13" s="91"/>
    </row>
    <row r="14" spans="1:58" ht="17.25" customHeight="1">
      <c r="A14" s="16" t="s">
        <v>284</v>
      </c>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58" ht="17.25" customHeight="1">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58" ht="17.25" customHeight="1">
      <c r="A16" s="288" t="s">
        <v>18</v>
      </c>
      <c r="B16" s="289"/>
      <c r="C16" s="289"/>
      <c r="D16" s="289"/>
      <c r="E16" s="289"/>
      <c r="F16" s="289"/>
      <c r="G16" s="289"/>
      <c r="H16" s="289"/>
      <c r="I16" s="289"/>
      <c r="J16" s="289"/>
      <c r="K16" s="289"/>
      <c r="L16" s="289"/>
      <c r="M16" s="289"/>
      <c r="N16" s="289"/>
      <c r="O16" s="289"/>
    </row>
    <row r="17" spans="1:58" ht="17.25" customHeight="1">
      <c r="A17" s="5"/>
      <c r="B17" s="401" t="s">
        <v>281</v>
      </c>
      <c r="C17" s="401"/>
      <c r="D17" s="401"/>
      <c r="E17" s="401"/>
      <c r="F17" s="401"/>
      <c r="G17" s="401"/>
      <c r="H17" s="401"/>
      <c r="I17" s="401"/>
      <c r="J17" s="401"/>
      <c r="K17" s="401"/>
      <c r="L17" s="401"/>
      <c r="M17" s="401"/>
      <c r="N17" s="401"/>
      <c r="O17" s="401"/>
      <c r="P17" s="401"/>
      <c r="Q17" s="401"/>
      <c r="R17" s="401"/>
      <c r="S17" s="401"/>
      <c r="T17" s="401"/>
      <c r="U17" s="401"/>
      <c r="V17" s="401"/>
      <c r="W17" s="401"/>
      <c r="X17" s="401"/>
      <c r="Y17" s="401"/>
    </row>
    <row r="18" spans="1:58" ht="17.25" customHeight="1">
      <c r="A18" s="13"/>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row>
    <row r="19" spans="1:58" ht="16.899999999999999" customHeight="1">
      <c r="A19" s="13"/>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row>
    <row r="20" spans="1:58" ht="17.25" customHeight="1">
      <c r="A20" s="1"/>
    </row>
    <row r="21" spans="1:58" ht="17.25" customHeight="1">
      <c r="A21" s="408" t="s">
        <v>19</v>
      </c>
      <c r="B21" s="289"/>
      <c r="C21" s="289"/>
      <c r="D21" s="289"/>
      <c r="E21" s="289"/>
      <c r="F21" s="289"/>
      <c r="G21" s="289"/>
      <c r="H21" s="289"/>
      <c r="I21" s="289"/>
      <c r="J21" s="289"/>
      <c r="K21" s="289"/>
      <c r="L21" s="289"/>
      <c r="M21" s="289"/>
      <c r="N21" s="289"/>
      <c r="O21" s="289"/>
      <c r="BF21" s="228" t="b">
        <v>1</v>
      </c>
    </row>
    <row r="22" spans="1:58" ht="17.25" customHeight="1">
      <c r="A22" s="354" t="s">
        <v>319</v>
      </c>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BA22" s="85" t="b">
        <v>0</v>
      </c>
      <c r="BB22" s="85" t="b">
        <v>0</v>
      </c>
      <c r="BC22" s="85" t="b">
        <v>0</v>
      </c>
      <c r="BF22" s="229">
        <f>COUNTIF($BA$22:$BC$22,"TRUE")</f>
        <v>0</v>
      </c>
    </row>
    <row r="23" spans="1:58" ht="17.25" customHeight="1">
      <c r="A23" s="1"/>
    </row>
    <row r="24" spans="1:58" ht="17.25" customHeight="1">
      <c r="A24" s="408" t="s">
        <v>20</v>
      </c>
      <c r="B24" s="289"/>
      <c r="C24" s="289"/>
      <c r="D24" s="289"/>
      <c r="E24" s="289"/>
      <c r="F24" s="289"/>
      <c r="G24" s="289"/>
      <c r="H24" s="289"/>
      <c r="I24" s="289"/>
      <c r="J24" s="289"/>
      <c r="K24" s="289"/>
      <c r="L24" s="289"/>
      <c r="M24" s="289"/>
      <c r="N24" s="289"/>
      <c r="O24" s="289"/>
    </row>
    <row r="25" spans="1:58" ht="17.25" customHeight="1">
      <c r="A25" s="355" t="s">
        <v>75</v>
      </c>
      <c r="B25" s="355"/>
      <c r="C25" s="355"/>
      <c r="D25" s="355"/>
      <c r="E25" s="355"/>
      <c r="F25" s="355"/>
      <c r="G25" s="355"/>
      <c r="H25" s="355"/>
      <c r="I25" s="355"/>
      <c r="J25" s="355"/>
      <c r="K25" s="355" t="s">
        <v>282</v>
      </c>
      <c r="L25" s="355"/>
      <c r="M25" s="355"/>
      <c r="N25" s="355"/>
      <c r="O25" s="355"/>
      <c r="P25" s="355"/>
      <c r="Q25" s="355"/>
      <c r="R25" s="355"/>
      <c r="S25" s="355"/>
      <c r="T25" s="355"/>
      <c r="U25" s="356" t="s">
        <v>22</v>
      </c>
      <c r="V25" s="357"/>
      <c r="W25" s="357"/>
      <c r="X25" s="357"/>
      <c r="Y25" s="358"/>
      <c r="AB25" s="33"/>
    </row>
    <row r="26" spans="1:58" ht="17.25" customHeight="1">
      <c r="A26" s="343" t="s">
        <v>76</v>
      </c>
      <c r="B26" s="343"/>
      <c r="C26" s="343"/>
      <c r="D26" s="343"/>
      <c r="E26" s="343"/>
      <c r="F26" s="343"/>
      <c r="G26" s="343"/>
      <c r="H26" s="343"/>
      <c r="I26" s="343"/>
      <c r="J26" s="343"/>
      <c r="K26" s="343" t="s">
        <v>21</v>
      </c>
      <c r="L26" s="343"/>
      <c r="M26" s="343"/>
      <c r="N26" s="343"/>
      <c r="O26" s="343"/>
      <c r="P26" s="343"/>
      <c r="Q26" s="343"/>
      <c r="R26" s="343"/>
      <c r="S26" s="343"/>
      <c r="T26" s="343"/>
      <c r="U26" s="335" t="s">
        <v>78</v>
      </c>
      <c r="V26" s="336"/>
      <c r="W26" s="336"/>
      <c r="X26" s="336"/>
      <c r="Y26" s="337"/>
      <c r="AB26" s="33"/>
    </row>
    <row r="27" spans="1:58" ht="17.25" customHeight="1">
      <c r="A27" s="338"/>
      <c r="B27" s="339"/>
      <c r="C27" s="79" t="s">
        <v>161</v>
      </c>
      <c r="D27" s="79"/>
      <c r="E27" s="79" t="s">
        <v>318</v>
      </c>
      <c r="F27" s="407"/>
      <c r="G27" s="407"/>
      <c r="H27" s="407"/>
      <c r="I27" s="407"/>
      <c r="J27" s="21" t="s">
        <v>77</v>
      </c>
      <c r="K27" s="338"/>
      <c r="L27" s="339"/>
      <c r="M27" s="79" t="s">
        <v>161</v>
      </c>
      <c r="N27" s="19"/>
      <c r="O27" s="79" t="s">
        <v>318</v>
      </c>
      <c r="P27" s="340"/>
      <c r="Q27" s="340"/>
      <c r="R27" s="340"/>
      <c r="S27" s="340"/>
      <c r="T27" s="21" t="s">
        <v>77</v>
      </c>
      <c r="U27" s="341" t="str">
        <f>IFERROR(((F27-P27)/P27)*100,"")</f>
        <v/>
      </c>
      <c r="V27" s="342"/>
      <c r="W27" s="342"/>
      <c r="X27" s="342"/>
      <c r="Y27" s="21" t="s">
        <v>79</v>
      </c>
    </row>
    <row r="28" spans="1:58" ht="17.25" customHeight="1">
      <c r="A28" s="27"/>
      <c r="B28" s="27"/>
      <c r="C28" s="27"/>
      <c r="D28" s="27"/>
      <c r="E28" s="27"/>
    </row>
    <row r="29" spans="1:58" ht="17.25" customHeight="1">
      <c r="A29" s="404" t="s">
        <v>23</v>
      </c>
      <c r="B29" s="295"/>
      <c r="C29" s="295"/>
      <c r="D29" s="295"/>
      <c r="E29" s="295"/>
      <c r="F29" s="295"/>
      <c r="G29" s="295"/>
      <c r="H29" s="295"/>
      <c r="I29" s="295"/>
      <c r="J29" s="295"/>
      <c r="K29" s="295"/>
      <c r="L29" s="295"/>
      <c r="M29" s="295"/>
      <c r="N29" s="295"/>
      <c r="O29" s="295"/>
      <c r="P29" s="163"/>
      <c r="Q29" s="163"/>
      <c r="R29" s="163"/>
      <c r="S29" s="163"/>
      <c r="T29" s="163"/>
      <c r="U29" s="163"/>
      <c r="V29" s="163"/>
      <c r="W29" s="163"/>
      <c r="X29" s="163"/>
      <c r="Y29" s="163"/>
      <c r="Z29" s="163"/>
    </row>
    <row r="30" spans="1:58" ht="17.25" customHeight="1">
      <c r="A30" s="388" t="s">
        <v>212</v>
      </c>
      <c r="B30" s="333"/>
      <c r="C30" s="333"/>
      <c r="D30" s="333"/>
      <c r="E30" s="333"/>
      <c r="F30" s="334"/>
      <c r="G30" s="326" t="s">
        <v>394</v>
      </c>
      <c r="H30" s="327"/>
      <c r="I30" s="327"/>
      <c r="J30" s="327"/>
      <c r="K30" s="327"/>
      <c r="L30" s="327"/>
      <c r="M30" s="327"/>
      <c r="N30" s="327"/>
      <c r="O30" s="327"/>
      <c r="P30" s="327"/>
      <c r="Q30" s="327"/>
      <c r="R30" s="327"/>
      <c r="S30" s="327"/>
      <c r="T30" s="327"/>
      <c r="U30" s="327"/>
      <c r="V30" s="327"/>
      <c r="W30" s="327"/>
      <c r="X30" s="327"/>
      <c r="Y30" s="327"/>
      <c r="Z30" s="328"/>
      <c r="AC30" s="33"/>
    </row>
    <row r="31" spans="1:58" ht="17.25" customHeight="1">
      <c r="A31" s="388"/>
      <c r="B31" s="333"/>
      <c r="C31" s="333"/>
      <c r="D31" s="333"/>
      <c r="E31" s="333"/>
      <c r="F31" s="334"/>
      <c r="G31" s="329"/>
      <c r="H31" s="330"/>
      <c r="I31" s="330"/>
      <c r="J31" s="330"/>
      <c r="K31" s="330"/>
      <c r="L31" s="330"/>
      <c r="M31" s="330"/>
      <c r="N31" s="330"/>
      <c r="O31" s="330"/>
      <c r="P31" s="330"/>
      <c r="Q31" s="330"/>
      <c r="R31" s="330"/>
      <c r="S31" s="330"/>
      <c r="T31" s="330"/>
      <c r="U31" s="330"/>
      <c r="V31" s="330"/>
      <c r="W31" s="330"/>
      <c r="X31" s="330"/>
      <c r="Y31" s="330"/>
      <c r="Z31" s="331"/>
      <c r="AC31" s="33"/>
    </row>
    <row r="32" spans="1:58" ht="17.25" customHeight="1">
      <c r="A32" s="388"/>
      <c r="B32" s="333"/>
      <c r="C32" s="333"/>
      <c r="D32" s="333"/>
      <c r="E32" s="333"/>
      <c r="F32" s="334"/>
      <c r="G32" s="332"/>
      <c r="H32" s="333"/>
      <c r="I32" s="333"/>
      <c r="J32" s="333"/>
      <c r="K32" s="333"/>
      <c r="L32" s="333"/>
      <c r="M32" s="333"/>
      <c r="N32" s="333"/>
      <c r="O32" s="333"/>
      <c r="P32" s="333"/>
      <c r="Q32" s="333"/>
      <c r="R32" s="333"/>
      <c r="S32" s="333"/>
      <c r="T32" s="333"/>
      <c r="U32" s="333"/>
      <c r="V32" s="333"/>
      <c r="W32" s="333"/>
      <c r="X32" s="333"/>
      <c r="Y32" s="333"/>
      <c r="Z32" s="334"/>
      <c r="AC32" s="33"/>
    </row>
    <row r="33" spans="1:54" ht="17.25" customHeight="1">
      <c r="A33" s="388"/>
      <c r="B33" s="333"/>
      <c r="C33" s="333"/>
      <c r="D33" s="333"/>
      <c r="E33" s="333"/>
      <c r="F33" s="334"/>
      <c r="G33" s="332"/>
      <c r="H33" s="333"/>
      <c r="I33" s="333"/>
      <c r="J33" s="333"/>
      <c r="K33" s="333"/>
      <c r="L33" s="333"/>
      <c r="M33" s="333"/>
      <c r="N33" s="333"/>
      <c r="O33" s="333"/>
      <c r="P33" s="333"/>
      <c r="Q33" s="333"/>
      <c r="R33" s="333"/>
      <c r="S33" s="333"/>
      <c r="T33" s="333"/>
      <c r="U33" s="333"/>
      <c r="V33" s="333"/>
      <c r="W33" s="333"/>
      <c r="X33" s="333"/>
      <c r="Y33" s="333"/>
      <c r="Z33" s="334"/>
      <c r="AC33" s="136"/>
      <c r="AD33" s="137"/>
      <c r="AE33" s="33"/>
      <c r="AF33" s="33"/>
      <c r="AG33" s="33"/>
      <c r="AH33" s="33"/>
      <c r="AI33" s="33"/>
      <c r="AJ33" s="33"/>
      <c r="AK33" s="33"/>
      <c r="AL33" s="33"/>
      <c r="AM33" s="33"/>
      <c r="AN33" s="33"/>
      <c r="AO33" s="33"/>
      <c r="AP33" s="33"/>
      <c r="AQ33" s="33"/>
      <c r="AR33" s="33"/>
    </row>
    <row r="34" spans="1:54" ht="17.25" customHeight="1">
      <c r="A34" s="388"/>
      <c r="B34" s="333"/>
      <c r="C34" s="333"/>
      <c r="D34" s="333"/>
      <c r="E34" s="333"/>
      <c r="F34" s="334"/>
      <c r="G34" s="332"/>
      <c r="H34" s="333"/>
      <c r="I34" s="333"/>
      <c r="J34" s="333"/>
      <c r="K34" s="333"/>
      <c r="L34" s="333"/>
      <c r="M34" s="333"/>
      <c r="N34" s="333"/>
      <c r="O34" s="333"/>
      <c r="P34" s="333"/>
      <c r="Q34" s="333"/>
      <c r="R34" s="333"/>
      <c r="S34" s="333"/>
      <c r="T34" s="333"/>
      <c r="U34" s="333"/>
      <c r="V34" s="333"/>
      <c r="W34" s="333"/>
      <c r="X34" s="333"/>
      <c r="Y34" s="333"/>
      <c r="Z34" s="334"/>
      <c r="AE34" s="33"/>
    </row>
    <row r="35" spans="1:54" ht="17.25" customHeight="1">
      <c r="A35" s="332"/>
      <c r="B35" s="333"/>
      <c r="C35" s="333"/>
      <c r="D35" s="333"/>
      <c r="E35" s="333"/>
      <c r="F35" s="334"/>
      <c r="G35" s="332"/>
      <c r="H35" s="333"/>
      <c r="I35" s="333"/>
      <c r="J35" s="333"/>
      <c r="K35" s="333"/>
      <c r="L35" s="333"/>
      <c r="M35" s="333"/>
      <c r="N35" s="333"/>
      <c r="O35" s="333"/>
      <c r="P35" s="333"/>
      <c r="Q35" s="333"/>
      <c r="R35" s="333"/>
      <c r="S35" s="333"/>
      <c r="T35" s="333"/>
      <c r="U35" s="333"/>
      <c r="V35" s="333"/>
      <c r="W35" s="333"/>
      <c r="X35" s="333"/>
      <c r="Y35" s="333"/>
      <c r="Z35" s="334"/>
    </row>
    <row r="36" spans="1:54" ht="15.95" customHeight="1">
      <c r="A36" s="332"/>
      <c r="B36" s="333"/>
      <c r="C36" s="333"/>
      <c r="D36" s="333"/>
      <c r="E36" s="333"/>
      <c r="F36" s="334"/>
      <c r="G36" s="205" t="s">
        <v>418</v>
      </c>
      <c r="H36" s="206"/>
      <c r="I36" s="207"/>
      <c r="J36" s="208"/>
      <c r="K36" s="206"/>
      <c r="L36" s="206"/>
      <c r="M36" s="207"/>
      <c r="N36" s="206"/>
      <c r="O36" s="207"/>
      <c r="P36" s="208"/>
      <c r="Q36" s="206"/>
      <c r="R36" s="206"/>
      <c r="S36" s="207"/>
      <c r="T36" s="209"/>
      <c r="U36" s="209"/>
      <c r="V36" s="209"/>
      <c r="W36" s="209"/>
      <c r="X36" s="209"/>
      <c r="Y36" s="209"/>
      <c r="Z36" s="226"/>
      <c r="AA36" s="225"/>
      <c r="AB36" s="85"/>
    </row>
    <row r="37" spans="1:54" ht="12" customHeight="1">
      <c r="A37" s="332"/>
      <c r="B37" s="333"/>
      <c r="C37" s="333"/>
      <c r="D37" s="333"/>
      <c r="E37" s="333"/>
      <c r="F37" s="334"/>
      <c r="G37" s="205"/>
      <c r="H37" s="206"/>
      <c r="I37" s="207" t="s">
        <v>411</v>
      </c>
      <c r="J37" s="208"/>
      <c r="K37" s="206"/>
      <c r="L37" s="206" t="s">
        <v>412</v>
      </c>
      <c r="M37" s="207"/>
      <c r="N37" s="325" t="s">
        <v>398</v>
      </c>
      <c r="O37" s="325"/>
      <c r="P37" s="325"/>
      <c r="Q37" s="325"/>
      <c r="R37" s="325"/>
      <c r="S37" s="325"/>
      <c r="T37" s="325"/>
      <c r="U37" s="325"/>
      <c r="V37" s="208"/>
      <c r="W37" s="208"/>
      <c r="X37" s="208"/>
      <c r="Y37" s="208"/>
      <c r="Z37" s="227"/>
      <c r="AA37" s="225"/>
      <c r="AS37" s="33"/>
      <c r="AT37" s="33"/>
      <c r="AU37" s="33"/>
      <c r="AV37" s="33"/>
      <c r="AW37" s="33"/>
      <c r="AX37" s="33"/>
      <c r="AY37" s="136"/>
      <c r="BA37" s="201" t="b">
        <v>0</v>
      </c>
      <c r="BB37" s="85" t="b">
        <v>0</v>
      </c>
    </row>
    <row r="38" spans="1:54" ht="15.95" customHeight="1">
      <c r="A38" s="332"/>
      <c r="B38" s="333"/>
      <c r="C38" s="333"/>
      <c r="D38" s="333"/>
      <c r="E38" s="333"/>
      <c r="F38" s="334"/>
      <c r="G38" s="205" t="s">
        <v>414</v>
      </c>
      <c r="H38" s="206"/>
      <c r="I38" s="207"/>
      <c r="J38" s="208"/>
      <c r="K38" s="206"/>
      <c r="L38" s="206"/>
      <c r="M38" s="207"/>
      <c r="N38" s="208"/>
      <c r="O38" s="206"/>
      <c r="P38" s="209"/>
      <c r="Q38" s="209"/>
      <c r="R38" s="207"/>
      <c r="S38" s="206"/>
      <c r="T38" s="207"/>
      <c r="U38" s="208"/>
      <c r="V38" s="206"/>
      <c r="W38" s="206"/>
      <c r="X38" s="207"/>
      <c r="Y38" s="210"/>
      <c r="Z38" s="211"/>
      <c r="BA38" s="85"/>
      <c r="BB38" s="85"/>
    </row>
    <row r="39" spans="1:54" ht="12" customHeight="1">
      <c r="A39" s="332"/>
      <c r="B39" s="333"/>
      <c r="C39" s="333"/>
      <c r="D39" s="333"/>
      <c r="E39" s="333"/>
      <c r="F39" s="334"/>
      <c r="G39" s="205"/>
      <c r="H39" s="206"/>
      <c r="I39" s="207" t="s">
        <v>411</v>
      </c>
      <c r="J39" s="208"/>
      <c r="K39" s="206"/>
      <c r="L39" s="206" t="s">
        <v>412</v>
      </c>
      <c r="M39" s="207"/>
      <c r="N39" s="325" t="s">
        <v>398</v>
      </c>
      <c r="O39" s="325"/>
      <c r="P39" s="325"/>
      <c r="Q39" s="325"/>
      <c r="R39" s="325"/>
      <c r="S39" s="325"/>
      <c r="T39" s="325"/>
      <c r="U39" s="325"/>
      <c r="V39" s="210"/>
      <c r="W39" s="210"/>
      <c r="X39" s="210"/>
      <c r="Y39" s="210"/>
      <c r="Z39" s="211"/>
      <c r="AC39" s="33"/>
      <c r="BA39" s="201" t="b">
        <v>0</v>
      </c>
      <c r="BB39" s="85" t="b">
        <v>0</v>
      </c>
    </row>
    <row r="40" spans="1:54" ht="15.95" customHeight="1">
      <c r="A40" s="294"/>
      <c r="B40" s="310"/>
      <c r="C40" s="310"/>
      <c r="D40" s="310"/>
      <c r="E40" s="310"/>
      <c r="F40" s="311"/>
      <c r="G40" s="212" t="s">
        <v>413</v>
      </c>
      <c r="H40" s="206"/>
      <c r="I40" s="207"/>
      <c r="J40" s="208"/>
      <c r="K40" s="206"/>
      <c r="L40" s="206"/>
      <c r="M40" s="207"/>
      <c r="N40" s="208"/>
      <c r="O40" s="206"/>
      <c r="P40" s="207"/>
      <c r="Q40" s="208"/>
      <c r="R40" s="213"/>
      <c r="S40" s="214"/>
      <c r="T40" s="210"/>
      <c r="U40" s="214"/>
      <c r="V40" s="210"/>
      <c r="W40" s="210"/>
      <c r="X40" s="210"/>
      <c r="Y40" s="210"/>
      <c r="Z40" s="211"/>
      <c r="AA40" s="85"/>
      <c r="AB40" s="85"/>
    </row>
    <row r="41" spans="1:54" ht="17.25" customHeight="1">
      <c r="A41" s="388" t="s">
        <v>80</v>
      </c>
      <c r="B41" s="389"/>
      <c r="C41" s="389"/>
      <c r="D41" s="389"/>
      <c r="E41" s="389"/>
      <c r="F41" s="389"/>
      <c r="G41" s="138" t="s">
        <v>82</v>
      </c>
      <c r="H41" s="19"/>
      <c r="I41" s="405"/>
      <c r="J41" s="405"/>
      <c r="K41" s="405"/>
      <c r="L41" s="405"/>
      <c r="M41" s="405"/>
      <c r="N41" s="405"/>
      <c r="O41" s="405"/>
      <c r="P41" s="405"/>
      <c r="Q41" s="405"/>
      <c r="R41" s="405"/>
      <c r="S41" s="405"/>
      <c r="T41" s="405"/>
      <c r="U41" s="405"/>
      <c r="V41" s="405"/>
      <c r="W41" s="405"/>
      <c r="X41" s="405"/>
      <c r="Y41" s="405"/>
      <c r="Z41" s="406"/>
    </row>
    <row r="42" spans="1:54" ht="17.25" customHeight="1">
      <c r="A42" s="409" t="s">
        <v>81</v>
      </c>
      <c r="B42" s="410"/>
      <c r="C42" s="410"/>
      <c r="D42" s="410"/>
      <c r="E42" s="410"/>
      <c r="F42" s="411"/>
      <c r="G42" s="138" t="s">
        <v>83</v>
      </c>
      <c r="H42" s="19"/>
      <c r="I42" s="405"/>
      <c r="J42" s="405"/>
      <c r="K42" s="405"/>
      <c r="L42" s="405"/>
      <c r="M42" s="405"/>
      <c r="N42" s="405"/>
      <c r="O42" s="405"/>
      <c r="P42" s="405"/>
      <c r="Q42" s="405"/>
      <c r="R42" s="405"/>
      <c r="S42" s="405"/>
      <c r="T42" s="405"/>
      <c r="U42" s="405"/>
      <c r="V42" s="405"/>
      <c r="W42" s="405"/>
      <c r="X42" s="405"/>
      <c r="Y42" s="405"/>
      <c r="Z42" s="406"/>
    </row>
    <row r="43" spans="1:54" ht="17.25" customHeight="1">
      <c r="A43" s="390" t="s">
        <v>338</v>
      </c>
      <c r="B43" s="391"/>
      <c r="C43" s="391"/>
      <c r="D43" s="391"/>
      <c r="E43" s="391"/>
      <c r="F43" s="392"/>
      <c r="G43" s="107" t="s">
        <v>339</v>
      </c>
      <c r="H43" s="108"/>
      <c r="I43" s="108"/>
      <c r="J43" s="108"/>
      <c r="K43" s="108"/>
      <c r="L43" s="109"/>
      <c r="M43" s="108"/>
      <c r="N43" s="399" t="s">
        <v>160</v>
      </c>
      <c r="O43" s="399"/>
      <c r="P43" s="387"/>
      <c r="Q43" s="387"/>
      <c r="R43" s="198" t="s">
        <v>161</v>
      </c>
      <c r="S43" s="387"/>
      <c r="T43" s="387"/>
      <c r="U43" s="198" t="s">
        <v>162</v>
      </c>
      <c r="V43" s="387"/>
      <c r="W43" s="387"/>
      <c r="X43" s="198" t="s">
        <v>163</v>
      </c>
      <c r="Y43" s="108"/>
      <c r="Z43" s="109"/>
      <c r="AB43" s="33"/>
    </row>
    <row r="44" spans="1:54" ht="17.25" customHeight="1">
      <c r="A44" s="393"/>
      <c r="B44" s="394"/>
      <c r="C44" s="394"/>
      <c r="D44" s="394"/>
      <c r="E44" s="394"/>
      <c r="F44" s="395"/>
      <c r="G44" s="107" t="s">
        <v>340</v>
      </c>
      <c r="H44" s="108"/>
      <c r="I44" s="108"/>
      <c r="J44" s="108"/>
      <c r="K44" s="108"/>
      <c r="L44" s="109"/>
      <c r="M44" s="108"/>
      <c r="N44" s="399" t="s">
        <v>160</v>
      </c>
      <c r="O44" s="399"/>
      <c r="P44" s="387"/>
      <c r="Q44" s="387"/>
      <c r="R44" s="198" t="s">
        <v>161</v>
      </c>
      <c r="S44" s="387"/>
      <c r="T44" s="387"/>
      <c r="U44" s="198" t="s">
        <v>162</v>
      </c>
      <c r="V44" s="387"/>
      <c r="W44" s="387"/>
      <c r="X44" s="198" t="s">
        <v>163</v>
      </c>
      <c r="Y44" s="108"/>
      <c r="Z44" s="109"/>
      <c r="AB44" s="33"/>
    </row>
    <row r="45" spans="1:54" ht="17.25" customHeight="1">
      <c r="A45" s="396"/>
      <c r="B45" s="397"/>
      <c r="C45" s="397"/>
      <c r="D45" s="397"/>
      <c r="E45" s="397"/>
      <c r="F45" s="398"/>
      <c r="G45" s="199" t="s">
        <v>410</v>
      </c>
      <c r="H45" s="200"/>
      <c r="I45" s="200"/>
      <c r="J45" s="200"/>
      <c r="K45" s="200"/>
      <c r="L45" s="109"/>
      <c r="M45" s="108"/>
      <c r="N45" s="399" t="s">
        <v>160</v>
      </c>
      <c r="O45" s="399"/>
      <c r="P45" s="387">
        <v>9</v>
      </c>
      <c r="Q45" s="387"/>
      <c r="R45" s="198" t="s">
        <v>161</v>
      </c>
      <c r="S45" s="387">
        <v>1</v>
      </c>
      <c r="T45" s="387"/>
      <c r="U45" s="198" t="s">
        <v>162</v>
      </c>
      <c r="V45" s="387">
        <v>12</v>
      </c>
      <c r="W45" s="387"/>
      <c r="X45" s="198" t="s">
        <v>163</v>
      </c>
      <c r="Y45" s="108"/>
      <c r="Z45" s="109"/>
    </row>
    <row r="46" spans="1:54" ht="17.25" customHeight="1">
      <c r="A46" s="400" t="s">
        <v>433</v>
      </c>
      <c r="B46" s="400"/>
      <c r="C46" s="400"/>
      <c r="D46" s="400"/>
      <c r="E46" s="400"/>
      <c r="F46" s="400"/>
      <c r="G46" s="400"/>
      <c r="H46" s="400"/>
      <c r="I46" s="400"/>
      <c r="J46" s="400"/>
      <c r="K46" s="400"/>
      <c r="L46" s="400"/>
      <c r="M46" s="400"/>
      <c r="N46" s="400"/>
      <c r="O46" s="400"/>
      <c r="P46" s="400"/>
      <c r="Q46" s="400"/>
      <c r="R46" s="400"/>
      <c r="S46" s="400"/>
      <c r="T46" s="400"/>
      <c r="U46" s="400"/>
      <c r="V46" s="400"/>
      <c r="W46" s="400"/>
      <c r="X46" s="400"/>
      <c r="Y46" s="400"/>
      <c r="Z46" s="400"/>
    </row>
    <row r="47" spans="1:54" ht="17.25" customHeight="1">
      <c r="A47" s="16"/>
    </row>
  </sheetData>
  <mergeCells count="68">
    <mergeCell ref="A46:Z46"/>
    <mergeCell ref="B17:Y19"/>
    <mergeCell ref="V43:W43"/>
    <mergeCell ref="N43:O43"/>
    <mergeCell ref="I13:M13"/>
    <mergeCell ref="A29:O29"/>
    <mergeCell ref="I41:Z41"/>
    <mergeCell ref="A30:F40"/>
    <mergeCell ref="F27:I27"/>
    <mergeCell ref="V45:W45"/>
    <mergeCell ref="A21:O21"/>
    <mergeCell ref="A24:O24"/>
    <mergeCell ref="A42:F42"/>
    <mergeCell ref="N44:O44"/>
    <mergeCell ref="I42:Z42"/>
    <mergeCell ref="P44:Q44"/>
    <mergeCell ref="S44:T44"/>
    <mergeCell ref="V44:W44"/>
    <mergeCell ref="A41:F41"/>
    <mergeCell ref="A43:F45"/>
    <mergeCell ref="N45:O45"/>
    <mergeCell ref="P45:Q45"/>
    <mergeCell ref="P43:Q43"/>
    <mergeCell ref="S43:T43"/>
    <mergeCell ref="S45:T45"/>
    <mergeCell ref="A1:O1"/>
    <mergeCell ref="A2:Z2"/>
    <mergeCell ref="A4:H4"/>
    <mergeCell ref="A11:H11"/>
    <mergeCell ref="O8:Y8"/>
    <mergeCell ref="T11:Z11"/>
    <mergeCell ref="I9:M9"/>
    <mergeCell ref="I4:Z4"/>
    <mergeCell ref="A5:H8"/>
    <mergeCell ref="A9:H9"/>
    <mergeCell ref="A10:H10"/>
    <mergeCell ref="J5:K5"/>
    <mergeCell ref="M5:N5"/>
    <mergeCell ref="P5:Q5"/>
    <mergeCell ref="J6:K6"/>
    <mergeCell ref="P7:R7"/>
    <mergeCell ref="J8:L8"/>
    <mergeCell ref="I10:M10"/>
    <mergeCell ref="N10:P10"/>
    <mergeCell ref="K11:M11"/>
    <mergeCell ref="P11:S11"/>
    <mergeCell ref="A13:H13"/>
    <mergeCell ref="N13:Q13"/>
    <mergeCell ref="A27:B27"/>
    <mergeCell ref="A12:H12"/>
    <mergeCell ref="K12:M12"/>
    <mergeCell ref="P12:S12"/>
    <mergeCell ref="A16:O16"/>
    <mergeCell ref="A22:Y22"/>
    <mergeCell ref="A25:J25"/>
    <mergeCell ref="A26:J26"/>
    <mergeCell ref="K25:T25"/>
    <mergeCell ref="U25:Y25"/>
    <mergeCell ref="T12:Z12"/>
    <mergeCell ref="N39:U39"/>
    <mergeCell ref="N37:U37"/>
    <mergeCell ref="G30:Z31"/>
    <mergeCell ref="G32:Z35"/>
    <mergeCell ref="U26:Y26"/>
    <mergeCell ref="K27:L27"/>
    <mergeCell ref="P27:S27"/>
    <mergeCell ref="U27:X27"/>
    <mergeCell ref="K26:T26"/>
  </mergeCells>
  <phoneticPr fontId="29"/>
  <conditionalFormatting sqref="A27:B27">
    <cfRule type="containsBlanks" dxfId="259" priority="8">
      <formula>LEN(TRIM(A27))=0</formula>
    </cfRule>
  </conditionalFormatting>
  <conditionalFormatting sqref="A22:Z22">
    <cfRule type="expression" dxfId="258" priority="9">
      <formula>$BF$22&gt;=2</formula>
    </cfRule>
    <cfRule type="expression" dxfId="257" priority="10">
      <formula>AND($BA$22=FALSE,$BB$22=FALSE,$BC$22=FALSE)</formula>
    </cfRule>
    <cfRule type="expression" dxfId="256" priority="11">
      <formula>AND($BA$22=TRUE,$BB$22=TRUE,$BC$22=TRUE)</formula>
    </cfRule>
  </conditionalFormatting>
  <conditionalFormatting sqref="D27">
    <cfRule type="containsBlanks" dxfId="255" priority="6">
      <formula>LEN(TRIM(D27))=0</formula>
    </cfRule>
  </conditionalFormatting>
  <conditionalFormatting sqref="F27:I27">
    <cfRule type="containsBlanks" dxfId="254" priority="5">
      <formula>LEN(TRIM(F27))=0</formula>
    </cfRule>
  </conditionalFormatting>
  <conditionalFormatting sqref="G30 G32">
    <cfRule type="containsBlanks" dxfId="253" priority="20">
      <formula>LEN(TRIM(G30))=0</formula>
    </cfRule>
  </conditionalFormatting>
  <conditionalFormatting sqref="G36:Z37">
    <cfRule type="expression" dxfId="252" priority="129">
      <formula>AND($BA$37=TRUE,$BB$37=TRUE)</formula>
    </cfRule>
    <cfRule type="expression" dxfId="251" priority="130">
      <formula>AND($BA$37=FALSE,$BB$37=FALSE)</formula>
    </cfRule>
  </conditionalFormatting>
  <conditionalFormatting sqref="G38:Z39">
    <cfRule type="expression" dxfId="250" priority="131">
      <formula>AND($BA$39=TRUE,$BB$39=TRUE)</formula>
    </cfRule>
    <cfRule type="expression" dxfId="249" priority="132">
      <formula>AND($BA$39=FALSE,$BB$39=FALSE)</formula>
    </cfRule>
  </conditionalFormatting>
  <conditionalFormatting sqref="I9:M10">
    <cfRule type="cellIs" dxfId="248" priority="38" operator="equal">
      <formula>""</formula>
    </cfRule>
  </conditionalFormatting>
  <conditionalFormatting sqref="I5:Z8">
    <cfRule type="expression" dxfId="247" priority="125">
      <formula>$BF$8&gt;=2</formula>
    </cfRule>
    <cfRule type="expression" dxfId="246" priority="126">
      <formula>AND($BA$5=FALSE,$BB$5=FALSE,$BC$5=FALSE,$BD$5=FALSE,$BE$5=FALSE,$BA$6=FALSE,$BB$6=FALSE,$BC$6=FALSE,$BA$7=FALSE,$BB$7=FALSE,$BC$7=FALSE,$BA$8=FALSE,$BB$8=FALSE)</formula>
    </cfRule>
  </conditionalFormatting>
  <conditionalFormatting sqref="I11:Z12">
    <cfRule type="expression" dxfId="245" priority="127">
      <formula>AND($BA$11=TRUE,$BB$11=TRUE)</formula>
    </cfRule>
    <cfRule type="expression" dxfId="244" priority="128">
      <formula>AND($BA$11=FALSE,$BB$11=FALSE)</formula>
    </cfRule>
  </conditionalFormatting>
  <conditionalFormatting sqref="I41:Z42">
    <cfRule type="containsBlanks" dxfId="243" priority="2">
      <formula>LEN(TRIM(I41))=0</formula>
    </cfRule>
  </conditionalFormatting>
  <conditionalFormatting sqref="K27:L27">
    <cfRule type="containsBlanks" dxfId="242" priority="4">
      <formula>LEN(TRIM(K27))=0</formula>
    </cfRule>
  </conditionalFormatting>
  <conditionalFormatting sqref="N27">
    <cfRule type="containsBlanks" dxfId="241" priority="7">
      <formula>LEN(TRIM(N27))=0</formula>
    </cfRule>
  </conditionalFormatting>
  <conditionalFormatting sqref="P43:Q45 S43:T45 V43:W45">
    <cfRule type="containsBlanks" dxfId="240" priority="1">
      <formula>LEN(TRIM(P43))=0</formula>
    </cfRule>
  </conditionalFormatting>
  <conditionalFormatting sqref="P27:S27">
    <cfRule type="containsBlanks" dxfId="239" priority="3">
      <formula>LEN(TRIM(P27))=0</formula>
    </cfRule>
  </conditionalFormatting>
  <conditionalFormatting sqref="U27:X27">
    <cfRule type="expression" dxfId="238" priority="32">
      <formula>$F$27&lt;&gt;""</formula>
    </cfRule>
  </conditionalFormatting>
  <printOptions horizontalCentered="1" vertic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9525</xdr:colOff>
                    <xdr:row>4</xdr:row>
                    <xdr:rowOff>0</xdr:rowOff>
                  </from>
                  <to>
                    <xdr:col>12</xdr:col>
                    <xdr:colOff>9525</xdr:colOff>
                    <xdr:row>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57150</xdr:colOff>
                    <xdr:row>4</xdr:row>
                    <xdr:rowOff>0</xdr:rowOff>
                  </from>
                  <to>
                    <xdr:col>9</xdr:col>
                    <xdr:colOff>57150</xdr:colOff>
                    <xdr:row>5</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57150</xdr:colOff>
                    <xdr:row>5</xdr:row>
                    <xdr:rowOff>257175</xdr:rowOff>
                  </from>
                  <to>
                    <xdr:col>9</xdr:col>
                    <xdr:colOff>57150</xdr:colOff>
                    <xdr:row>7</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57150</xdr:colOff>
                    <xdr:row>6</xdr:row>
                    <xdr:rowOff>247650</xdr:rowOff>
                  </from>
                  <to>
                    <xdr:col>9</xdr:col>
                    <xdr:colOff>57150</xdr:colOff>
                    <xdr:row>8</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14</xdr:col>
                    <xdr:colOff>38100</xdr:colOff>
                    <xdr:row>4</xdr:row>
                    <xdr:rowOff>0</xdr:rowOff>
                  </from>
                  <to>
                    <xdr:col>15</xdr:col>
                    <xdr:colOff>38100</xdr:colOff>
                    <xdr:row>5</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133350</xdr:colOff>
                    <xdr:row>4</xdr:row>
                    <xdr:rowOff>0</xdr:rowOff>
                  </from>
                  <to>
                    <xdr:col>18</xdr:col>
                    <xdr:colOff>133350</xdr:colOff>
                    <xdr:row>5</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21</xdr:col>
                    <xdr:colOff>190500</xdr:colOff>
                    <xdr:row>4</xdr:row>
                    <xdr:rowOff>0</xdr:rowOff>
                  </from>
                  <to>
                    <xdr:col>22</xdr:col>
                    <xdr:colOff>190500</xdr:colOff>
                    <xdr:row>5</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57150</xdr:colOff>
                    <xdr:row>5</xdr:row>
                    <xdr:rowOff>0</xdr:rowOff>
                  </from>
                  <to>
                    <xdr:col>9</xdr:col>
                    <xdr:colOff>57150</xdr:colOff>
                    <xdr:row>6</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12</xdr:col>
                    <xdr:colOff>57150</xdr:colOff>
                    <xdr:row>4</xdr:row>
                    <xdr:rowOff>266700</xdr:rowOff>
                  </from>
                  <to>
                    <xdr:col>13</xdr:col>
                    <xdr:colOff>57150</xdr:colOff>
                    <xdr:row>6</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17</xdr:col>
                    <xdr:colOff>219075</xdr:colOff>
                    <xdr:row>4</xdr:row>
                    <xdr:rowOff>209550</xdr:rowOff>
                  </from>
                  <to>
                    <xdr:col>18</xdr:col>
                    <xdr:colOff>219075</xdr:colOff>
                    <xdr:row>6</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14</xdr:col>
                    <xdr:colOff>38100</xdr:colOff>
                    <xdr:row>5</xdr:row>
                    <xdr:rowOff>200025</xdr:rowOff>
                  </from>
                  <to>
                    <xdr:col>15</xdr:col>
                    <xdr:colOff>38100</xdr:colOff>
                    <xdr:row>7</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18</xdr:col>
                    <xdr:colOff>142875</xdr:colOff>
                    <xdr:row>5</xdr:row>
                    <xdr:rowOff>209550</xdr:rowOff>
                  </from>
                  <to>
                    <xdr:col>19</xdr:col>
                    <xdr:colOff>142875</xdr:colOff>
                    <xdr:row>7</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13</xdr:col>
                    <xdr:colOff>28575</xdr:colOff>
                    <xdr:row>6</xdr:row>
                    <xdr:rowOff>209550</xdr:rowOff>
                  </from>
                  <to>
                    <xdr:col>14</xdr:col>
                    <xdr:colOff>28575</xdr:colOff>
                    <xdr:row>8</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9</xdr:col>
                    <xdr:colOff>0</xdr:colOff>
                    <xdr:row>9</xdr:row>
                    <xdr:rowOff>257175</xdr:rowOff>
                  </from>
                  <to>
                    <xdr:col>10</xdr:col>
                    <xdr:colOff>9525</xdr:colOff>
                    <xdr:row>11</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14</xdr:col>
                    <xdr:colOff>0</xdr:colOff>
                    <xdr:row>9</xdr:row>
                    <xdr:rowOff>257175</xdr:rowOff>
                  </from>
                  <to>
                    <xdr:col>15</xdr:col>
                    <xdr:colOff>9525</xdr:colOff>
                    <xdr:row>11</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85725</xdr:colOff>
                    <xdr:row>20</xdr:row>
                    <xdr:rowOff>200025</xdr:rowOff>
                  </from>
                  <to>
                    <xdr:col>2</xdr:col>
                    <xdr:colOff>95250</xdr:colOff>
                    <xdr:row>22</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200025</xdr:colOff>
                    <xdr:row>20</xdr:row>
                    <xdr:rowOff>200025</xdr:rowOff>
                  </from>
                  <to>
                    <xdr:col>5</xdr:col>
                    <xdr:colOff>209550</xdr:colOff>
                    <xdr:row>22</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47625</xdr:colOff>
                    <xdr:row>20</xdr:row>
                    <xdr:rowOff>200025</xdr:rowOff>
                  </from>
                  <to>
                    <xdr:col>9</xdr:col>
                    <xdr:colOff>57150</xdr:colOff>
                    <xdr:row>22</xdr:row>
                    <xdr:rowOff>9525</xdr:rowOff>
                  </to>
                </anchor>
              </controlPr>
            </control>
          </mc:Choice>
        </mc:AlternateContent>
        <mc:AlternateContent xmlns:mc="http://schemas.openxmlformats.org/markup-compatibility/2006">
          <mc:Choice Requires="x14">
            <control shapeId="2088" r:id="rId22" name="Check Box 40">
              <controlPr defaultSize="0" autoFill="0" autoLine="0" autoPict="0">
                <anchor moveWithCells="1">
                  <from>
                    <xdr:col>10</xdr:col>
                    <xdr:colOff>47625</xdr:colOff>
                    <xdr:row>37</xdr:row>
                    <xdr:rowOff>171450</xdr:rowOff>
                  </from>
                  <to>
                    <xdr:col>11</xdr:col>
                    <xdr:colOff>47625</xdr:colOff>
                    <xdr:row>39</xdr:row>
                    <xdr:rowOff>47625</xdr:rowOff>
                  </to>
                </anchor>
              </controlPr>
            </control>
          </mc:Choice>
        </mc:AlternateContent>
        <mc:AlternateContent xmlns:mc="http://schemas.openxmlformats.org/markup-compatibility/2006">
          <mc:Choice Requires="x14">
            <control shapeId="2090" r:id="rId23" name="Check Box 42">
              <controlPr defaultSize="0" autoFill="0" autoLine="0" autoPict="0">
                <anchor moveWithCells="1">
                  <from>
                    <xdr:col>7</xdr:col>
                    <xdr:colOff>38100</xdr:colOff>
                    <xdr:row>37</xdr:row>
                    <xdr:rowOff>171450</xdr:rowOff>
                  </from>
                  <to>
                    <xdr:col>8</xdr:col>
                    <xdr:colOff>38100</xdr:colOff>
                    <xdr:row>39</xdr:row>
                    <xdr:rowOff>47625</xdr:rowOff>
                  </to>
                </anchor>
              </controlPr>
            </control>
          </mc:Choice>
        </mc:AlternateContent>
        <mc:AlternateContent xmlns:mc="http://schemas.openxmlformats.org/markup-compatibility/2006">
          <mc:Choice Requires="x14">
            <control shapeId="2099" r:id="rId24" name="Check Box 51">
              <controlPr defaultSize="0" autoFill="0" autoLine="0" autoPict="0">
                <anchor moveWithCells="1">
                  <from>
                    <xdr:col>10</xdr:col>
                    <xdr:colOff>47625</xdr:colOff>
                    <xdr:row>35</xdr:row>
                    <xdr:rowOff>161925</xdr:rowOff>
                  </from>
                  <to>
                    <xdr:col>11</xdr:col>
                    <xdr:colOff>47625</xdr:colOff>
                    <xdr:row>37</xdr:row>
                    <xdr:rowOff>38100</xdr:rowOff>
                  </to>
                </anchor>
              </controlPr>
            </control>
          </mc:Choice>
        </mc:AlternateContent>
        <mc:AlternateContent xmlns:mc="http://schemas.openxmlformats.org/markup-compatibility/2006">
          <mc:Choice Requires="x14">
            <control shapeId="2100" r:id="rId25" name="Check Box 52">
              <controlPr defaultSize="0" autoFill="0" autoLine="0" autoPict="0">
                <anchor moveWithCells="1">
                  <from>
                    <xdr:col>7</xdr:col>
                    <xdr:colOff>38100</xdr:colOff>
                    <xdr:row>35</xdr:row>
                    <xdr:rowOff>171450</xdr:rowOff>
                  </from>
                  <to>
                    <xdr:col>8</xdr:col>
                    <xdr:colOff>38100</xdr:colOff>
                    <xdr:row>37</xdr:row>
                    <xdr:rowOff>47625</xdr:rowOff>
                  </to>
                </anchor>
              </controlPr>
            </control>
          </mc:Choice>
        </mc:AlternateContent>
        <mc:AlternateContent xmlns:mc="http://schemas.openxmlformats.org/markup-compatibility/2006">
          <mc:Choice Requires="x14">
            <control shapeId="2101" r:id="rId26" name="Check Box 53">
              <controlPr defaultSize="0" autoFill="0" autoLine="0" autoPict="0">
                <anchor moveWithCells="1">
                  <from>
                    <xdr:col>9</xdr:col>
                    <xdr:colOff>0</xdr:colOff>
                    <xdr:row>10</xdr:row>
                    <xdr:rowOff>257175</xdr:rowOff>
                  </from>
                  <to>
                    <xdr:col>10</xdr:col>
                    <xdr:colOff>9525</xdr:colOff>
                    <xdr:row>12</xdr:row>
                    <xdr:rowOff>28575</xdr:rowOff>
                  </to>
                </anchor>
              </controlPr>
            </control>
          </mc:Choice>
        </mc:AlternateContent>
        <mc:AlternateContent xmlns:mc="http://schemas.openxmlformats.org/markup-compatibility/2006">
          <mc:Choice Requires="x14">
            <control shapeId="2102" r:id="rId27" name="Check Box 54">
              <controlPr defaultSize="0" autoFill="0" autoLine="0" autoPict="0">
                <anchor moveWithCells="1">
                  <from>
                    <xdr:col>14</xdr:col>
                    <xdr:colOff>0</xdr:colOff>
                    <xdr:row>10</xdr:row>
                    <xdr:rowOff>257175</xdr:rowOff>
                  </from>
                  <to>
                    <xdr:col>15</xdr:col>
                    <xdr:colOff>9525</xdr:colOff>
                    <xdr:row>12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DA443-2B4D-444E-B4CD-064ED8DC607C}">
  <sheetPr codeName="Sheet5">
    <tabColor rgb="FFC00000"/>
    <pageSetUpPr fitToPage="1"/>
  </sheetPr>
  <dimension ref="A1:AE59"/>
  <sheetViews>
    <sheetView view="pageBreakPreview" zoomScaleNormal="100" zoomScaleSheetLayoutView="100" workbookViewId="0">
      <selection activeCell="A2" sqref="A2:AA2"/>
    </sheetView>
  </sheetViews>
  <sheetFormatPr defaultColWidth="3.1328125" defaultRowHeight="15.75" customHeight="1"/>
  <cols>
    <col min="1" max="27" width="3.1328125" style="6" customWidth="1"/>
    <col min="28" max="29" width="3.1328125" style="6"/>
    <col min="30" max="30" width="9.3984375" style="6" customWidth="1"/>
    <col min="31" max="16384" width="3.1328125" style="6"/>
  </cols>
  <sheetData>
    <row r="1" spans="1:31" ht="17.25" customHeight="1">
      <c r="A1" s="16" t="s">
        <v>298</v>
      </c>
    </row>
    <row r="2" spans="1:31" ht="17.25" customHeight="1">
      <c r="A2" s="324" t="s">
        <v>305</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row>
    <row r="3" spans="1:31" ht="17.25" customHeight="1">
      <c r="A3" s="281" t="str">
        <f>IF(第1号_交付申請書!$Q$10=0," ",第1号_交付申請書!$L$7&amp;"　"&amp;第1号_交付申請書!$Q$10)</f>
        <v xml:space="preserve"> </v>
      </c>
      <c r="B3" s="282"/>
      <c r="C3" s="282"/>
      <c r="D3" s="282"/>
      <c r="E3" s="282"/>
      <c r="F3" s="282"/>
      <c r="G3" s="282"/>
      <c r="H3" s="282"/>
      <c r="I3" s="282"/>
      <c r="J3" s="282"/>
      <c r="K3" s="282"/>
      <c r="L3" s="457"/>
      <c r="M3" s="457"/>
      <c r="N3" s="457"/>
      <c r="O3" s="457"/>
      <c r="P3" s="457"/>
      <c r="Q3" s="457"/>
      <c r="R3" s="457"/>
      <c r="S3" s="457"/>
      <c r="T3" s="457"/>
      <c r="U3" s="457"/>
      <c r="V3" s="457"/>
      <c r="W3" s="457"/>
      <c r="X3" s="457"/>
      <c r="Y3" s="457"/>
      <c r="Z3" s="457"/>
      <c r="AA3" s="457"/>
    </row>
    <row r="4" spans="1:31" ht="17.25" customHeight="1">
      <c r="A4" s="416" t="s">
        <v>85</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row>
    <row r="5" spans="1:31" ht="17.25" customHeight="1">
      <c r="A5" s="7"/>
      <c r="B5" s="442" t="s">
        <v>86</v>
      </c>
      <c r="C5" s="442"/>
      <c r="D5" s="442"/>
      <c r="E5" s="442"/>
      <c r="F5" s="442"/>
      <c r="G5" s="442"/>
      <c r="H5" s="442"/>
      <c r="I5" s="442"/>
      <c r="J5" s="442"/>
      <c r="K5" s="442"/>
      <c r="L5" s="418" t="s">
        <v>25</v>
      </c>
      <c r="M5" s="418"/>
      <c r="N5" s="418"/>
      <c r="O5" s="418"/>
      <c r="P5" s="418"/>
      <c r="Q5" s="418"/>
      <c r="R5" s="418"/>
      <c r="S5" s="418"/>
      <c r="T5" s="451" t="s">
        <v>88</v>
      </c>
      <c r="U5" s="452"/>
      <c r="V5" s="452"/>
      <c r="W5" s="452"/>
      <c r="X5" s="452"/>
      <c r="Y5" s="452"/>
      <c r="Z5" s="452"/>
      <c r="AA5" s="453"/>
    </row>
    <row r="6" spans="1:31" ht="17.25" customHeight="1">
      <c r="A6" s="9"/>
      <c r="B6" s="426" t="s">
        <v>89</v>
      </c>
      <c r="C6" s="426"/>
      <c r="D6" s="426"/>
      <c r="E6" s="426"/>
      <c r="F6" s="426"/>
      <c r="G6" s="426"/>
      <c r="H6" s="426"/>
      <c r="I6" s="426"/>
      <c r="J6" s="426"/>
      <c r="K6" s="426"/>
      <c r="L6" s="446">
        <f>S39</f>
        <v>0</v>
      </c>
      <c r="M6" s="447"/>
      <c r="N6" s="447"/>
      <c r="O6" s="447"/>
      <c r="P6" s="447"/>
      <c r="Q6" s="447"/>
      <c r="R6" s="447"/>
      <c r="S6" s="448"/>
      <c r="T6" s="338"/>
      <c r="U6" s="339"/>
      <c r="V6" s="339"/>
      <c r="W6" s="339"/>
      <c r="X6" s="339"/>
      <c r="Y6" s="339"/>
      <c r="Z6" s="339"/>
      <c r="AA6" s="415"/>
    </row>
    <row r="7" spans="1:31" ht="17.25" customHeight="1">
      <c r="A7" s="9"/>
      <c r="B7" s="426" t="s">
        <v>90</v>
      </c>
      <c r="C7" s="426"/>
      <c r="D7" s="426"/>
      <c r="E7" s="426"/>
      <c r="F7" s="426"/>
      <c r="G7" s="426"/>
      <c r="H7" s="426"/>
      <c r="I7" s="426"/>
      <c r="J7" s="426"/>
      <c r="K7" s="426"/>
      <c r="L7" s="449"/>
      <c r="M7" s="449"/>
      <c r="N7" s="449"/>
      <c r="O7" s="449"/>
      <c r="P7" s="449"/>
      <c r="Q7" s="449"/>
      <c r="R7" s="449"/>
      <c r="S7" s="449"/>
      <c r="T7" s="338"/>
      <c r="U7" s="339"/>
      <c r="V7" s="339"/>
      <c r="W7" s="339"/>
      <c r="X7" s="339"/>
      <c r="Y7" s="339"/>
      <c r="Z7" s="339"/>
      <c r="AA7" s="415"/>
    </row>
    <row r="8" spans="1:31" ht="17.25" customHeight="1">
      <c r="A8" s="9"/>
      <c r="B8" s="426" t="s">
        <v>91</v>
      </c>
      <c r="C8" s="426"/>
      <c r="D8" s="426"/>
      <c r="E8" s="426"/>
      <c r="F8" s="426"/>
      <c r="G8" s="426"/>
      <c r="H8" s="426"/>
      <c r="I8" s="426"/>
      <c r="J8" s="426"/>
      <c r="K8" s="426"/>
      <c r="L8" s="449"/>
      <c r="M8" s="449"/>
      <c r="N8" s="449"/>
      <c r="O8" s="449"/>
      <c r="P8" s="449"/>
      <c r="Q8" s="449"/>
      <c r="R8" s="449"/>
      <c r="S8" s="449"/>
      <c r="T8" s="338"/>
      <c r="U8" s="339"/>
      <c r="V8" s="339"/>
      <c r="W8" s="339"/>
      <c r="X8" s="339"/>
      <c r="Y8" s="339"/>
      <c r="Z8" s="339"/>
      <c r="AA8" s="415"/>
    </row>
    <row r="9" spans="1:31" ht="17.25" customHeight="1" thickBot="1">
      <c r="A9" s="9"/>
      <c r="B9" s="426" t="s">
        <v>92</v>
      </c>
      <c r="C9" s="426"/>
      <c r="D9" s="426"/>
      <c r="E9" s="426"/>
      <c r="F9" s="426"/>
      <c r="G9" s="426"/>
      <c r="H9" s="426"/>
      <c r="I9" s="426"/>
      <c r="J9" s="426"/>
      <c r="K9" s="426"/>
      <c r="L9" s="450"/>
      <c r="M9" s="450"/>
      <c r="N9" s="450"/>
      <c r="O9" s="450"/>
      <c r="P9" s="450"/>
      <c r="Q9" s="450"/>
      <c r="R9" s="450"/>
      <c r="S9" s="450"/>
      <c r="T9" s="338"/>
      <c r="U9" s="339"/>
      <c r="V9" s="339"/>
      <c r="W9" s="339"/>
      <c r="X9" s="339"/>
      <c r="Y9" s="339"/>
      <c r="Z9" s="339"/>
      <c r="AA9" s="415"/>
    </row>
    <row r="10" spans="1:31" ht="17.25" customHeight="1" thickBot="1">
      <c r="A10" s="7"/>
      <c r="B10" s="444" t="s">
        <v>370</v>
      </c>
      <c r="C10" s="444"/>
      <c r="D10" s="444"/>
      <c r="E10" s="444"/>
      <c r="F10" s="444"/>
      <c r="G10" s="444"/>
      <c r="H10" s="444"/>
      <c r="I10" s="444"/>
      <c r="J10" s="444"/>
      <c r="K10" s="445"/>
      <c r="L10" s="427">
        <f>SUM(L6:S9)</f>
        <v>0</v>
      </c>
      <c r="M10" s="428"/>
      <c r="N10" s="428"/>
      <c r="O10" s="428"/>
      <c r="P10" s="428"/>
      <c r="Q10" s="428"/>
      <c r="R10" s="428"/>
      <c r="S10" s="429"/>
      <c r="T10" s="454" t="str">
        <f>IF($L$10=$S$35," ","ERROR")</f>
        <v xml:space="preserve"> </v>
      </c>
      <c r="U10" s="455"/>
      <c r="V10" s="455"/>
      <c r="W10" s="455"/>
      <c r="X10" s="455"/>
      <c r="Y10" s="455"/>
      <c r="Z10" s="455"/>
      <c r="AA10" s="456"/>
      <c r="AE10" s="6" t="str">
        <f>IF(L10=S35,"","←合計金額が補助対象経費合計（A）と一致させてください。")</f>
        <v/>
      </c>
    </row>
    <row r="11" spans="1:31" ht="17.25" customHeight="1">
      <c r="B11" s="443" t="s">
        <v>182</v>
      </c>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row>
    <row r="12" spans="1:31" ht="12" customHeight="1">
      <c r="A12" s="16"/>
    </row>
    <row r="13" spans="1:31" ht="13.9" customHeight="1">
      <c r="A13" s="16"/>
    </row>
    <row r="14" spans="1:31" ht="17.25" customHeight="1">
      <c r="A14" s="416" t="s">
        <v>190</v>
      </c>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row>
    <row r="15" spans="1:31" ht="17.25" customHeight="1">
      <c r="A15" s="8"/>
      <c r="B15" s="417" t="s">
        <v>24</v>
      </c>
      <c r="C15" s="417"/>
      <c r="D15" s="417"/>
      <c r="E15" s="418" t="s">
        <v>93</v>
      </c>
      <c r="F15" s="418"/>
      <c r="G15" s="418"/>
      <c r="H15" s="418"/>
      <c r="I15" s="418"/>
      <c r="J15" s="418"/>
      <c r="K15" s="418"/>
      <c r="L15" s="418"/>
      <c r="M15" s="418" t="s">
        <v>95</v>
      </c>
      <c r="N15" s="418"/>
      <c r="O15" s="418"/>
      <c r="P15" s="418"/>
      <c r="Q15" s="418"/>
      <c r="R15" s="418"/>
      <c r="S15" s="419" t="s">
        <v>96</v>
      </c>
      <c r="T15" s="420"/>
      <c r="U15" s="420"/>
      <c r="V15" s="420"/>
      <c r="W15" s="420"/>
      <c r="X15" s="421"/>
      <c r="Y15" s="356" t="s">
        <v>94</v>
      </c>
      <c r="Z15" s="357"/>
      <c r="AA15" s="358"/>
    </row>
    <row r="16" spans="1:31" ht="17.25" customHeight="1">
      <c r="A16" s="8"/>
      <c r="B16" s="417"/>
      <c r="C16" s="417"/>
      <c r="D16" s="417"/>
      <c r="E16" s="418"/>
      <c r="F16" s="418"/>
      <c r="G16" s="418"/>
      <c r="H16" s="418"/>
      <c r="I16" s="418"/>
      <c r="J16" s="418"/>
      <c r="K16" s="418"/>
      <c r="L16" s="418"/>
      <c r="M16" s="418"/>
      <c r="N16" s="418"/>
      <c r="O16" s="418"/>
      <c r="P16" s="418"/>
      <c r="Q16" s="418"/>
      <c r="R16" s="418"/>
      <c r="S16" s="422"/>
      <c r="T16" s="423"/>
      <c r="U16" s="423"/>
      <c r="V16" s="423"/>
      <c r="W16" s="423"/>
      <c r="X16" s="424"/>
      <c r="Y16" s="335"/>
      <c r="Z16" s="336"/>
      <c r="AA16" s="337"/>
    </row>
    <row r="17" spans="1:27" ht="17.25" customHeight="1">
      <c r="A17" s="413"/>
      <c r="B17" s="426" t="s">
        <v>97</v>
      </c>
      <c r="C17" s="426"/>
      <c r="D17" s="426"/>
      <c r="E17" s="425"/>
      <c r="F17" s="425"/>
      <c r="G17" s="425"/>
      <c r="H17" s="425"/>
      <c r="I17" s="425"/>
      <c r="J17" s="425"/>
      <c r="K17" s="425"/>
      <c r="L17" s="425"/>
      <c r="M17" s="412"/>
      <c r="N17" s="412"/>
      <c r="O17" s="412"/>
      <c r="P17" s="412"/>
      <c r="Q17" s="412"/>
      <c r="R17" s="412"/>
      <c r="S17" s="412"/>
      <c r="T17" s="412"/>
      <c r="U17" s="412"/>
      <c r="V17" s="412"/>
      <c r="W17" s="412"/>
      <c r="X17" s="412"/>
      <c r="Y17" s="302"/>
      <c r="Z17" s="303"/>
      <c r="AA17" s="304"/>
    </row>
    <row r="18" spans="1:27" ht="17.25" customHeight="1">
      <c r="A18" s="413"/>
      <c r="B18" s="426"/>
      <c r="C18" s="426"/>
      <c r="D18" s="426"/>
      <c r="E18" s="425"/>
      <c r="F18" s="425"/>
      <c r="G18" s="425"/>
      <c r="H18" s="425"/>
      <c r="I18" s="425"/>
      <c r="J18" s="425"/>
      <c r="K18" s="425"/>
      <c r="L18" s="425"/>
      <c r="M18" s="412"/>
      <c r="N18" s="412"/>
      <c r="O18" s="412"/>
      <c r="P18" s="412"/>
      <c r="Q18" s="412"/>
      <c r="R18" s="412"/>
      <c r="S18" s="412"/>
      <c r="T18" s="412"/>
      <c r="U18" s="412"/>
      <c r="V18" s="412"/>
      <c r="W18" s="412"/>
      <c r="X18" s="412"/>
      <c r="Y18" s="302"/>
      <c r="Z18" s="303"/>
      <c r="AA18" s="304"/>
    </row>
    <row r="19" spans="1:27" ht="17.25" customHeight="1">
      <c r="A19" s="413"/>
      <c r="B19" s="426"/>
      <c r="C19" s="426"/>
      <c r="D19" s="426"/>
      <c r="E19" s="425"/>
      <c r="F19" s="425"/>
      <c r="G19" s="425"/>
      <c r="H19" s="425"/>
      <c r="I19" s="425"/>
      <c r="J19" s="425"/>
      <c r="K19" s="425"/>
      <c r="L19" s="425"/>
      <c r="M19" s="412"/>
      <c r="N19" s="412"/>
      <c r="O19" s="412"/>
      <c r="P19" s="412"/>
      <c r="Q19" s="412"/>
      <c r="R19" s="412"/>
      <c r="S19" s="412"/>
      <c r="T19" s="412"/>
      <c r="U19" s="412"/>
      <c r="V19" s="412"/>
      <c r="W19" s="412"/>
      <c r="X19" s="412"/>
      <c r="Y19" s="302"/>
      <c r="Z19" s="303"/>
      <c r="AA19" s="304"/>
    </row>
    <row r="20" spans="1:27" ht="17.25" customHeight="1">
      <c r="A20" s="413"/>
      <c r="B20" s="426" t="s">
        <v>98</v>
      </c>
      <c r="C20" s="426"/>
      <c r="D20" s="426"/>
      <c r="E20" s="441"/>
      <c r="F20" s="430"/>
      <c r="G20" s="430"/>
      <c r="H20" s="430"/>
      <c r="I20" s="430"/>
      <c r="J20" s="430"/>
      <c r="K20" s="430"/>
      <c r="L20" s="430"/>
      <c r="M20" s="412"/>
      <c r="N20" s="412"/>
      <c r="O20" s="412"/>
      <c r="P20" s="412"/>
      <c r="Q20" s="412"/>
      <c r="R20" s="412"/>
      <c r="S20" s="412"/>
      <c r="T20" s="412"/>
      <c r="U20" s="412"/>
      <c r="V20" s="412"/>
      <c r="W20" s="412"/>
      <c r="X20" s="412"/>
      <c r="Y20" s="302"/>
      <c r="Z20" s="303"/>
      <c r="AA20" s="304"/>
    </row>
    <row r="21" spans="1:27" ht="17.25" customHeight="1">
      <c r="A21" s="413"/>
      <c r="B21" s="426"/>
      <c r="C21" s="426"/>
      <c r="D21" s="426"/>
      <c r="E21" s="425"/>
      <c r="F21" s="425"/>
      <c r="G21" s="425"/>
      <c r="H21" s="425"/>
      <c r="I21" s="425"/>
      <c r="J21" s="425"/>
      <c r="K21" s="425"/>
      <c r="L21" s="425"/>
      <c r="M21" s="412"/>
      <c r="N21" s="412"/>
      <c r="O21" s="412"/>
      <c r="P21" s="412"/>
      <c r="Q21" s="412"/>
      <c r="R21" s="412"/>
      <c r="S21" s="412"/>
      <c r="T21" s="412"/>
      <c r="U21" s="412"/>
      <c r="V21" s="412"/>
      <c r="W21" s="412"/>
      <c r="X21" s="412"/>
      <c r="Y21" s="302"/>
      <c r="Z21" s="303"/>
      <c r="AA21" s="304"/>
    </row>
    <row r="22" spans="1:27" ht="17.25" customHeight="1">
      <c r="A22" s="413"/>
      <c r="B22" s="426"/>
      <c r="C22" s="426"/>
      <c r="D22" s="426"/>
      <c r="E22" s="425"/>
      <c r="F22" s="425"/>
      <c r="G22" s="425"/>
      <c r="H22" s="425"/>
      <c r="I22" s="425"/>
      <c r="J22" s="425"/>
      <c r="K22" s="425"/>
      <c r="L22" s="425"/>
      <c r="M22" s="412"/>
      <c r="N22" s="412"/>
      <c r="O22" s="412"/>
      <c r="P22" s="412"/>
      <c r="Q22" s="412"/>
      <c r="R22" s="412"/>
      <c r="S22" s="412"/>
      <c r="T22" s="412"/>
      <c r="U22" s="412"/>
      <c r="V22" s="412"/>
      <c r="W22" s="412"/>
      <c r="X22" s="412"/>
      <c r="Y22" s="302"/>
      <c r="Z22" s="303"/>
      <c r="AA22" s="304"/>
    </row>
    <row r="23" spans="1:27" ht="17.25" customHeight="1">
      <c r="A23" s="413"/>
      <c r="B23" s="426" t="s">
        <v>99</v>
      </c>
      <c r="C23" s="426"/>
      <c r="D23" s="426"/>
      <c r="E23" s="430"/>
      <c r="F23" s="430"/>
      <c r="G23" s="430"/>
      <c r="H23" s="430"/>
      <c r="I23" s="430"/>
      <c r="J23" s="430"/>
      <c r="K23" s="430"/>
      <c r="L23" s="430"/>
      <c r="M23" s="412"/>
      <c r="N23" s="412"/>
      <c r="O23" s="412"/>
      <c r="P23" s="412"/>
      <c r="Q23" s="412"/>
      <c r="R23" s="412"/>
      <c r="S23" s="412"/>
      <c r="T23" s="412"/>
      <c r="U23" s="412"/>
      <c r="V23" s="412"/>
      <c r="W23" s="412"/>
      <c r="X23" s="412"/>
      <c r="Y23" s="302"/>
      <c r="Z23" s="303"/>
      <c r="AA23" s="304"/>
    </row>
    <row r="24" spans="1:27" ht="17.25" customHeight="1">
      <c r="A24" s="413"/>
      <c r="B24" s="426"/>
      <c r="C24" s="426"/>
      <c r="D24" s="426"/>
      <c r="E24" s="425"/>
      <c r="F24" s="425"/>
      <c r="G24" s="425"/>
      <c r="H24" s="425"/>
      <c r="I24" s="425"/>
      <c r="J24" s="425"/>
      <c r="K24" s="425"/>
      <c r="L24" s="425"/>
      <c r="M24" s="412"/>
      <c r="N24" s="412"/>
      <c r="O24" s="412"/>
      <c r="P24" s="412"/>
      <c r="Q24" s="412"/>
      <c r="R24" s="412"/>
      <c r="S24" s="412"/>
      <c r="T24" s="412"/>
      <c r="U24" s="412"/>
      <c r="V24" s="412"/>
      <c r="W24" s="412"/>
      <c r="X24" s="412"/>
      <c r="Y24" s="302"/>
      <c r="Z24" s="303"/>
      <c r="AA24" s="304"/>
    </row>
    <row r="25" spans="1:27" ht="17.25" customHeight="1">
      <c r="A25" s="413"/>
      <c r="B25" s="426"/>
      <c r="C25" s="426"/>
      <c r="D25" s="426"/>
      <c r="E25" s="425"/>
      <c r="F25" s="425"/>
      <c r="G25" s="425"/>
      <c r="H25" s="425"/>
      <c r="I25" s="425"/>
      <c r="J25" s="425"/>
      <c r="K25" s="425"/>
      <c r="L25" s="425"/>
      <c r="M25" s="412"/>
      <c r="N25" s="412"/>
      <c r="O25" s="412"/>
      <c r="P25" s="412"/>
      <c r="Q25" s="412"/>
      <c r="R25" s="412"/>
      <c r="S25" s="412"/>
      <c r="T25" s="412"/>
      <c r="U25" s="412"/>
      <c r="V25" s="412"/>
      <c r="W25" s="412"/>
      <c r="X25" s="412"/>
      <c r="Y25" s="302"/>
      <c r="Z25" s="303"/>
      <c r="AA25" s="304"/>
    </row>
    <row r="26" spans="1:27" ht="17.25" customHeight="1">
      <c r="A26" s="413"/>
      <c r="B26" s="426"/>
      <c r="C26" s="426"/>
      <c r="D26" s="426"/>
      <c r="E26" s="425"/>
      <c r="F26" s="425"/>
      <c r="G26" s="425"/>
      <c r="H26" s="425"/>
      <c r="I26" s="425"/>
      <c r="J26" s="425"/>
      <c r="K26" s="425"/>
      <c r="L26" s="425"/>
      <c r="M26" s="412"/>
      <c r="N26" s="412"/>
      <c r="O26" s="412"/>
      <c r="P26" s="412"/>
      <c r="Q26" s="412"/>
      <c r="R26" s="412"/>
      <c r="S26" s="412"/>
      <c r="T26" s="412"/>
      <c r="U26" s="412"/>
      <c r="V26" s="412"/>
      <c r="W26" s="412"/>
      <c r="X26" s="412"/>
      <c r="Y26" s="302"/>
      <c r="Z26" s="303"/>
      <c r="AA26" s="304"/>
    </row>
    <row r="27" spans="1:27" ht="17.25" customHeight="1">
      <c r="A27" s="413"/>
      <c r="B27" s="426"/>
      <c r="C27" s="426"/>
      <c r="D27" s="426"/>
      <c r="E27" s="425"/>
      <c r="F27" s="425"/>
      <c r="G27" s="425"/>
      <c r="H27" s="425"/>
      <c r="I27" s="425"/>
      <c r="J27" s="425"/>
      <c r="K27" s="425"/>
      <c r="L27" s="425"/>
      <c r="M27" s="412"/>
      <c r="N27" s="412"/>
      <c r="O27" s="412"/>
      <c r="P27" s="412"/>
      <c r="Q27" s="412"/>
      <c r="R27" s="412"/>
      <c r="S27" s="412"/>
      <c r="T27" s="412"/>
      <c r="U27" s="412"/>
      <c r="V27" s="412"/>
      <c r="W27" s="412"/>
      <c r="X27" s="412"/>
      <c r="Y27" s="302"/>
      <c r="Z27" s="303"/>
      <c r="AA27" s="304"/>
    </row>
    <row r="28" spans="1:27" ht="17.25" customHeight="1">
      <c r="A28" s="413"/>
      <c r="B28" s="426"/>
      <c r="C28" s="426"/>
      <c r="D28" s="426"/>
      <c r="E28" s="425"/>
      <c r="F28" s="425"/>
      <c r="G28" s="425"/>
      <c r="H28" s="425"/>
      <c r="I28" s="425"/>
      <c r="J28" s="425"/>
      <c r="K28" s="425"/>
      <c r="L28" s="425"/>
      <c r="M28" s="412"/>
      <c r="N28" s="412"/>
      <c r="O28" s="412"/>
      <c r="P28" s="412"/>
      <c r="Q28" s="412"/>
      <c r="R28" s="412"/>
      <c r="S28" s="412"/>
      <c r="T28" s="412"/>
      <c r="U28" s="412"/>
      <c r="V28" s="412"/>
      <c r="W28" s="412"/>
      <c r="X28" s="412"/>
      <c r="Y28" s="302"/>
      <c r="Z28" s="303"/>
      <c r="AA28" s="304"/>
    </row>
    <row r="29" spans="1:27" ht="17.25" customHeight="1">
      <c r="A29" s="413"/>
      <c r="B29" s="426"/>
      <c r="C29" s="426"/>
      <c r="D29" s="426"/>
      <c r="E29" s="425"/>
      <c r="F29" s="425"/>
      <c r="G29" s="425"/>
      <c r="H29" s="425"/>
      <c r="I29" s="425"/>
      <c r="J29" s="425"/>
      <c r="K29" s="425"/>
      <c r="L29" s="425"/>
      <c r="M29" s="412"/>
      <c r="N29" s="412"/>
      <c r="O29" s="412"/>
      <c r="P29" s="412"/>
      <c r="Q29" s="412"/>
      <c r="R29" s="412"/>
      <c r="S29" s="412"/>
      <c r="T29" s="412"/>
      <c r="U29" s="412"/>
      <c r="V29" s="412"/>
      <c r="W29" s="412"/>
      <c r="X29" s="412"/>
      <c r="Y29" s="302"/>
      <c r="Z29" s="303"/>
      <c r="AA29" s="304"/>
    </row>
    <row r="30" spans="1:27" ht="17.25" customHeight="1">
      <c r="A30" s="413"/>
      <c r="B30" s="426"/>
      <c r="C30" s="426"/>
      <c r="D30" s="426"/>
      <c r="E30" s="425"/>
      <c r="F30" s="425"/>
      <c r="G30" s="425"/>
      <c r="H30" s="425"/>
      <c r="I30" s="425"/>
      <c r="J30" s="425"/>
      <c r="K30" s="425"/>
      <c r="L30" s="425"/>
      <c r="M30" s="412"/>
      <c r="N30" s="412"/>
      <c r="O30" s="412"/>
      <c r="P30" s="412"/>
      <c r="Q30" s="412"/>
      <c r="R30" s="412"/>
      <c r="S30" s="412"/>
      <c r="T30" s="412"/>
      <c r="U30" s="412"/>
      <c r="V30" s="412"/>
      <c r="W30" s="412"/>
      <c r="X30" s="412"/>
      <c r="Y30" s="302"/>
      <c r="Z30" s="303"/>
      <c r="AA30" s="304"/>
    </row>
    <row r="31" spans="1:27" ht="17.25" customHeight="1">
      <c r="A31" s="413"/>
      <c r="B31" s="426"/>
      <c r="C31" s="426"/>
      <c r="D31" s="426"/>
      <c r="E31" s="425"/>
      <c r="F31" s="425"/>
      <c r="G31" s="425"/>
      <c r="H31" s="425"/>
      <c r="I31" s="425"/>
      <c r="J31" s="425"/>
      <c r="K31" s="425"/>
      <c r="L31" s="425"/>
      <c r="M31" s="412"/>
      <c r="N31" s="412"/>
      <c r="O31" s="412"/>
      <c r="P31" s="412"/>
      <c r="Q31" s="412"/>
      <c r="R31" s="412"/>
      <c r="S31" s="412"/>
      <c r="T31" s="412"/>
      <c r="U31" s="412"/>
      <c r="V31" s="412"/>
      <c r="W31" s="412"/>
      <c r="X31" s="412"/>
      <c r="Y31" s="302"/>
      <c r="Z31" s="303"/>
      <c r="AA31" s="304"/>
    </row>
    <row r="32" spans="1:27" ht="17.25" customHeight="1">
      <c r="A32" s="413"/>
      <c r="B32" s="426"/>
      <c r="C32" s="426"/>
      <c r="D32" s="426"/>
      <c r="E32" s="425"/>
      <c r="F32" s="425"/>
      <c r="G32" s="425"/>
      <c r="H32" s="425"/>
      <c r="I32" s="425"/>
      <c r="J32" s="425"/>
      <c r="K32" s="425"/>
      <c r="L32" s="425"/>
      <c r="M32" s="412"/>
      <c r="N32" s="412"/>
      <c r="O32" s="412"/>
      <c r="P32" s="412"/>
      <c r="Q32" s="412"/>
      <c r="R32" s="412"/>
      <c r="S32" s="412"/>
      <c r="T32" s="412"/>
      <c r="U32" s="412"/>
      <c r="V32" s="412"/>
      <c r="W32" s="412"/>
      <c r="X32" s="412"/>
      <c r="Y32" s="302"/>
      <c r="Z32" s="303"/>
      <c r="AA32" s="304"/>
    </row>
    <row r="33" spans="1:31" ht="17.25" customHeight="1">
      <c r="A33" s="413"/>
      <c r="B33" s="426"/>
      <c r="C33" s="426"/>
      <c r="D33" s="426"/>
      <c r="E33" s="425"/>
      <c r="F33" s="425"/>
      <c r="G33" s="425"/>
      <c r="H33" s="425"/>
      <c r="I33" s="425"/>
      <c r="J33" s="425"/>
      <c r="K33" s="425"/>
      <c r="L33" s="425"/>
      <c r="M33" s="412"/>
      <c r="N33" s="412"/>
      <c r="O33" s="412"/>
      <c r="P33" s="412"/>
      <c r="Q33" s="412"/>
      <c r="R33" s="412"/>
      <c r="S33" s="412"/>
      <c r="T33" s="412"/>
      <c r="U33" s="412"/>
      <c r="V33" s="412"/>
      <c r="W33" s="412"/>
      <c r="X33" s="412"/>
      <c r="Y33" s="302"/>
      <c r="Z33" s="303"/>
      <c r="AA33" s="304"/>
    </row>
    <row r="34" spans="1:31" ht="17.25" customHeight="1" thickBot="1">
      <c r="A34" s="413"/>
      <c r="B34" s="426"/>
      <c r="C34" s="426"/>
      <c r="D34" s="426"/>
      <c r="E34" s="425"/>
      <c r="F34" s="425"/>
      <c r="G34" s="425"/>
      <c r="H34" s="425"/>
      <c r="I34" s="425"/>
      <c r="J34" s="425"/>
      <c r="K34" s="425"/>
      <c r="L34" s="425"/>
      <c r="M34" s="412"/>
      <c r="N34" s="412"/>
      <c r="O34" s="412"/>
      <c r="P34" s="412"/>
      <c r="Q34" s="412"/>
      <c r="R34" s="412"/>
      <c r="S34" s="412"/>
      <c r="T34" s="412"/>
      <c r="U34" s="412"/>
      <c r="V34" s="412"/>
      <c r="W34" s="412"/>
      <c r="X34" s="412"/>
      <c r="Y34" s="302"/>
      <c r="Z34" s="303"/>
      <c r="AA34" s="304"/>
      <c r="AD34" s="143">
        <f>第1号_交付申請書!L24</f>
        <v>0</v>
      </c>
    </row>
    <row r="35" spans="1:31" ht="17.25" customHeight="1" thickBot="1">
      <c r="A35" s="11"/>
      <c r="B35" s="475" t="s">
        <v>100</v>
      </c>
      <c r="C35" s="476"/>
      <c r="D35" s="476"/>
      <c r="E35" s="476"/>
      <c r="F35" s="476"/>
      <c r="G35" s="476"/>
      <c r="H35" s="476"/>
      <c r="I35" s="476"/>
      <c r="J35" s="476"/>
      <c r="K35" s="476"/>
      <c r="L35" s="476"/>
      <c r="M35" s="312"/>
      <c r="N35" s="312"/>
      <c r="O35" s="312"/>
      <c r="P35" s="312"/>
      <c r="Q35" s="312"/>
      <c r="R35" s="477"/>
      <c r="S35" s="427">
        <f>SUM(S17:X34)</f>
        <v>0</v>
      </c>
      <c r="T35" s="428"/>
      <c r="U35" s="428"/>
      <c r="V35" s="428"/>
      <c r="W35" s="428"/>
      <c r="X35" s="429"/>
      <c r="Y35" s="414"/>
      <c r="Z35" s="339"/>
      <c r="AA35" s="415"/>
    </row>
    <row r="36" spans="1:31" ht="37.5" customHeight="1">
      <c r="A36" s="11"/>
      <c r="B36" s="432" t="s">
        <v>474</v>
      </c>
      <c r="C36" s="433"/>
      <c r="D36" s="433"/>
      <c r="E36" s="433"/>
      <c r="F36" s="433"/>
      <c r="G36" s="433"/>
      <c r="H36" s="433"/>
      <c r="I36" s="433"/>
      <c r="J36" s="433"/>
      <c r="K36" s="433"/>
      <c r="L36" s="433"/>
      <c r="M36" s="433"/>
      <c r="N36" s="433"/>
      <c r="O36" s="433"/>
      <c r="P36" s="433"/>
      <c r="Q36" s="433"/>
      <c r="R36" s="434"/>
      <c r="S36" s="435">
        <f>ROUNDDOWN(S35*2/3,-3)</f>
        <v>0</v>
      </c>
      <c r="T36" s="436"/>
      <c r="U36" s="436"/>
      <c r="V36" s="436"/>
      <c r="W36" s="436"/>
      <c r="X36" s="437"/>
      <c r="Y36" s="458"/>
      <c r="Z36" s="459"/>
      <c r="AA36" s="460"/>
    </row>
    <row r="37" spans="1:31" ht="21.75" customHeight="1">
      <c r="A37" s="11"/>
      <c r="B37" s="294"/>
      <c r="C37" s="310"/>
      <c r="D37" s="310"/>
      <c r="E37" s="310"/>
      <c r="F37" s="310"/>
      <c r="G37" s="310"/>
      <c r="H37" s="310"/>
      <c r="I37" s="310"/>
      <c r="J37" s="310"/>
      <c r="K37" s="310"/>
      <c r="L37" s="310"/>
      <c r="M37" s="310"/>
      <c r="N37" s="310"/>
      <c r="O37" s="310"/>
      <c r="P37" s="310"/>
      <c r="Q37" s="310"/>
      <c r="R37" s="311"/>
      <c r="S37" s="438"/>
      <c r="T37" s="439"/>
      <c r="U37" s="439"/>
      <c r="V37" s="439"/>
      <c r="W37" s="439"/>
      <c r="X37" s="440"/>
      <c r="Y37" s="461"/>
      <c r="Z37" s="462"/>
      <c r="AA37" s="463"/>
    </row>
    <row r="38" spans="1:31" ht="17.25" customHeight="1" thickBot="1">
      <c r="A38" s="11"/>
      <c r="B38" s="464" t="s">
        <v>375</v>
      </c>
      <c r="C38" s="465"/>
      <c r="D38" s="465"/>
      <c r="E38" s="465"/>
      <c r="F38" s="465"/>
      <c r="G38" s="465"/>
      <c r="H38" s="465"/>
      <c r="I38" s="465"/>
      <c r="J38" s="465"/>
      <c r="K38" s="465"/>
      <c r="L38" s="465"/>
      <c r="M38" s="465"/>
      <c r="N38" s="465"/>
      <c r="O38" s="465"/>
      <c r="P38" s="465"/>
      <c r="Q38" s="465"/>
      <c r="R38" s="466"/>
      <c r="S38" s="467">
        <v>1333000</v>
      </c>
      <c r="T38" s="468"/>
      <c r="U38" s="468"/>
      <c r="V38" s="468"/>
      <c r="W38" s="468"/>
      <c r="X38" s="468"/>
      <c r="Y38" s="338"/>
      <c r="Z38" s="339"/>
      <c r="AA38" s="415"/>
    </row>
    <row r="39" spans="1:31" ht="17.25" customHeight="1" thickBot="1">
      <c r="A39" s="11"/>
      <c r="B39" s="469" t="s">
        <v>399</v>
      </c>
      <c r="C39" s="470"/>
      <c r="D39" s="470"/>
      <c r="E39" s="470"/>
      <c r="F39" s="470"/>
      <c r="G39" s="470"/>
      <c r="H39" s="470"/>
      <c r="I39" s="470"/>
      <c r="J39" s="470"/>
      <c r="K39" s="470"/>
      <c r="L39" s="470"/>
      <c r="M39" s="470"/>
      <c r="N39" s="470"/>
      <c r="O39" s="470"/>
      <c r="P39" s="470"/>
      <c r="Q39" s="470"/>
      <c r="R39" s="471"/>
      <c r="S39" s="472">
        <f>MIN(S36,S38)</f>
        <v>0</v>
      </c>
      <c r="T39" s="473"/>
      <c r="U39" s="473"/>
      <c r="V39" s="473"/>
      <c r="W39" s="473"/>
      <c r="X39" s="474"/>
      <c r="Y39" s="414"/>
      <c r="Z39" s="339"/>
      <c r="AA39" s="415"/>
    </row>
    <row r="40" spans="1:31" ht="17.25" customHeight="1">
      <c r="A40" s="288" t="s">
        <v>26</v>
      </c>
      <c r="B40" s="289"/>
      <c r="C40" s="289"/>
      <c r="D40" s="289"/>
      <c r="E40" s="289"/>
      <c r="F40" s="289"/>
      <c r="G40" s="289"/>
      <c r="H40" s="289"/>
      <c r="I40" s="289"/>
      <c r="J40" s="289"/>
      <c r="K40" s="289"/>
      <c r="L40" s="289"/>
      <c r="M40" s="289"/>
      <c r="N40" s="289"/>
      <c r="O40" s="289"/>
      <c r="P40" s="289"/>
    </row>
    <row r="41" spans="1:31" ht="17.25" customHeight="1">
      <c r="A41" s="431" t="s">
        <v>191</v>
      </c>
      <c r="B41" s="431"/>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row>
    <row r="42" spans="1:31" ht="17.25" customHeight="1">
      <c r="A42" s="431" t="s">
        <v>192</v>
      </c>
      <c r="B42" s="431"/>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row>
    <row r="43" spans="1:31" ht="17.25" customHeight="1">
      <c r="A43" s="288" t="s">
        <v>27</v>
      </c>
      <c r="B43" s="289"/>
      <c r="C43" s="289"/>
      <c r="D43" s="289"/>
      <c r="E43" s="289"/>
      <c r="F43" s="289"/>
      <c r="G43" s="289"/>
      <c r="H43" s="289"/>
      <c r="I43" s="289"/>
      <c r="J43" s="289"/>
      <c r="K43" s="289"/>
      <c r="L43" s="289"/>
      <c r="M43" s="289"/>
      <c r="N43" s="289"/>
      <c r="O43" s="289"/>
      <c r="P43" s="289"/>
    </row>
    <row r="44" spans="1:31" ht="17.25" customHeight="1">
      <c r="A44" s="333" t="s">
        <v>28</v>
      </c>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D44" s="8"/>
      <c r="AE44" s="8"/>
    </row>
    <row r="45" spans="1:31" ht="15.75" customHeight="1">
      <c r="AD45" s="15"/>
      <c r="AE45" s="15"/>
    </row>
    <row r="46" spans="1:31" ht="15.75" customHeight="1">
      <c r="AD46" s="15"/>
      <c r="AE46" s="15"/>
    </row>
    <row r="47" spans="1:31" ht="15.75" customHeight="1">
      <c r="AD47" s="15"/>
      <c r="AE47" s="15"/>
    </row>
    <row r="48" spans="1:31" ht="15.75" customHeight="1">
      <c r="AD48" s="15"/>
      <c r="AE48" s="15"/>
    </row>
    <row r="49" spans="30:31" ht="15.75" customHeight="1">
      <c r="AD49" s="15"/>
      <c r="AE49" s="15"/>
    </row>
    <row r="50" spans="30:31" ht="15.75" customHeight="1">
      <c r="AD50" s="15"/>
      <c r="AE50" s="15"/>
    </row>
    <row r="51" spans="30:31" ht="15.75" customHeight="1">
      <c r="AD51" s="15"/>
      <c r="AE51" s="15"/>
    </row>
    <row r="52" spans="30:31" ht="15.75" customHeight="1">
      <c r="AD52" s="15"/>
      <c r="AE52" s="15"/>
    </row>
    <row r="53" spans="30:31" ht="15.75" customHeight="1">
      <c r="AD53" s="15"/>
      <c r="AE53" s="15"/>
    </row>
    <row r="54" spans="30:31" ht="15.75" customHeight="1">
      <c r="AD54" s="15"/>
      <c r="AE54" s="15"/>
    </row>
    <row r="55" spans="30:31" ht="15.75" customHeight="1">
      <c r="AD55" s="15"/>
      <c r="AE55" s="15"/>
    </row>
    <row r="56" spans="30:31" ht="15.75" customHeight="1">
      <c r="AD56" s="15"/>
      <c r="AE56" s="15"/>
    </row>
    <row r="57" spans="30:31" ht="15.75" customHeight="1">
      <c r="AD57" s="10"/>
      <c r="AE57" s="15"/>
    </row>
    <row r="58" spans="30:31" ht="15.75" customHeight="1">
      <c r="AD58" s="10"/>
      <c r="AE58" s="15"/>
    </row>
    <row r="59" spans="30:31" ht="15.75" customHeight="1">
      <c r="AD59" s="28"/>
      <c r="AE59" s="15"/>
    </row>
  </sheetData>
  <mergeCells count="123">
    <mergeCell ref="E21:L21"/>
    <mergeCell ref="E22:L22"/>
    <mergeCell ref="Y32:AA32"/>
    <mergeCell ref="E30:L30"/>
    <mergeCell ref="M30:R30"/>
    <mergeCell ref="S30:X30"/>
    <mergeCell ref="Y30:AA30"/>
    <mergeCell ref="E31:L31"/>
    <mergeCell ref="Y36:AA37"/>
    <mergeCell ref="E28:L28"/>
    <mergeCell ref="B35:R35"/>
    <mergeCell ref="Y25:AA25"/>
    <mergeCell ref="S23:X23"/>
    <mergeCell ref="E27:L27"/>
    <mergeCell ref="M27:R27"/>
    <mergeCell ref="S27:X27"/>
    <mergeCell ref="M32:R32"/>
    <mergeCell ref="S32:X32"/>
    <mergeCell ref="M25:R25"/>
    <mergeCell ref="S25:X25"/>
    <mergeCell ref="E26:L26"/>
    <mergeCell ref="A43:P43"/>
    <mergeCell ref="B38:R38"/>
    <mergeCell ref="S38:X38"/>
    <mergeCell ref="B39:R39"/>
    <mergeCell ref="S39:X39"/>
    <mergeCell ref="A41:AA41"/>
    <mergeCell ref="T6:AA6"/>
    <mergeCell ref="T10:AA10"/>
    <mergeCell ref="A3:AA3"/>
    <mergeCell ref="S33:X33"/>
    <mergeCell ref="S21:X21"/>
    <mergeCell ref="S22:X22"/>
    <mergeCell ref="B20:D22"/>
    <mergeCell ref="B23:D34"/>
    <mergeCell ref="A23:A34"/>
    <mergeCell ref="Y18:AA18"/>
    <mergeCell ref="Y19:AA19"/>
    <mergeCell ref="E17:L17"/>
    <mergeCell ref="E18:L18"/>
    <mergeCell ref="E19:L19"/>
    <mergeCell ref="M23:R23"/>
    <mergeCell ref="M31:R31"/>
    <mergeCell ref="S31:X31"/>
    <mergeCell ref="Y31:AA31"/>
    <mergeCell ref="Y28:AA28"/>
    <mergeCell ref="Y22:AA22"/>
    <mergeCell ref="Y21:AA21"/>
    <mergeCell ref="M26:R26"/>
    <mergeCell ref="S26:X26"/>
    <mergeCell ref="Y26:AA26"/>
    <mergeCell ref="S29:X29"/>
    <mergeCell ref="Y29:AA29"/>
    <mergeCell ref="E24:L24"/>
    <mergeCell ref="Y20:AA20"/>
    <mergeCell ref="Y17:AA17"/>
    <mergeCell ref="S20:X20"/>
    <mergeCell ref="E20:L20"/>
    <mergeCell ref="E32:L32"/>
    <mergeCell ref="A2:AA2"/>
    <mergeCell ref="A4:AA4"/>
    <mergeCell ref="B5:K5"/>
    <mergeCell ref="L5:S5"/>
    <mergeCell ref="B11:Z11"/>
    <mergeCell ref="B10:K10"/>
    <mergeCell ref="L6:S6"/>
    <mergeCell ref="L7:S7"/>
    <mergeCell ref="L8:S8"/>
    <mergeCell ref="L9:S9"/>
    <mergeCell ref="L10:S10"/>
    <mergeCell ref="T5:AA5"/>
    <mergeCell ref="B6:K6"/>
    <mergeCell ref="B7:K7"/>
    <mergeCell ref="B8:K8"/>
    <mergeCell ref="B9:K9"/>
    <mergeCell ref="B17:D19"/>
    <mergeCell ref="S17:X17"/>
    <mergeCell ref="S18:X18"/>
    <mergeCell ref="T7:AA7"/>
    <mergeCell ref="T8:AA8"/>
    <mergeCell ref="T9:AA9"/>
    <mergeCell ref="A44:AA44"/>
    <mergeCell ref="Y23:AA23"/>
    <mergeCell ref="Y33:AA33"/>
    <mergeCell ref="Y34:AA34"/>
    <mergeCell ref="S35:X35"/>
    <mergeCell ref="E23:L23"/>
    <mergeCell ref="E33:L33"/>
    <mergeCell ref="E34:L34"/>
    <mergeCell ref="S34:X34"/>
    <mergeCell ref="A42:AA42"/>
    <mergeCell ref="B36:R37"/>
    <mergeCell ref="S36:X37"/>
    <mergeCell ref="Y35:AA35"/>
    <mergeCell ref="A40:P40"/>
    <mergeCell ref="M33:R33"/>
    <mergeCell ref="M34:R34"/>
    <mergeCell ref="E29:L29"/>
    <mergeCell ref="M29:R29"/>
    <mergeCell ref="S19:X19"/>
    <mergeCell ref="A17:A19"/>
    <mergeCell ref="A20:A22"/>
    <mergeCell ref="M24:R24"/>
    <mergeCell ref="Y39:AA39"/>
    <mergeCell ref="Y38:AA38"/>
    <mergeCell ref="Y15:AA16"/>
    <mergeCell ref="A14:AA14"/>
    <mergeCell ref="B15:D16"/>
    <mergeCell ref="E15:L16"/>
    <mergeCell ref="M15:R16"/>
    <mergeCell ref="S15:X16"/>
    <mergeCell ref="M28:R28"/>
    <mergeCell ref="S28:X28"/>
    <mergeCell ref="S24:X24"/>
    <mergeCell ref="Y24:AA24"/>
    <mergeCell ref="E25:L25"/>
    <mergeCell ref="M17:R17"/>
    <mergeCell ref="M18:R18"/>
    <mergeCell ref="M19:R19"/>
    <mergeCell ref="M20:R20"/>
    <mergeCell ref="M21:R21"/>
    <mergeCell ref="M22:R22"/>
    <mergeCell ref="Y27:AA27"/>
  </mergeCells>
  <phoneticPr fontId="29"/>
  <conditionalFormatting sqref="E17:AA34">
    <cfRule type="containsBlanks" dxfId="237" priority="1">
      <formula>LEN(TRIM(E17))=0</formula>
    </cfRule>
  </conditionalFormatting>
  <conditionalFormatting sqref="L7:S9">
    <cfRule type="containsBlanks" dxfId="236" priority="7">
      <formula>LEN(TRIM(L7))=0</formula>
    </cfRule>
  </conditionalFormatting>
  <conditionalFormatting sqref="T6:AA9">
    <cfRule type="containsBlanks" dxfId="235" priority="10">
      <formula>LEN(TRIM(T6))=0</formula>
    </cfRule>
  </conditionalFormatting>
  <conditionalFormatting sqref="T10:AA10">
    <cfRule type="expression" dxfId="234" priority="2">
      <formula>$T$10="ERROR"</formula>
    </cfRule>
  </conditionalFormatting>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7882-89B1-4A63-BA7A-1F5256DCA04B}">
  <sheetPr codeName="Sheet6">
    <tabColor rgb="FFC00000"/>
    <pageSetUpPr fitToPage="1"/>
  </sheetPr>
  <dimension ref="A1:Z40"/>
  <sheetViews>
    <sheetView view="pageBreakPreview" zoomScaleNormal="100" zoomScaleSheetLayoutView="100" workbookViewId="0">
      <selection activeCell="A3" sqref="A3:Z3"/>
    </sheetView>
  </sheetViews>
  <sheetFormatPr defaultColWidth="3.1328125" defaultRowHeight="15.75" customHeight="1"/>
  <cols>
    <col min="1" max="26" width="3.1328125" style="6" customWidth="1"/>
    <col min="27" max="16384" width="3.1328125" style="6"/>
  </cols>
  <sheetData>
    <row r="1" spans="1:26" ht="17.25" customHeight="1">
      <c r="A1" s="288" t="s">
        <v>306</v>
      </c>
      <c r="B1" s="289"/>
      <c r="C1" s="289"/>
      <c r="D1" s="289"/>
      <c r="E1" s="289"/>
      <c r="F1" s="289"/>
      <c r="G1" s="289"/>
      <c r="H1" s="289"/>
      <c r="I1" s="289"/>
      <c r="J1" s="289"/>
      <c r="K1" s="289"/>
      <c r="L1" s="289"/>
      <c r="M1" s="289"/>
      <c r="N1" s="289"/>
      <c r="O1" s="289"/>
    </row>
    <row r="2" spans="1:26" ht="17.25" customHeight="1">
      <c r="A2" s="23"/>
    </row>
    <row r="3" spans="1:26" ht="17.25" customHeight="1">
      <c r="A3" s="324" t="s">
        <v>307</v>
      </c>
      <c r="B3" s="324"/>
      <c r="C3" s="324"/>
      <c r="D3" s="324"/>
      <c r="E3" s="324"/>
      <c r="F3" s="324"/>
      <c r="G3" s="324"/>
      <c r="H3" s="324"/>
      <c r="I3" s="324"/>
      <c r="J3" s="324"/>
      <c r="K3" s="324"/>
      <c r="L3" s="324"/>
      <c r="M3" s="324"/>
      <c r="N3" s="324"/>
      <c r="O3" s="324"/>
      <c r="P3" s="324"/>
      <c r="Q3" s="324"/>
      <c r="R3" s="324"/>
      <c r="S3" s="324"/>
      <c r="T3" s="324"/>
      <c r="U3" s="324"/>
      <c r="V3" s="324"/>
      <c r="W3" s="324"/>
      <c r="X3" s="324"/>
      <c r="Y3" s="324"/>
      <c r="Z3" s="324"/>
    </row>
    <row r="4" spans="1:26" ht="17.25" customHeight="1">
      <c r="A4" s="14"/>
      <c r="B4" s="14"/>
      <c r="C4" s="14"/>
      <c r="D4" s="14"/>
      <c r="E4" s="14"/>
      <c r="F4" s="14"/>
      <c r="G4" s="14"/>
      <c r="H4" s="14"/>
      <c r="I4" s="14"/>
      <c r="J4" s="14"/>
      <c r="K4" s="14"/>
      <c r="L4" s="14"/>
      <c r="M4" s="14"/>
      <c r="N4" s="14"/>
      <c r="O4" s="14"/>
      <c r="P4" s="14"/>
      <c r="Q4" s="14"/>
      <c r="R4" s="14"/>
      <c r="S4" s="14"/>
      <c r="T4" s="14"/>
      <c r="U4" s="14"/>
      <c r="V4" s="14"/>
      <c r="W4" s="14"/>
      <c r="X4" s="14"/>
      <c r="Y4" s="14"/>
      <c r="Z4" s="14"/>
    </row>
    <row r="5" spans="1:26" ht="17.25" customHeight="1">
      <c r="A5" s="15"/>
      <c r="B5" s="15"/>
      <c r="C5" s="15"/>
      <c r="D5" s="15"/>
      <c r="E5" s="15"/>
      <c r="F5" s="15"/>
      <c r="G5" s="15"/>
      <c r="H5" s="15"/>
      <c r="I5" s="15"/>
      <c r="J5" s="15"/>
      <c r="K5" s="15"/>
      <c r="L5" s="15"/>
      <c r="M5" s="15"/>
      <c r="N5" s="15"/>
      <c r="O5" s="15"/>
      <c r="P5" s="291" t="s">
        <v>160</v>
      </c>
      <c r="Q5" s="291"/>
      <c r="R5" s="482">
        <f>第1号_交付申請書!R3</f>
        <v>0</v>
      </c>
      <c r="S5" s="482"/>
      <c r="T5" s="15" t="s">
        <v>161</v>
      </c>
      <c r="U5" s="482">
        <f>第1号_交付申請書!U3</f>
        <v>0</v>
      </c>
      <c r="V5" s="482"/>
      <c r="W5" s="15" t="s">
        <v>162</v>
      </c>
      <c r="X5" s="482">
        <f>第1号_交付申請書!X3</f>
        <v>0</v>
      </c>
      <c r="Y5" s="482"/>
      <c r="Z5" s="15" t="s">
        <v>163</v>
      </c>
    </row>
    <row r="6" spans="1:26" ht="17.25" customHeight="1">
      <c r="A6" s="1"/>
    </row>
    <row r="7" spans="1:26" ht="17.25" customHeight="1">
      <c r="A7" s="288" t="s">
        <v>29</v>
      </c>
      <c r="B7" s="289"/>
      <c r="C7" s="289"/>
      <c r="D7" s="289"/>
      <c r="E7" s="289"/>
      <c r="F7" s="289"/>
      <c r="G7" s="289"/>
      <c r="H7" s="289"/>
      <c r="I7" s="289"/>
      <c r="J7" s="289"/>
      <c r="K7" s="289"/>
      <c r="L7" s="289"/>
      <c r="M7" s="289"/>
      <c r="N7" s="289"/>
      <c r="O7" s="289"/>
    </row>
    <row r="8" spans="1:26" ht="17.25" customHeight="1">
      <c r="A8" s="13"/>
    </row>
    <row r="9" spans="1:26" ht="17.25" customHeight="1">
      <c r="A9" s="1"/>
    </row>
    <row r="10" spans="1:26" ht="17.25" customHeight="1">
      <c r="B10" s="5"/>
      <c r="C10" s="5"/>
      <c r="D10" s="5"/>
      <c r="E10" s="5"/>
      <c r="F10" s="5"/>
      <c r="G10" s="5"/>
      <c r="H10" s="5"/>
      <c r="I10" s="5"/>
      <c r="J10" s="5"/>
      <c r="K10" s="5"/>
      <c r="L10" s="333" t="s">
        <v>30</v>
      </c>
      <c r="M10" s="333"/>
      <c r="N10" s="333"/>
      <c r="O10" s="333"/>
      <c r="P10" s="324"/>
      <c r="Q10" s="324"/>
      <c r="R10" s="324"/>
      <c r="S10" s="324"/>
      <c r="T10" s="324"/>
      <c r="U10" s="324"/>
      <c r="V10" s="324"/>
      <c r="W10" s="324"/>
      <c r="X10" s="324"/>
      <c r="Y10" s="324"/>
    </row>
    <row r="11" spans="1:26" ht="17.25" customHeight="1">
      <c r="L11" s="333" t="s">
        <v>101</v>
      </c>
      <c r="M11" s="333"/>
      <c r="N11" s="333"/>
      <c r="O11" s="333"/>
      <c r="P11" s="333" t="str">
        <f>IF(第1号_交付申請書!Q8="","",第1号_交付申請書!Q8)</f>
        <v/>
      </c>
      <c r="Q11" s="333"/>
      <c r="R11" s="333"/>
      <c r="S11" s="333"/>
      <c r="T11" s="333"/>
      <c r="U11" s="333"/>
      <c r="V11" s="333"/>
      <c r="W11" s="333"/>
      <c r="X11" s="333"/>
      <c r="Y11" s="333"/>
    </row>
    <row r="12" spans="1:26" ht="17.25" customHeight="1">
      <c r="L12" s="333" t="s">
        <v>102</v>
      </c>
      <c r="M12" s="333"/>
      <c r="N12" s="333"/>
      <c r="O12" s="333"/>
      <c r="P12" s="290" t="str">
        <f>IF(第1号_交付申請書!Q9="","",第1号_交付申請書!Q9)</f>
        <v/>
      </c>
      <c r="Q12" s="290"/>
      <c r="R12" s="290"/>
      <c r="S12" s="290"/>
      <c r="T12" s="290"/>
      <c r="U12" s="290"/>
      <c r="V12" s="290"/>
      <c r="W12" s="290"/>
      <c r="X12" s="290"/>
      <c r="Y12" s="290"/>
    </row>
    <row r="13" spans="1:26" ht="17.25" customHeight="1">
      <c r="L13" s="333" t="s">
        <v>103</v>
      </c>
      <c r="M13" s="333"/>
      <c r="N13" s="333"/>
      <c r="O13" s="333"/>
      <c r="P13" s="290" t="str">
        <f>IF(第1号_交付申請書!Q10="","",第1号_交付申請書!Q10)</f>
        <v/>
      </c>
      <c r="Q13" s="290"/>
      <c r="R13" s="290"/>
      <c r="S13" s="290"/>
      <c r="T13" s="290"/>
      <c r="U13" s="290"/>
      <c r="V13" s="290"/>
      <c r="W13" s="290"/>
      <c r="X13" s="290"/>
      <c r="Y13" s="290"/>
    </row>
    <row r="14" spans="1:26" ht="17.25" customHeight="1">
      <c r="L14" s="481" t="s">
        <v>164</v>
      </c>
      <c r="M14" s="481"/>
      <c r="N14" s="481"/>
      <c r="O14" s="481"/>
      <c r="P14" s="290" t="str">
        <f>IF(第1号_交付申請書!Q11="","",第1号_交付申請書!Q11)</f>
        <v/>
      </c>
      <c r="Q14" s="290"/>
      <c r="R14" s="290"/>
      <c r="S14" s="290"/>
      <c r="T14" s="290"/>
      <c r="U14" s="290"/>
      <c r="V14" s="290"/>
      <c r="W14" s="290"/>
      <c r="X14" s="290"/>
      <c r="Y14" s="290"/>
    </row>
    <row r="15" spans="1:26" ht="17.25" customHeight="1">
      <c r="L15" s="10"/>
      <c r="M15" s="10"/>
      <c r="N15" s="10"/>
      <c r="O15" s="10"/>
      <c r="P15" s="14"/>
      <c r="Q15" s="14"/>
      <c r="R15" s="14"/>
      <c r="S15" s="14"/>
      <c r="T15" s="14"/>
      <c r="U15" s="14"/>
      <c r="V15" s="14"/>
      <c r="W15" s="14"/>
      <c r="X15" s="14"/>
      <c r="Y15" s="14"/>
    </row>
    <row r="16" spans="1:26" ht="17.25" customHeight="1">
      <c r="A16" s="1"/>
    </row>
    <row r="17" spans="1:26" ht="17.25" customHeight="1">
      <c r="A17" s="315" t="s">
        <v>139</v>
      </c>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row>
    <row r="18" spans="1:26" ht="17.25" customHeight="1">
      <c r="A18" s="314" t="s">
        <v>140</v>
      </c>
      <c r="B18" s="314"/>
      <c r="C18" s="314"/>
      <c r="D18" s="314"/>
      <c r="E18" s="314"/>
      <c r="F18" s="314"/>
      <c r="G18" s="314"/>
      <c r="H18" s="314"/>
      <c r="I18" s="314"/>
      <c r="J18" s="314"/>
      <c r="K18" s="314"/>
      <c r="L18" s="314"/>
      <c r="M18" s="314"/>
      <c r="N18" s="314"/>
      <c r="O18" s="314"/>
      <c r="P18" s="314"/>
      <c r="Q18" s="314"/>
      <c r="R18" s="314"/>
      <c r="S18" s="314"/>
      <c r="T18" s="314"/>
      <c r="U18" s="314"/>
      <c r="V18" s="314"/>
      <c r="W18" s="314"/>
      <c r="X18" s="5"/>
      <c r="Y18" s="5"/>
      <c r="Z18" s="5"/>
    </row>
    <row r="19" spans="1:26" ht="17.25" customHeight="1">
      <c r="A19" s="1"/>
    </row>
    <row r="20" spans="1:26" ht="17.25" customHeight="1">
      <c r="A20" s="315" t="s">
        <v>141</v>
      </c>
      <c r="B20" s="315"/>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row>
    <row r="21" spans="1:26" ht="17.25" customHeight="1">
      <c r="A21" s="480" t="s">
        <v>142</v>
      </c>
      <c r="B21" s="480"/>
      <c r="C21" s="480"/>
      <c r="D21" s="480"/>
      <c r="E21" s="480"/>
      <c r="F21" s="480"/>
      <c r="G21" s="480"/>
      <c r="H21" s="480"/>
      <c r="I21" s="480"/>
      <c r="J21" s="480"/>
      <c r="K21" s="480"/>
      <c r="L21" s="480"/>
      <c r="M21" s="480"/>
      <c r="N21" s="480"/>
      <c r="O21" s="480"/>
      <c r="P21" s="480"/>
      <c r="Q21" s="480"/>
      <c r="R21" s="480"/>
      <c r="S21" s="480"/>
      <c r="T21" s="480"/>
      <c r="U21" s="480"/>
      <c r="V21" s="480"/>
      <c r="W21" s="480"/>
      <c r="X21" s="480"/>
      <c r="Y21" s="480"/>
      <c r="Z21" s="480"/>
    </row>
    <row r="22" spans="1:26" ht="17.25" customHeight="1">
      <c r="A22" s="480" t="s">
        <v>143</v>
      </c>
      <c r="B22" s="480"/>
      <c r="C22" s="480"/>
      <c r="D22" s="480"/>
      <c r="E22" s="480"/>
      <c r="F22" s="480"/>
      <c r="G22" s="480"/>
      <c r="H22" s="480"/>
      <c r="I22" s="480"/>
      <c r="J22" s="480"/>
      <c r="K22" s="480"/>
      <c r="L22" s="480"/>
      <c r="M22" s="480"/>
      <c r="N22" s="480"/>
      <c r="O22" s="480"/>
      <c r="P22" s="480"/>
      <c r="Q22" s="480"/>
      <c r="R22" s="480"/>
      <c r="S22" s="480"/>
      <c r="T22" s="480"/>
      <c r="U22" s="480"/>
      <c r="V22" s="480"/>
      <c r="W22" s="480"/>
      <c r="X22" s="480"/>
      <c r="Y22" s="480"/>
      <c r="Z22" s="480"/>
    </row>
    <row r="23" spans="1:26" ht="17.25" customHeight="1">
      <c r="A23" s="480" t="s">
        <v>144</v>
      </c>
      <c r="B23" s="480"/>
      <c r="C23" s="480"/>
      <c r="D23" s="480"/>
      <c r="E23" s="480"/>
      <c r="F23" s="480"/>
      <c r="G23" s="480"/>
      <c r="H23" s="480"/>
      <c r="I23" s="480"/>
      <c r="J23" s="480"/>
      <c r="K23" s="480"/>
      <c r="L23" s="480"/>
      <c r="M23" s="480"/>
      <c r="N23" s="480"/>
      <c r="O23" s="480"/>
      <c r="P23" s="5"/>
      <c r="Q23" s="5"/>
      <c r="R23" s="5"/>
      <c r="S23" s="5"/>
      <c r="T23" s="5"/>
      <c r="U23" s="5"/>
      <c r="V23" s="5"/>
      <c r="W23" s="5"/>
      <c r="X23" s="5"/>
      <c r="Y23" s="5"/>
      <c r="Z23" s="5"/>
    </row>
    <row r="24" spans="1:26" ht="17.25" customHeight="1">
      <c r="B24" s="315" t="s">
        <v>145</v>
      </c>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row>
    <row r="25" spans="1:26" ht="17.25" customHeight="1">
      <c r="B25" s="315" t="s">
        <v>146</v>
      </c>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5"/>
    </row>
    <row r="26" spans="1:26" ht="17.25" customHeight="1">
      <c r="B26" s="333" t="s">
        <v>31</v>
      </c>
      <c r="C26" s="333"/>
      <c r="D26" s="333"/>
      <c r="E26" s="333"/>
      <c r="F26" s="333"/>
      <c r="G26" s="333"/>
      <c r="H26" s="333"/>
      <c r="I26" s="333"/>
      <c r="J26" s="333"/>
      <c r="K26" s="333"/>
      <c r="L26" s="333"/>
      <c r="M26" s="333"/>
      <c r="N26" s="333"/>
      <c r="O26" s="333"/>
      <c r="P26" s="333"/>
      <c r="Q26" s="333"/>
      <c r="R26" s="333"/>
      <c r="S26" s="333"/>
      <c r="T26" s="333"/>
      <c r="U26" s="333"/>
      <c r="V26" s="333"/>
      <c r="W26" s="401"/>
      <c r="X26" s="401"/>
      <c r="Y26" s="401"/>
      <c r="Z26" s="401"/>
    </row>
    <row r="27" spans="1:26" ht="17.25" customHeight="1">
      <c r="B27" s="478" t="s">
        <v>32</v>
      </c>
      <c r="C27" s="478"/>
      <c r="D27" s="478"/>
      <c r="E27" s="478"/>
      <c r="F27" s="478"/>
      <c r="G27" s="478"/>
      <c r="H27" s="478"/>
      <c r="I27" s="478"/>
      <c r="J27" s="478"/>
      <c r="K27" s="478"/>
      <c r="L27" s="478"/>
      <c r="M27" s="478"/>
      <c r="N27" s="478"/>
      <c r="O27" s="478"/>
      <c r="P27" s="478"/>
      <c r="Q27" s="478"/>
      <c r="R27" s="478"/>
      <c r="S27" s="478"/>
      <c r="T27" s="478"/>
      <c r="U27" s="478"/>
      <c r="V27" s="5"/>
      <c r="W27" s="5"/>
      <c r="X27" s="5"/>
      <c r="Y27" s="5"/>
      <c r="Z27" s="5"/>
    </row>
    <row r="28" spans="1:26" ht="17.25" customHeight="1">
      <c r="B28" s="483" t="s">
        <v>147</v>
      </c>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row>
    <row r="29" spans="1:26" ht="17.25" customHeight="1">
      <c r="B29" s="479" t="s">
        <v>148</v>
      </c>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12"/>
    </row>
    <row r="30" spans="1:26" ht="17.25" customHeight="1">
      <c r="B30" s="315" t="s">
        <v>149</v>
      </c>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row>
    <row r="31" spans="1:26" ht="17.25" customHeight="1">
      <c r="B31" s="315" t="s">
        <v>150</v>
      </c>
      <c r="C31" s="315"/>
      <c r="D31" s="315"/>
      <c r="E31" s="315"/>
      <c r="F31" s="315"/>
      <c r="G31" s="315"/>
      <c r="H31" s="315"/>
      <c r="I31" s="315"/>
      <c r="J31" s="315"/>
      <c r="K31" s="315"/>
      <c r="L31" s="315"/>
      <c r="M31" s="315"/>
      <c r="N31" s="315"/>
      <c r="O31" s="315"/>
      <c r="P31" s="315"/>
      <c r="Q31" s="315"/>
      <c r="R31" s="315"/>
      <c r="S31" s="315"/>
      <c r="T31" s="315"/>
      <c r="U31" s="315"/>
    </row>
    <row r="32" spans="1:26" ht="17.25" customHeight="1">
      <c r="B32" s="480" t="s">
        <v>33</v>
      </c>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5"/>
    </row>
    <row r="33" spans="1:26" ht="17.25" customHeight="1">
      <c r="B33" s="315" t="s">
        <v>151</v>
      </c>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row>
    <row r="34" spans="1:26" ht="17.25" customHeight="1">
      <c r="A34" s="5"/>
      <c r="B34" s="416" t="s">
        <v>152</v>
      </c>
      <c r="C34" s="416"/>
      <c r="D34" s="416"/>
      <c r="E34" s="416"/>
      <c r="F34" s="416"/>
      <c r="H34" s="5"/>
      <c r="I34" s="5"/>
      <c r="J34" s="5"/>
      <c r="K34" s="5"/>
      <c r="L34" s="5"/>
      <c r="M34" s="5"/>
      <c r="N34" s="5"/>
      <c r="O34" s="5"/>
      <c r="P34" s="5"/>
      <c r="Q34" s="5"/>
      <c r="R34" s="5"/>
      <c r="S34" s="5"/>
      <c r="T34" s="5"/>
      <c r="U34" s="5"/>
      <c r="V34" s="5"/>
      <c r="W34" s="5"/>
      <c r="X34" s="5"/>
      <c r="Y34" s="5"/>
      <c r="Z34" s="5"/>
    </row>
    <row r="35" spans="1:26" ht="17.25" customHeight="1">
      <c r="A35" s="5"/>
      <c r="B35" s="22"/>
      <c r="C35" s="22"/>
      <c r="D35" s="22"/>
      <c r="E35" s="22"/>
      <c r="F35" s="22"/>
      <c r="H35" s="5"/>
      <c r="I35" s="5"/>
      <c r="J35" s="5"/>
      <c r="K35" s="5"/>
      <c r="L35" s="5"/>
      <c r="M35" s="5"/>
      <c r="N35" s="5"/>
      <c r="O35" s="5"/>
      <c r="P35" s="5"/>
      <c r="Q35" s="5"/>
      <c r="R35" s="5"/>
      <c r="S35" s="5"/>
      <c r="T35" s="5"/>
      <c r="U35" s="5"/>
      <c r="V35" s="5"/>
      <c r="W35" s="5"/>
      <c r="X35" s="5"/>
      <c r="Y35" s="5"/>
      <c r="Z35" s="5"/>
    </row>
    <row r="36" spans="1:26" s="29" customFormat="1" ht="17.25" customHeight="1">
      <c r="A36" s="483" t="s">
        <v>153</v>
      </c>
      <c r="B36" s="483"/>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row>
    <row r="37" spans="1:26" ht="17.25" customHeight="1">
      <c r="A37" s="315" t="s">
        <v>154</v>
      </c>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row>
    <row r="38" spans="1:26" ht="17.25" customHeight="1">
      <c r="A38" s="480" t="s">
        <v>156</v>
      </c>
      <c r="B38" s="480"/>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row>
    <row r="39" spans="1:26" ht="17.25" customHeight="1">
      <c r="A39" s="6" t="s">
        <v>155</v>
      </c>
    </row>
    <row r="40" spans="1:26" ht="21" customHeight="1"/>
  </sheetData>
  <mergeCells count="37">
    <mergeCell ref="U5:V5"/>
    <mergeCell ref="X5:Y5"/>
    <mergeCell ref="A37:Z37"/>
    <mergeCell ref="A38:Z38"/>
    <mergeCell ref="A22:Z22"/>
    <mergeCell ref="A23:O23"/>
    <mergeCell ref="B24:Z24"/>
    <mergeCell ref="B25:Y25"/>
    <mergeCell ref="A18:W18"/>
    <mergeCell ref="A20:Z20"/>
    <mergeCell ref="A21:Z21"/>
    <mergeCell ref="A36:Z36"/>
    <mergeCell ref="B28:Z28"/>
    <mergeCell ref="B30:Z30"/>
    <mergeCell ref="B34:F34"/>
    <mergeCell ref="B26:Z26"/>
    <mergeCell ref="A1:O1"/>
    <mergeCell ref="A7:O7"/>
    <mergeCell ref="A3:Z3"/>
    <mergeCell ref="A17:Z17"/>
    <mergeCell ref="L10:O10"/>
    <mergeCell ref="L12:O12"/>
    <mergeCell ref="L13:O13"/>
    <mergeCell ref="L14:O14"/>
    <mergeCell ref="P10:Y10"/>
    <mergeCell ref="P11:Y11"/>
    <mergeCell ref="P12:Y12"/>
    <mergeCell ref="P13:Y13"/>
    <mergeCell ref="P14:Y14"/>
    <mergeCell ref="L11:O11"/>
    <mergeCell ref="P5:Q5"/>
    <mergeCell ref="R5:S5"/>
    <mergeCell ref="B33:Z33"/>
    <mergeCell ref="B27:U27"/>
    <mergeCell ref="B29:Y29"/>
    <mergeCell ref="B31:U31"/>
    <mergeCell ref="B32:Y32"/>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 id="{90B1144E-8299-4DC2-BCAF-9B5DBA812A11}">
            <xm:f>第1号_交付申請書!$Q$8=""</xm:f>
            <x14:dxf>
              <fill>
                <patternFill>
                  <bgColor theme="8" tint="0.79998168889431442"/>
                </patternFill>
              </fill>
            </x14:dxf>
          </x14:cfRule>
          <xm:sqref>P11:Y11</xm:sqref>
        </x14:conditionalFormatting>
        <x14:conditionalFormatting xmlns:xm="http://schemas.microsoft.com/office/excel/2006/main">
          <x14:cfRule type="expression" priority="3" id="{1E7484A5-8BB0-4420-A58B-86C30702ECE2}">
            <xm:f>第1号_交付申請書!$Q$9=""</xm:f>
            <x14:dxf>
              <fill>
                <patternFill>
                  <bgColor theme="8" tint="0.79998168889431442"/>
                </patternFill>
              </fill>
            </x14:dxf>
          </x14:cfRule>
          <xm:sqref>P12:Y12</xm:sqref>
        </x14:conditionalFormatting>
        <x14:conditionalFormatting xmlns:xm="http://schemas.microsoft.com/office/excel/2006/main">
          <x14:cfRule type="expression" priority="2" id="{293AA611-73E2-4FC8-9DDF-C44374488227}">
            <xm:f>第1号_交付申請書!$Q$10=""</xm:f>
            <x14:dxf>
              <fill>
                <patternFill>
                  <bgColor theme="8" tint="0.79998168889431442"/>
                </patternFill>
              </fill>
            </x14:dxf>
          </x14:cfRule>
          <xm:sqref>P13:Y13</xm:sqref>
        </x14:conditionalFormatting>
        <x14:conditionalFormatting xmlns:xm="http://schemas.microsoft.com/office/excel/2006/main">
          <x14:cfRule type="expression" priority="1" id="{26742434-02E6-41B3-BC4A-9E0984271FED}">
            <xm:f>第1号_交付申請書!$Q$11=""</xm:f>
            <x14:dxf>
              <fill>
                <patternFill>
                  <bgColor theme="8" tint="0.79998168889431442"/>
                </patternFill>
              </fill>
            </x14:dxf>
          </x14:cfRule>
          <xm:sqref>P14:Y14</xm:sqref>
        </x14:conditionalFormatting>
        <x14:conditionalFormatting xmlns:xm="http://schemas.microsoft.com/office/excel/2006/main">
          <x14:cfRule type="expression" priority="7" id="{6936962D-7C59-483E-9F6E-1B225B5FEBF3}">
            <xm:f>第1号_交付申請書!$R$3=""</xm:f>
            <x14:dxf>
              <fill>
                <patternFill>
                  <bgColor theme="8" tint="0.79998168889431442"/>
                </patternFill>
              </fill>
            </x14:dxf>
          </x14:cfRule>
          <xm:sqref>R5:S5</xm:sqref>
        </x14:conditionalFormatting>
        <x14:conditionalFormatting xmlns:xm="http://schemas.microsoft.com/office/excel/2006/main">
          <x14:cfRule type="expression" priority="6" id="{78AC4280-20F0-48DE-A3E3-BF8476A05127}">
            <xm:f>第1号_交付申請書!$U$3=""</xm:f>
            <x14:dxf>
              <fill>
                <patternFill>
                  <bgColor theme="8" tint="0.79998168889431442"/>
                </patternFill>
              </fill>
            </x14:dxf>
          </x14:cfRule>
          <xm:sqref>U5:V5</xm:sqref>
        </x14:conditionalFormatting>
        <x14:conditionalFormatting xmlns:xm="http://schemas.microsoft.com/office/excel/2006/main">
          <x14:cfRule type="expression" priority="5" id="{DCEEC3BF-B090-4B74-A2FD-72E2ABCEA1DF}">
            <xm:f>第1号_交付申請書!$X$3=""</xm:f>
            <x14:dxf>
              <fill>
                <patternFill>
                  <bgColor theme="8" tint="0.79998168889431442"/>
                </patternFill>
              </fill>
            </x14:dxf>
          </x14:cfRule>
          <xm:sqref>X5:Y5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A342-9C55-4BBC-8739-C50E54E8E896}">
  <sheetPr codeName="Sheet7">
    <tabColor theme="9" tint="-0.249977111117893"/>
  </sheetPr>
  <dimension ref="A1:BF41"/>
  <sheetViews>
    <sheetView showZeros="0" view="pageBreakPreview" zoomScaleNormal="100" zoomScaleSheetLayoutView="100" workbookViewId="0">
      <selection activeCell="A5" sqref="A5:O5"/>
    </sheetView>
  </sheetViews>
  <sheetFormatPr defaultColWidth="3.1328125" defaultRowHeight="15.75" customHeight="1"/>
  <cols>
    <col min="1" max="26" width="3.1328125" style="6" customWidth="1"/>
    <col min="27" max="16384" width="3.1328125" style="6"/>
  </cols>
  <sheetData>
    <row r="1" spans="1:58" ht="17.25" customHeight="1">
      <c r="A1" s="16" t="s">
        <v>285</v>
      </c>
    </row>
    <row r="2" spans="1:58" ht="17.25" customHeight="1">
      <c r="A2" s="16"/>
    </row>
    <row r="3" spans="1:58" ht="17.25" customHeight="1">
      <c r="A3" s="15"/>
      <c r="B3" s="15"/>
      <c r="C3" s="15"/>
      <c r="D3" s="15"/>
      <c r="E3" s="15"/>
      <c r="F3" s="15"/>
      <c r="G3" s="15"/>
      <c r="H3" s="15"/>
      <c r="I3" s="15"/>
      <c r="J3" s="15"/>
      <c r="K3" s="15"/>
      <c r="L3" s="15"/>
      <c r="M3" s="15"/>
      <c r="N3" s="15"/>
      <c r="O3" s="15"/>
      <c r="P3" s="291" t="s">
        <v>160</v>
      </c>
      <c r="Q3" s="291"/>
      <c r="R3" s="292"/>
      <c r="S3" s="292"/>
      <c r="T3" s="15" t="s">
        <v>161</v>
      </c>
      <c r="U3" s="292"/>
      <c r="V3" s="292"/>
      <c r="W3" s="15" t="s">
        <v>162</v>
      </c>
      <c r="X3" s="292"/>
      <c r="Y3" s="292"/>
      <c r="Z3" s="15" t="s">
        <v>163</v>
      </c>
      <c r="AB3" s="33"/>
    </row>
    <row r="4" spans="1:58" ht="17.25" customHeight="1">
      <c r="A4" s="1"/>
    </row>
    <row r="5" spans="1:58" ht="17.25" customHeight="1">
      <c r="A5" s="288" t="s">
        <v>0</v>
      </c>
      <c r="B5" s="289"/>
      <c r="C5" s="289"/>
      <c r="D5" s="289"/>
      <c r="E5" s="289"/>
      <c r="F5" s="289"/>
      <c r="G5" s="289"/>
      <c r="H5" s="289"/>
      <c r="I5" s="289"/>
      <c r="J5" s="289"/>
      <c r="K5" s="289"/>
      <c r="L5" s="289"/>
      <c r="M5" s="289"/>
      <c r="N5" s="289"/>
      <c r="O5" s="289"/>
    </row>
    <row r="6" spans="1:58" ht="17.25" customHeight="1">
      <c r="A6" s="1"/>
    </row>
    <row r="7" spans="1:58" ht="17.25" customHeight="1">
      <c r="A7" s="5"/>
      <c r="L7" s="333" t="s">
        <v>30</v>
      </c>
      <c r="M7" s="333"/>
      <c r="N7" s="333"/>
      <c r="O7" s="333"/>
      <c r="P7" s="5"/>
      <c r="Q7" s="5"/>
      <c r="R7" s="5"/>
      <c r="S7" s="5"/>
      <c r="T7" s="5"/>
      <c r="U7" s="5"/>
      <c r="V7" s="5"/>
      <c r="W7" s="5"/>
      <c r="X7" s="5"/>
      <c r="Y7" s="5"/>
    </row>
    <row r="8" spans="1:58" ht="17.25" customHeight="1">
      <c r="A8" s="5"/>
      <c r="L8" s="333" t="s">
        <v>101</v>
      </c>
      <c r="M8" s="333"/>
      <c r="N8" s="333"/>
      <c r="O8" s="333"/>
      <c r="P8" s="333" t="str">
        <f>IF(第1号_交付申請書!Q8="","",第1号_交付申請書!Q8)</f>
        <v/>
      </c>
      <c r="Q8" s="333"/>
      <c r="R8" s="333"/>
      <c r="S8" s="333"/>
      <c r="T8" s="333"/>
      <c r="U8" s="333"/>
      <c r="V8" s="333"/>
      <c r="W8" s="333"/>
      <c r="X8" s="333"/>
      <c r="Y8" s="333"/>
    </row>
    <row r="9" spans="1:58" ht="17.25" customHeight="1">
      <c r="A9" s="5"/>
      <c r="L9" s="333" t="s">
        <v>102</v>
      </c>
      <c r="M9" s="333"/>
      <c r="N9" s="333"/>
      <c r="O9" s="333"/>
      <c r="P9" s="290" t="str">
        <f>IF(第1号_交付申請書!Q9="","",第1号_交付申請書!Q9)</f>
        <v/>
      </c>
      <c r="Q9" s="290"/>
      <c r="R9" s="290"/>
      <c r="S9" s="290"/>
      <c r="T9" s="290"/>
      <c r="U9" s="290"/>
      <c r="V9" s="290"/>
      <c r="W9" s="290"/>
      <c r="X9" s="290"/>
      <c r="Y9" s="290"/>
    </row>
    <row r="10" spans="1:58" ht="17.25" customHeight="1">
      <c r="A10" s="5"/>
      <c r="L10" s="333" t="s">
        <v>103</v>
      </c>
      <c r="M10" s="333"/>
      <c r="N10" s="333"/>
      <c r="O10" s="333"/>
      <c r="P10" s="290" t="str">
        <f>IF(第1号_交付申請書!Q10="","",第1号_交付申請書!Q10)</f>
        <v/>
      </c>
      <c r="Q10" s="290"/>
      <c r="R10" s="290"/>
      <c r="S10" s="290"/>
      <c r="T10" s="290"/>
      <c r="U10" s="290"/>
      <c r="V10" s="290"/>
      <c r="W10" s="290"/>
      <c r="X10" s="290"/>
      <c r="Y10" s="290"/>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ht="17.25" customHeight="1">
      <c r="A11" s="5"/>
      <c r="L11" s="486" t="s">
        <v>320</v>
      </c>
      <c r="M11" s="486"/>
      <c r="N11" s="486"/>
      <c r="O11" s="486"/>
      <c r="P11" s="290" t="str">
        <f>IF(第1号_交付申請書!Q11="","",第1号_交付申請書!Q11)</f>
        <v/>
      </c>
      <c r="Q11" s="290"/>
      <c r="R11" s="290"/>
      <c r="S11" s="290"/>
      <c r="T11" s="290"/>
      <c r="U11" s="290"/>
      <c r="V11" s="290"/>
      <c r="W11" s="290"/>
      <c r="X11" s="290"/>
      <c r="Y11" s="290"/>
    </row>
    <row r="12" spans="1:58" ht="17.25" customHeight="1">
      <c r="A12" s="5"/>
      <c r="L12" s="10"/>
      <c r="M12" s="10"/>
      <c r="N12" s="10"/>
      <c r="O12" s="10"/>
      <c r="P12" s="14"/>
      <c r="Q12" s="14"/>
      <c r="R12" s="14"/>
      <c r="S12" s="14"/>
      <c r="T12" s="14"/>
      <c r="U12" s="14"/>
      <c r="V12" s="14"/>
      <c r="W12" s="14"/>
      <c r="X12" s="14"/>
      <c r="Y12" s="14"/>
    </row>
    <row r="13" spans="1:58" ht="17.25" customHeight="1">
      <c r="A13" s="1"/>
    </row>
    <row r="14" spans="1:58" ht="17.25" customHeight="1">
      <c r="A14" s="5"/>
      <c r="B14" s="314" t="s">
        <v>308</v>
      </c>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5"/>
    </row>
    <row r="15" spans="1:58" ht="17.25" customHeight="1">
      <c r="A15" s="5"/>
      <c r="B15" s="24"/>
      <c r="C15" s="24"/>
      <c r="D15" s="24"/>
      <c r="E15" s="24"/>
      <c r="F15" s="24"/>
      <c r="G15" s="24"/>
      <c r="H15" s="24"/>
      <c r="I15" s="24"/>
      <c r="J15" s="24"/>
      <c r="K15" s="24"/>
      <c r="L15" s="24"/>
      <c r="M15" s="24"/>
      <c r="N15" s="24"/>
      <c r="O15" s="24"/>
      <c r="P15" s="24"/>
      <c r="Q15" s="24"/>
      <c r="R15" s="24"/>
      <c r="S15" s="24"/>
      <c r="T15" s="24"/>
      <c r="U15" s="24"/>
      <c r="V15" s="24"/>
      <c r="W15" s="24"/>
      <c r="X15" s="24"/>
      <c r="Y15" s="24"/>
      <c r="Z15" s="5"/>
    </row>
    <row r="16" spans="1:58" ht="17.25" customHeight="1">
      <c r="A16" s="22"/>
    </row>
    <row r="17" spans="1:53" ht="17.25" customHeight="1">
      <c r="A17" s="23"/>
      <c r="B17" s="23" t="s">
        <v>180</v>
      </c>
      <c r="C17" s="139">
        <f>第1号_交付申請書!R3</f>
        <v>0</v>
      </c>
      <c r="D17" s="15" t="s">
        <v>161</v>
      </c>
      <c r="E17" s="139">
        <f>第1号_交付申請書!U3</f>
        <v>0</v>
      </c>
      <c r="F17" s="15" t="s">
        <v>162</v>
      </c>
      <c r="G17" s="139">
        <f>第1号_交付申請書!X3</f>
        <v>0</v>
      </c>
      <c r="H17" s="487" t="s">
        <v>193</v>
      </c>
      <c r="I17" s="480"/>
      <c r="J17" s="480"/>
      <c r="K17" s="480"/>
      <c r="L17" s="480"/>
      <c r="M17" s="480"/>
      <c r="N17" s="480"/>
      <c r="O17" s="480"/>
      <c r="P17" s="480"/>
      <c r="Q17" s="480"/>
      <c r="R17" s="480"/>
      <c r="S17" s="480"/>
      <c r="T17" s="480"/>
      <c r="U17" s="480"/>
      <c r="V17" s="480"/>
      <c r="W17" s="480"/>
      <c r="X17" s="480"/>
      <c r="Y17" s="480"/>
      <c r="Z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row>
    <row r="18" spans="1:53" ht="17.25" customHeight="1">
      <c r="A18" s="480" t="s">
        <v>194</v>
      </c>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row>
    <row r="19" spans="1:53" ht="17.25" customHeight="1">
      <c r="A19" s="480" t="s">
        <v>157</v>
      </c>
      <c r="B19" s="480"/>
      <c r="C19" s="480"/>
      <c r="D19" s="480"/>
      <c r="E19" s="480"/>
      <c r="F19" s="480"/>
      <c r="G19" s="480"/>
      <c r="H19" s="480"/>
      <c r="I19" s="480"/>
      <c r="J19" s="480"/>
      <c r="K19" s="480"/>
      <c r="L19" s="480"/>
      <c r="M19" s="480"/>
      <c r="N19" s="480"/>
      <c r="O19" s="480"/>
      <c r="P19" s="480"/>
      <c r="Q19" s="480"/>
      <c r="R19" s="480"/>
      <c r="S19" s="480"/>
      <c r="T19" s="5"/>
      <c r="U19" s="5"/>
      <c r="V19" s="5"/>
      <c r="W19" s="5"/>
      <c r="X19" s="5"/>
      <c r="Y19" s="5"/>
      <c r="Z19" s="5"/>
    </row>
    <row r="20" spans="1:53" ht="17.25" customHeight="1">
      <c r="A20" s="315" t="s">
        <v>158</v>
      </c>
      <c r="B20" s="315"/>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row>
    <row r="21" spans="1:53" ht="17.25" customHeight="1">
      <c r="A21" s="480" t="s">
        <v>159</v>
      </c>
      <c r="B21" s="480"/>
      <c r="C21" s="480"/>
      <c r="D21" s="480"/>
      <c r="E21" s="480"/>
      <c r="F21" s="480"/>
      <c r="G21" s="480"/>
      <c r="H21" s="480"/>
      <c r="I21" s="480"/>
      <c r="J21" s="480"/>
      <c r="K21" s="480"/>
      <c r="L21" s="480"/>
      <c r="M21" s="480"/>
      <c r="N21" s="480"/>
      <c r="O21" s="480"/>
      <c r="P21" s="480"/>
      <c r="Q21" s="480"/>
      <c r="R21" s="480"/>
      <c r="S21" s="480"/>
      <c r="T21" s="5"/>
      <c r="U21" s="5"/>
      <c r="V21" s="5"/>
      <c r="W21" s="5"/>
      <c r="X21" s="5"/>
      <c r="Y21" s="5"/>
      <c r="Z21" s="5"/>
    </row>
    <row r="22" spans="1:53" ht="17.2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53" ht="17.25" customHeight="1">
      <c r="A23" s="324" t="s">
        <v>3</v>
      </c>
      <c r="B23" s="324"/>
      <c r="C23" s="324"/>
      <c r="D23" s="324"/>
      <c r="E23" s="324"/>
      <c r="F23" s="324"/>
      <c r="G23" s="324"/>
      <c r="H23" s="324"/>
      <c r="I23" s="324"/>
      <c r="J23" s="324"/>
      <c r="K23" s="324"/>
      <c r="L23" s="324"/>
      <c r="M23" s="324"/>
      <c r="N23" s="324"/>
      <c r="O23" s="324"/>
      <c r="P23" s="324"/>
      <c r="Q23" s="324"/>
      <c r="R23" s="324"/>
      <c r="S23" s="324"/>
      <c r="T23" s="324"/>
      <c r="U23" s="324"/>
      <c r="V23" s="324"/>
      <c r="W23" s="324"/>
      <c r="X23" s="324"/>
      <c r="Y23" s="324"/>
      <c r="Z23" s="324"/>
    </row>
    <row r="24" spans="1:53" ht="17.25" customHeight="1">
      <c r="A24" s="288" t="s">
        <v>34</v>
      </c>
      <c r="B24" s="289"/>
      <c r="C24" s="289"/>
      <c r="D24" s="289"/>
      <c r="E24" s="289"/>
      <c r="F24" s="289"/>
      <c r="G24" s="289"/>
      <c r="H24" s="289"/>
      <c r="I24" s="289"/>
      <c r="J24" s="289"/>
      <c r="K24" s="289"/>
      <c r="L24" s="289"/>
      <c r="M24" s="289"/>
      <c r="N24" s="289"/>
      <c r="O24" s="289"/>
    </row>
    <row r="25" spans="1:53" ht="17.25" customHeight="1">
      <c r="A25" s="13"/>
      <c r="B25" s="401"/>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B25" s="33"/>
    </row>
    <row r="26" spans="1:53" ht="17.25" customHeight="1">
      <c r="A26" s="13"/>
      <c r="B26" s="40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row>
    <row r="27" spans="1:53" ht="17.25" customHeight="1">
      <c r="A27" s="1"/>
      <c r="B27" s="401"/>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row>
    <row r="28" spans="1:53" ht="17.25" customHeight="1">
      <c r="A28" s="1"/>
      <c r="B28" s="401"/>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row>
    <row r="29" spans="1:53" ht="17.25" customHeight="1">
      <c r="A29" s="1"/>
      <c r="B29" s="401"/>
      <c r="C29" s="401"/>
      <c r="D29" s="401"/>
      <c r="E29" s="401"/>
      <c r="F29" s="401"/>
      <c r="G29" s="401"/>
      <c r="H29" s="401"/>
      <c r="I29" s="401"/>
      <c r="J29" s="401"/>
      <c r="K29" s="401"/>
      <c r="L29" s="401"/>
      <c r="M29" s="401"/>
      <c r="N29" s="401"/>
      <c r="O29" s="401"/>
      <c r="P29" s="401"/>
      <c r="Q29" s="401"/>
      <c r="R29" s="401"/>
      <c r="S29" s="401"/>
      <c r="T29" s="401"/>
      <c r="U29" s="401"/>
      <c r="V29" s="401"/>
      <c r="W29" s="401"/>
      <c r="X29" s="401"/>
      <c r="Y29" s="401"/>
      <c r="Z29" s="401"/>
    </row>
    <row r="30" spans="1:53" ht="17.25" customHeight="1">
      <c r="A30" s="288" t="s">
        <v>35</v>
      </c>
      <c r="B30" s="289"/>
      <c r="C30" s="289"/>
      <c r="D30" s="289"/>
      <c r="E30" s="289"/>
      <c r="F30" s="289"/>
      <c r="G30" s="289"/>
      <c r="H30" s="289"/>
      <c r="I30" s="289"/>
      <c r="J30" s="289"/>
      <c r="K30" s="289"/>
      <c r="L30" s="289"/>
      <c r="M30" s="289"/>
      <c r="N30" s="289"/>
      <c r="O30" s="289"/>
    </row>
    <row r="31" spans="1:53" ht="17.25" customHeight="1">
      <c r="A31" s="13"/>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row>
    <row r="32" spans="1:53" ht="17.25" customHeight="1">
      <c r="A32" s="13"/>
      <c r="B32" s="140"/>
      <c r="C32" s="141" t="s">
        <v>160</v>
      </c>
      <c r="D32" s="140"/>
      <c r="E32" s="142"/>
      <c r="F32" s="140" t="s">
        <v>161</v>
      </c>
      <c r="G32" s="488"/>
      <c r="H32" s="488"/>
      <c r="I32" s="140" t="s">
        <v>162</v>
      </c>
      <c r="J32" s="488"/>
      <c r="K32" s="488"/>
      <c r="L32" s="140" t="s">
        <v>163</v>
      </c>
      <c r="M32" s="140"/>
      <c r="N32" s="140"/>
      <c r="O32" s="140"/>
      <c r="P32" s="140"/>
      <c r="Q32" s="140"/>
      <c r="R32" s="140"/>
      <c r="S32" s="140"/>
      <c r="T32" s="140"/>
      <c r="U32" s="140"/>
      <c r="V32" s="140"/>
      <c r="W32" s="140"/>
      <c r="X32" s="140"/>
      <c r="Y32" s="140"/>
      <c r="Z32" s="140"/>
    </row>
    <row r="33" spans="1:26" ht="17.25" customHeight="1">
      <c r="A33" s="1"/>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row>
    <row r="34" spans="1:26" ht="17.25" customHeight="1">
      <c r="A34" s="1"/>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row>
    <row r="35" spans="1:26" ht="17.25" customHeight="1">
      <c r="A35" s="1"/>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row>
    <row r="36" spans="1:26" ht="17.25" customHeight="1">
      <c r="A36" s="288" t="s">
        <v>36</v>
      </c>
      <c r="B36" s="289"/>
      <c r="C36" s="289"/>
      <c r="D36" s="289"/>
      <c r="E36" s="289"/>
      <c r="F36" s="289"/>
      <c r="G36" s="289"/>
      <c r="H36" s="289"/>
      <c r="I36" s="289"/>
      <c r="J36" s="289"/>
      <c r="K36" s="289"/>
      <c r="L36" s="289"/>
      <c r="M36" s="289"/>
      <c r="N36" s="289"/>
      <c r="O36" s="289"/>
    </row>
    <row r="37" spans="1:26" ht="17.25" customHeight="1">
      <c r="B37" s="484" t="s">
        <v>10</v>
      </c>
      <c r="C37" s="365"/>
      <c r="D37" s="365"/>
      <c r="E37" s="365"/>
      <c r="F37" s="485"/>
      <c r="G37" s="302" t="str">
        <f>IF(第1号_交付申請書!F47="","",第1号_交付申請書!F47)</f>
        <v/>
      </c>
      <c r="H37" s="303"/>
      <c r="I37" s="303"/>
      <c r="J37" s="303"/>
      <c r="K37" s="303"/>
      <c r="L37" s="303"/>
      <c r="M37" s="304"/>
      <c r="N37" s="484" t="s">
        <v>11</v>
      </c>
      <c r="O37" s="365"/>
      <c r="P37" s="365"/>
      <c r="Q37" s="365"/>
      <c r="R37" s="485"/>
      <c r="S37" s="302" t="str">
        <f>IF(第1号_交付申請書!S47="","",第1号_交付申請書!S47)</f>
        <v/>
      </c>
      <c r="T37" s="303"/>
      <c r="U37" s="303"/>
      <c r="V37" s="303"/>
      <c r="W37" s="303"/>
      <c r="X37" s="303"/>
      <c r="Y37" s="303"/>
      <c r="Z37" s="304"/>
    </row>
    <row r="38" spans="1:26" ht="17.25" customHeight="1">
      <c r="B38" s="484" t="s">
        <v>12</v>
      </c>
      <c r="C38" s="365"/>
      <c r="D38" s="365"/>
      <c r="E38" s="365"/>
      <c r="F38" s="485"/>
      <c r="G38" s="338" t="str">
        <f>IF(第1号_交付申請書!F48="","",第1号_交付申請書!F48)</f>
        <v/>
      </c>
      <c r="H38" s="339"/>
      <c r="I38" s="339"/>
      <c r="J38" s="339"/>
      <c r="K38" s="339"/>
      <c r="L38" s="339"/>
      <c r="M38" s="415"/>
      <c r="N38" s="484" t="s">
        <v>13</v>
      </c>
      <c r="O38" s="365"/>
      <c r="P38" s="365"/>
      <c r="Q38" s="365"/>
      <c r="R38" s="485"/>
      <c r="S38" s="338" t="str">
        <f>IF(第1号_交付申請書!S48="","",第1号_交付申請書!S48)</f>
        <v/>
      </c>
      <c r="T38" s="339"/>
      <c r="U38" s="339"/>
      <c r="V38" s="339"/>
      <c r="W38" s="339"/>
      <c r="X38" s="339"/>
      <c r="Y38" s="339"/>
      <c r="Z38" s="415"/>
    </row>
    <row r="39" spans="1:26" ht="17.25" customHeight="1">
      <c r="B39" s="484" t="s">
        <v>14</v>
      </c>
      <c r="C39" s="365"/>
      <c r="D39" s="365"/>
      <c r="E39" s="365"/>
      <c r="F39" s="485"/>
      <c r="G39" s="302" t="str">
        <f>IF(第1号_交付申請書!F49="","",第1号_交付申請書!F49)</f>
        <v/>
      </c>
      <c r="H39" s="303"/>
      <c r="I39" s="303"/>
      <c r="J39" s="303"/>
      <c r="K39" s="303"/>
      <c r="L39" s="303"/>
      <c r="M39" s="303"/>
      <c r="N39" s="303"/>
      <c r="O39" s="303"/>
      <c r="P39" s="303"/>
      <c r="Q39" s="303"/>
      <c r="R39" s="303"/>
      <c r="S39" s="303"/>
      <c r="T39" s="303"/>
      <c r="U39" s="303"/>
      <c r="V39" s="303"/>
      <c r="W39" s="303"/>
      <c r="X39" s="303"/>
      <c r="Y39" s="303"/>
      <c r="Z39" s="304"/>
    </row>
    <row r="40" spans="1:26" ht="12.75">
      <c r="A40" s="1"/>
    </row>
    <row r="41" spans="1:26" ht="12.75"/>
  </sheetData>
  <mergeCells count="38">
    <mergeCell ref="AB17:BA17"/>
    <mergeCell ref="H17:Z17"/>
    <mergeCell ref="G39:Z39"/>
    <mergeCell ref="S37:Z37"/>
    <mergeCell ref="S38:Z38"/>
    <mergeCell ref="B25:Z29"/>
    <mergeCell ref="G38:M38"/>
    <mergeCell ref="N38:R38"/>
    <mergeCell ref="B39:F39"/>
    <mergeCell ref="B38:F38"/>
    <mergeCell ref="A19:S19"/>
    <mergeCell ref="A20:Z20"/>
    <mergeCell ref="A21:S21"/>
    <mergeCell ref="G32:H32"/>
    <mergeCell ref="J32:K32"/>
    <mergeCell ref="L7:O7"/>
    <mergeCell ref="L8:O8"/>
    <mergeCell ref="L9:O9"/>
    <mergeCell ref="L10:O10"/>
    <mergeCell ref="P8:Y8"/>
    <mergeCell ref="P9:Y9"/>
    <mergeCell ref="P10:Y10"/>
    <mergeCell ref="P3:Q3"/>
    <mergeCell ref="R3:S3"/>
    <mergeCell ref="U3:V3"/>
    <mergeCell ref="X3:Y3"/>
    <mergeCell ref="G37:M37"/>
    <mergeCell ref="N37:R37"/>
    <mergeCell ref="A5:O5"/>
    <mergeCell ref="P11:Y11"/>
    <mergeCell ref="B14:Y14"/>
    <mergeCell ref="A30:O30"/>
    <mergeCell ref="A36:O36"/>
    <mergeCell ref="A24:O24"/>
    <mergeCell ref="L11:O11"/>
    <mergeCell ref="A23:Z23"/>
    <mergeCell ref="B37:F37"/>
    <mergeCell ref="A18:Z18"/>
  </mergeCells>
  <phoneticPr fontId="29"/>
  <conditionalFormatting sqref="B25:Z29">
    <cfRule type="cellIs" dxfId="226" priority="17" operator="equal">
      <formula>""</formula>
    </cfRule>
  </conditionalFormatting>
  <conditionalFormatting sqref="C17 E17 G17">
    <cfRule type="cellIs" dxfId="225" priority="16" operator="equal">
      <formula>""</formula>
    </cfRule>
  </conditionalFormatting>
  <conditionalFormatting sqref="E32 G32:H32 J32:K32">
    <cfRule type="cellIs" dxfId="222" priority="1" operator="equal">
      <formula>""</formula>
    </cfRule>
  </conditionalFormatting>
  <conditionalFormatting sqref="R3:S3 U3:V3 X3:Y3">
    <cfRule type="cellIs" dxfId="213" priority="18"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9" id="{73DAE939-91E3-4EC7-B8C9-CA21E897D5AB}">
            <xm:f>第1号_交付申請書!$R$3=""</xm:f>
            <x14:dxf>
              <fill>
                <patternFill>
                  <bgColor theme="8" tint="0.79998168889431442"/>
                </patternFill>
              </fill>
            </x14:dxf>
          </x14:cfRule>
          <xm:sqref>C17</xm:sqref>
        </x14:conditionalFormatting>
        <x14:conditionalFormatting xmlns:xm="http://schemas.microsoft.com/office/excel/2006/main">
          <x14:cfRule type="expression" priority="8" id="{D6AD4DB8-CE19-4289-A3D1-6FEC24E8F05D}">
            <xm:f>第1号_交付申請書!$U$3=""</xm:f>
            <x14:dxf>
              <fill>
                <patternFill>
                  <bgColor theme="8" tint="0.79998168889431442"/>
                </patternFill>
              </fill>
            </x14:dxf>
          </x14:cfRule>
          <xm:sqref>E17</xm:sqref>
        </x14:conditionalFormatting>
        <x14:conditionalFormatting xmlns:xm="http://schemas.microsoft.com/office/excel/2006/main">
          <x14:cfRule type="expression" priority="7" id="{60B68AFD-9033-4ADA-AF6E-6BE673495686}">
            <xm:f>第1号_交付申請書!$X$3=""</xm:f>
            <x14:dxf>
              <fill>
                <patternFill>
                  <bgColor theme="8" tint="0.79998168889431442"/>
                </patternFill>
              </fill>
            </x14:dxf>
          </x14:cfRule>
          <xm:sqref>G17</xm:sqref>
        </x14:conditionalFormatting>
        <x14:conditionalFormatting xmlns:xm="http://schemas.microsoft.com/office/excel/2006/main">
          <x14:cfRule type="expression" priority="6" id="{C5DC6635-57B1-4FA6-9D05-AE7855F5D22C}">
            <xm:f>第1号_交付申請書!$S$47=""</xm:f>
            <x14:dxf>
              <fill>
                <patternFill>
                  <bgColor theme="8" tint="0.79998168889431442"/>
                </patternFill>
              </fill>
            </x14:dxf>
          </x14:cfRule>
          <xm:sqref>G37:M37</xm:sqref>
        </x14:conditionalFormatting>
        <x14:conditionalFormatting xmlns:xm="http://schemas.microsoft.com/office/excel/2006/main">
          <x14:cfRule type="expression" priority="4" id="{E100F180-C920-4E77-A455-D762A9DF2A31}">
            <xm:f>第1号_交付申請書!$F$48=""</xm:f>
            <x14:dxf>
              <fill>
                <patternFill>
                  <bgColor theme="8" tint="0.79998168889431442"/>
                </patternFill>
              </fill>
            </x14:dxf>
          </x14:cfRule>
          <xm:sqref>G38:M38</xm:sqref>
        </x14:conditionalFormatting>
        <x14:conditionalFormatting xmlns:xm="http://schemas.microsoft.com/office/excel/2006/main">
          <x14:cfRule type="expression" priority="2" id="{154C6DBF-DA92-4B1D-9FA8-D420B4B5DFA6}">
            <xm:f>第1号_交付申請書!$S$47=""</xm:f>
            <x14:dxf>
              <fill>
                <patternFill>
                  <bgColor theme="8" tint="0.79998168889431442"/>
                </patternFill>
              </fill>
            </x14:dxf>
          </x14:cfRule>
          <xm:sqref>G39:Z39</xm:sqref>
        </x14:conditionalFormatting>
        <x14:conditionalFormatting xmlns:xm="http://schemas.microsoft.com/office/excel/2006/main">
          <x14:cfRule type="expression" priority="13" id="{0944862A-FD2C-48A1-9AA1-73DF79226D29}">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12" id="{EEACBD84-2C39-4F81-923B-CC38C9D049FF}">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11" id="{F887DAB9-146F-4F4C-B196-946C55D1CDAB}">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10" id="{11A7E67E-3860-4678-9BB3-E3413B1517A8}">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3" id="{56C1395B-EB33-4C8D-A10A-805BCFD8F38C}">
            <xm:f>第1号_交付申請書!$S$47=""</xm:f>
            <x14:dxf>
              <fill>
                <patternFill>
                  <bgColor theme="8" tint="0.79998168889431442"/>
                </patternFill>
              </fill>
            </x14:dxf>
          </x14:cfRule>
          <xm:sqref>S37:Z38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AF3E-0B9D-4C15-8C28-91758306611A}">
  <sheetPr codeName="Sheet8">
    <tabColor rgb="FFC00000"/>
    <pageSetUpPr fitToPage="1"/>
  </sheetPr>
  <dimension ref="A1:AT37"/>
  <sheetViews>
    <sheetView showGridLines="0" showZeros="0" showRuler="0" view="pageBreakPreview" zoomScaleNormal="100" zoomScaleSheetLayoutView="100" workbookViewId="0">
      <selection activeCell="Z16" sqref="Z16:AA17"/>
    </sheetView>
  </sheetViews>
  <sheetFormatPr defaultColWidth="9" defaultRowHeight="12.75"/>
  <cols>
    <col min="1" max="4" width="3.46484375" style="36" customWidth="1"/>
    <col min="5" max="43" width="3.1328125" style="36" customWidth="1"/>
    <col min="44" max="45" width="6" style="36" customWidth="1"/>
    <col min="46" max="16384" width="9" style="36"/>
  </cols>
  <sheetData>
    <row r="1" spans="1:46" ht="15.75" customHeight="1">
      <c r="A1" s="43" t="s">
        <v>290</v>
      </c>
      <c r="B1" s="35"/>
      <c r="C1" s="35"/>
      <c r="D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row>
    <row r="2" spans="1:46" ht="15.75" customHeight="1">
      <c r="A2" s="35"/>
      <c r="B2" s="35"/>
      <c r="C2" s="35"/>
      <c r="D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row>
    <row r="3" spans="1:46" ht="15.75" customHeight="1">
      <c r="A3" s="37"/>
      <c r="B3" s="37"/>
      <c r="C3" s="37"/>
      <c r="D3" s="37"/>
      <c r="E3" s="536" t="s">
        <v>195</v>
      </c>
      <c r="F3" s="536"/>
      <c r="G3" s="536"/>
      <c r="H3" s="536"/>
      <c r="I3" s="537"/>
      <c r="J3" s="539">
        <f>第1号_交付申請書!Q10</f>
        <v>0</v>
      </c>
      <c r="K3" s="539"/>
      <c r="L3" s="539"/>
      <c r="M3" s="539"/>
      <c r="N3" s="539"/>
      <c r="O3" s="539"/>
      <c r="P3" s="539"/>
      <c r="Q3" s="539"/>
      <c r="R3" s="539"/>
      <c r="S3" s="539"/>
      <c r="T3" s="539"/>
      <c r="U3" s="539"/>
      <c r="V3" s="539"/>
      <c r="W3" s="38"/>
      <c r="X3" s="39"/>
      <c r="Y3" s="39"/>
      <c r="Z3" s="39"/>
      <c r="AA3" s="39"/>
      <c r="AB3" s="39"/>
      <c r="AC3" s="39"/>
      <c r="AD3" s="39"/>
      <c r="AE3" s="39"/>
      <c r="AF3" s="39"/>
      <c r="AG3" s="39"/>
      <c r="AH3" s="39"/>
      <c r="AI3" s="39"/>
      <c r="AJ3" s="37"/>
      <c r="AK3" s="37"/>
      <c r="AL3" s="37"/>
      <c r="AM3" s="37"/>
      <c r="AN3" s="40"/>
      <c r="AO3" s="40"/>
      <c r="AP3" s="40"/>
      <c r="AQ3" s="40"/>
    </row>
    <row r="4" spans="1:46" ht="15.75" customHeight="1">
      <c r="A4" s="37"/>
      <c r="B4" s="37"/>
      <c r="C4" s="37"/>
      <c r="D4" s="37"/>
      <c r="E4" s="538"/>
      <c r="F4" s="538"/>
      <c r="G4" s="538"/>
      <c r="H4" s="538"/>
      <c r="I4" s="538"/>
      <c r="J4" s="540"/>
      <c r="K4" s="540"/>
      <c r="L4" s="540"/>
      <c r="M4" s="540"/>
      <c r="N4" s="540"/>
      <c r="O4" s="540"/>
      <c r="P4" s="540"/>
      <c r="Q4" s="540"/>
      <c r="R4" s="540"/>
      <c r="S4" s="540"/>
      <c r="T4" s="540"/>
      <c r="U4" s="540"/>
      <c r="V4" s="540"/>
      <c r="W4" s="38"/>
      <c r="X4" s="39"/>
      <c r="Y4" s="39"/>
      <c r="Z4" s="39"/>
      <c r="AA4" s="39"/>
      <c r="AB4" s="39"/>
      <c r="AC4" s="39"/>
      <c r="AD4" s="39"/>
      <c r="AE4" s="39"/>
      <c r="AF4" s="39"/>
      <c r="AG4" s="39"/>
      <c r="AH4" s="39"/>
      <c r="AI4" s="39"/>
      <c r="AJ4" s="37"/>
      <c r="AK4" s="37"/>
      <c r="AL4" s="37"/>
      <c r="AM4" s="37"/>
      <c r="AN4" s="40"/>
      <c r="AO4" s="40"/>
      <c r="AP4" s="40"/>
      <c r="AQ4" s="40"/>
    </row>
    <row r="5" spans="1:46" ht="15.75" customHeight="1">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41"/>
      <c r="AO5" s="41"/>
      <c r="AP5" s="41"/>
      <c r="AQ5" s="41"/>
    </row>
    <row r="6" spans="1:46" ht="15.75" customHeight="1">
      <c r="A6" s="37"/>
      <c r="B6" s="37"/>
      <c r="C6" s="37"/>
      <c r="D6" s="37"/>
      <c r="E6" s="37"/>
      <c r="F6" s="37"/>
      <c r="G6" s="37"/>
      <c r="H6" s="520"/>
      <c r="I6" s="313"/>
      <c r="J6" s="42" t="s">
        <v>196</v>
      </c>
      <c r="K6" s="42"/>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1"/>
      <c r="AO6" s="41"/>
      <c r="AP6" s="41"/>
      <c r="AQ6" s="41"/>
    </row>
    <row r="7" spans="1:46" ht="15.75" customHeight="1">
      <c r="A7" s="37"/>
      <c r="B7" s="37"/>
      <c r="C7" s="37"/>
      <c r="D7" s="37"/>
      <c r="E7" s="37"/>
      <c r="F7" s="37"/>
      <c r="G7" s="37"/>
      <c r="H7" s="521"/>
      <c r="I7" s="313"/>
      <c r="J7" s="42" t="s">
        <v>197</v>
      </c>
      <c r="K7" s="42"/>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41"/>
      <c r="AO7" s="41"/>
      <c r="AP7" s="41"/>
      <c r="AQ7" s="41"/>
    </row>
    <row r="8" spans="1:46" ht="15.75" customHeight="1">
      <c r="A8" s="495" t="s">
        <v>198</v>
      </c>
      <c r="B8" s="495"/>
      <c r="C8" s="495"/>
      <c r="D8" s="495"/>
      <c r="E8" s="496"/>
      <c r="F8" s="496"/>
      <c r="G8" s="496"/>
      <c r="H8" s="496"/>
      <c r="I8" s="496"/>
      <c r="J8" s="496"/>
      <c r="K8" s="496"/>
      <c r="L8" s="496"/>
      <c r="M8" s="496"/>
      <c r="N8" s="496"/>
      <c r="O8" s="496"/>
      <c r="P8" s="496"/>
      <c r="Q8" s="496"/>
      <c r="R8" s="496"/>
      <c r="S8" s="496"/>
      <c r="T8" s="496"/>
      <c r="U8" s="496"/>
      <c r="V8" s="496"/>
      <c r="W8" s="496"/>
      <c r="X8" s="496"/>
      <c r="Y8" s="496"/>
      <c r="Z8" s="496"/>
      <c r="AA8" s="496"/>
      <c r="AB8" s="496"/>
      <c r="AC8" s="496"/>
      <c r="AD8" s="496"/>
      <c r="AE8" s="496"/>
      <c r="AF8" s="496"/>
      <c r="AG8" s="496"/>
      <c r="AH8" s="496"/>
      <c r="AI8" s="496"/>
      <c r="AJ8" s="496"/>
      <c r="AK8" s="497"/>
      <c r="AL8" s="497"/>
      <c r="AM8" s="497"/>
      <c r="AN8" s="497"/>
      <c r="AO8" s="44"/>
      <c r="AP8" s="44"/>
      <c r="AQ8" s="44"/>
      <c r="AT8" s="45"/>
    </row>
    <row r="9" spans="1:46" s="46" customFormat="1" ht="15.75" customHeight="1">
      <c r="A9" s="498" t="s">
        <v>199</v>
      </c>
      <c r="B9" s="499"/>
      <c r="C9" s="499"/>
      <c r="D9" s="491"/>
      <c r="E9" s="489" t="s">
        <v>200</v>
      </c>
      <c r="F9" s="490"/>
      <c r="G9" s="491"/>
      <c r="H9" s="489" t="s">
        <v>218</v>
      </c>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1"/>
      <c r="AJ9" s="489" t="s">
        <v>219</v>
      </c>
      <c r="AK9" s="490"/>
      <c r="AL9" s="490"/>
      <c r="AM9" s="491"/>
      <c r="AN9" s="489" t="s">
        <v>201</v>
      </c>
      <c r="AO9" s="490"/>
      <c r="AP9" s="490"/>
      <c r="AQ9" s="524"/>
    </row>
    <row r="10" spans="1:46" s="46" customFormat="1" ht="15.75" customHeight="1">
      <c r="A10" s="500"/>
      <c r="B10" s="324"/>
      <c r="C10" s="324"/>
      <c r="D10" s="494"/>
      <c r="E10" s="492"/>
      <c r="F10" s="493"/>
      <c r="G10" s="494"/>
      <c r="H10" s="535"/>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494"/>
      <c r="AJ10" s="492"/>
      <c r="AK10" s="493"/>
      <c r="AL10" s="493"/>
      <c r="AM10" s="494"/>
      <c r="AN10" s="492"/>
      <c r="AO10" s="493"/>
      <c r="AP10" s="493"/>
      <c r="AQ10" s="525"/>
    </row>
    <row r="11" spans="1:46" s="46" customFormat="1" ht="15.75" customHeight="1">
      <c r="A11" s="501"/>
      <c r="B11" s="502"/>
      <c r="C11" s="502"/>
      <c r="D11" s="503"/>
      <c r="E11" s="492"/>
      <c r="F11" s="493"/>
      <c r="G11" s="494"/>
      <c r="H11" s="489" t="s">
        <v>434</v>
      </c>
      <c r="I11" s="508"/>
      <c r="J11" s="489" t="s">
        <v>435</v>
      </c>
      <c r="K11" s="508"/>
      <c r="L11" s="489" t="s">
        <v>436</v>
      </c>
      <c r="M11" s="508"/>
      <c r="N11" s="489" t="s">
        <v>437</v>
      </c>
      <c r="O11" s="508"/>
      <c r="P11" s="489" t="s">
        <v>438</v>
      </c>
      <c r="Q11" s="508"/>
      <c r="R11" s="489" t="s">
        <v>439</v>
      </c>
      <c r="S11" s="508"/>
      <c r="T11" s="489" t="s">
        <v>440</v>
      </c>
      <c r="U11" s="508"/>
      <c r="V11" s="489" t="s">
        <v>441</v>
      </c>
      <c r="W11" s="508"/>
      <c r="X11" s="489" t="s">
        <v>442</v>
      </c>
      <c r="Y11" s="508"/>
      <c r="Z11" s="489" t="s">
        <v>443</v>
      </c>
      <c r="AA11" s="508"/>
      <c r="AB11" s="489" t="s">
        <v>444</v>
      </c>
      <c r="AC11" s="508"/>
      <c r="AD11" s="489" t="s">
        <v>445</v>
      </c>
      <c r="AE11" s="508"/>
      <c r="AF11" s="492" t="s">
        <v>202</v>
      </c>
      <c r="AG11" s="493"/>
      <c r="AH11" s="493"/>
      <c r="AI11" s="494"/>
      <c r="AJ11" s="492"/>
      <c r="AK11" s="493"/>
      <c r="AL11" s="493"/>
      <c r="AM11" s="494"/>
      <c r="AN11" s="492"/>
      <c r="AO11" s="493"/>
      <c r="AP11" s="493"/>
      <c r="AQ11" s="525"/>
    </row>
    <row r="12" spans="1:46" s="46" customFormat="1" ht="15.75" customHeight="1">
      <c r="A12" s="498" t="s">
        <v>341</v>
      </c>
      <c r="B12" s="490"/>
      <c r="C12" s="490"/>
      <c r="D12" s="491"/>
      <c r="E12" s="489" t="s">
        <v>211</v>
      </c>
      <c r="F12" s="490"/>
      <c r="G12" s="491"/>
      <c r="H12" s="504"/>
      <c r="I12" s="505"/>
      <c r="J12" s="504"/>
      <c r="K12" s="505"/>
      <c r="L12" s="504"/>
      <c r="M12" s="505"/>
      <c r="N12" s="504"/>
      <c r="O12" s="505"/>
      <c r="P12" s="504"/>
      <c r="Q12" s="505"/>
      <c r="R12" s="504"/>
      <c r="S12" s="505"/>
      <c r="T12" s="504"/>
      <c r="U12" s="505"/>
      <c r="V12" s="504"/>
      <c r="W12" s="505"/>
      <c r="X12" s="504"/>
      <c r="Y12" s="505"/>
      <c r="Z12" s="504"/>
      <c r="AA12" s="505"/>
      <c r="AB12" s="504"/>
      <c r="AC12" s="505"/>
      <c r="AD12" s="504"/>
      <c r="AE12" s="505"/>
      <c r="AF12" s="512">
        <f>SUM(H12:AE13)</f>
        <v>0</v>
      </c>
      <c r="AG12" s="513"/>
      <c r="AH12" s="513"/>
      <c r="AI12" s="514"/>
      <c r="AJ12" s="549">
        <v>0.42099999999999999</v>
      </c>
      <c r="AK12" s="550"/>
      <c r="AL12" s="550"/>
      <c r="AM12" s="551"/>
      <c r="AN12" s="547">
        <f>ROUND(AF12*AJ12/1000,2)</f>
        <v>0</v>
      </c>
      <c r="AO12" s="548"/>
      <c r="AP12" s="548"/>
      <c r="AQ12" s="531"/>
      <c r="AR12" s="47"/>
    </row>
    <row r="13" spans="1:46" s="46" customFormat="1" ht="15.75" customHeight="1">
      <c r="A13" s="501"/>
      <c r="B13" s="502"/>
      <c r="C13" s="502"/>
      <c r="D13" s="503"/>
      <c r="E13" s="511"/>
      <c r="F13" s="502"/>
      <c r="G13" s="503"/>
      <c r="H13" s="506"/>
      <c r="I13" s="507"/>
      <c r="J13" s="506"/>
      <c r="K13" s="507"/>
      <c r="L13" s="506"/>
      <c r="M13" s="507"/>
      <c r="N13" s="506"/>
      <c r="O13" s="507"/>
      <c r="P13" s="506"/>
      <c r="Q13" s="507"/>
      <c r="R13" s="506"/>
      <c r="S13" s="507"/>
      <c r="T13" s="506"/>
      <c r="U13" s="507"/>
      <c r="V13" s="506"/>
      <c r="W13" s="507"/>
      <c r="X13" s="506"/>
      <c r="Y13" s="507"/>
      <c r="Z13" s="506"/>
      <c r="AA13" s="507"/>
      <c r="AB13" s="506"/>
      <c r="AC13" s="507"/>
      <c r="AD13" s="506"/>
      <c r="AE13" s="507"/>
      <c r="AF13" s="515"/>
      <c r="AG13" s="516"/>
      <c r="AH13" s="516"/>
      <c r="AI13" s="517"/>
      <c r="AJ13" s="552"/>
      <c r="AK13" s="553"/>
      <c r="AL13" s="553"/>
      <c r="AM13" s="554"/>
      <c r="AN13" s="532"/>
      <c r="AO13" s="533"/>
      <c r="AP13" s="533"/>
      <c r="AQ13" s="534"/>
    </row>
    <row r="14" spans="1:46" s="46" customFormat="1" ht="15.75" customHeight="1">
      <c r="A14" s="567" t="s">
        <v>392</v>
      </c>
      <c r="B14" s="568"/>
      <c r="C14" s="568"/>
      <c r="D14" s="569"/>
      <c r="E14" s="564" t="s">
        <v>211</v>
      </c>
      <c r="F14" s="523"/>
      <c r="G14" s="491"/>
      <c r="H14" s="504"/>
      <c r="I14" s="505"/>
      <c r="J14" s="504"/>
      <c r="K14" s="505"/>
      <c r="L14" s="504"/>
      <c r="M14" s="505"/>
      <c r="N14" s="504"/>
      <c r="O14" s="505"/>
      <c r="P14" s="504"/>
      <c r="Q14" s="505"/>
      <c r="R14" s="504"/>
      <c r="S14" s="505"/>
      <c r="T14" s="504"/>
      <c r="U14" s="505"/>
      <c r="V14" s="504"/>
      <c r="W14" s="505"/>
      <c r="X14" s="504"/>
      <c r="Y14" s="505"/>
      <c r="Z14" s="504"/>
      <c r="AA14" s="505"/>
      <c r="AB14" s="504"/>
      <c r="AC14" s="505"/>
      <c r="AD14" s="504"/>
      <c r="AE14" s="505"/>
      <c r="AF14" s="512">
        <f>SUM(H14:AE15)</f>
        <v>0</v>
      </c>
      <c r="AG14" s="513"/>
      <c r="AH14" s="513"/>
      <c r="AI14" s="514"/>
      <c r="AJ14" s="565"/>
      <c r="AK14" s="566"/>
      <c r="AL14" s="566"/>
      <c r="AM14" s="551"/>
      <c r="AN14" s="547">
        <f t="shared" ref="AN14" si="0">ROUND(AF14*AJ14/1000,2)</f>
        <v>0</v>
      </c>
      <c r="AO14" s="548"/>
      <c r="AP14" s="548"/>
      <c r="AQ14" s="531"/>
    </row>
    <row r="15" spans="1:46" s="46" customFormat="1" ht="15.75" customHeight="1">
      <c r="A15" s="570"/>
      <c r="B15" s="571"/>
      <c r="C15" s="571"/>
      <c r="D15" s="571"/>
      <c r="E15" s="511"/>
      <c r="F15" s="502"/>
      <c r="G15" s="503"/>
      <c r="H15" s="506"/>
      <c r="I15" s="507"/>
      <c r="J15" s="506"/>
      <c r="K15" s="507"/>
      <c r="L15" s="506"/>
      <c r="M15" s="507"/>
      <c r="N15" s="506"/>
      <c r="O15" s="507"/>
      <c r="P15" s="506"/>
      <c r="Q15" s="507"/>
      <c r="R15" s="506"/>
      <c r="S15" s="507"/>
      <c r="T15" s="506"/>
      <c r="U15" s="507"/>
      <c r="V15" s="506"/>
      <c r="W15" s="507"/>
      <c r="X15" s="506"/>
      <c r="Y15" s="507"/>
      <c r="Z15" s="506"/>
      <c r="AA15" s="507"/>
      <c r="AB15" s="506"/>
      <c r="AC15" s="507"/>
      <c r="AD15" s="506"/>
      <c r="AE15" s="507"/>
      <c r="AF15" s="515"/>
      <c r="AG15" s="516"/>
      <c r="AH15" s="516"/>
      <c r="AI15" s="517"/>
      <c r="AJ15" s="552"/>
      <c r="AK15" s="553"/>
      <c r="AL15" s="553"/>
      <c r="AM15" s="554"/>
      <c r="AN15" s="532"/>
      <c r="AO15" s="533"/>
      <c r="AP15" s="533"/>
      <c r="AQ15" s="534"/>
    </row>
    <row r="16" spans="1:46" s="46" customFormat="1" ht="15.75" customHeight="1">
      <c r="A16" s="522" t="s">
        <v>423</v>
      </c>
      <c r="B16" s="523"/>
      <c r="C16" s="523"/>
      <c r="D16" s="491"/>
      <c r="E16" s="509" t="s">
        <v>234</v>
      </c>
      <c r="F16" s="510"/>
      <c r="G16" s="491"/>
      <c r="H16" s="504"/>
      <c r="I16" s="505"/>
      <c r="J16" s="504"/>
      <c r="K16" s="505"/>
      <c r="L16" s="504"/>
      <c r="M16" s="505"/>
      <c r="N16" s="504"/>
      <c r="O16" s="505"/>
      <c r="P16" s="504"/>
      <c r="Q16" s="505"/>
      <c r="R16" s="504"/>
      <c r="S16" s="505"/>
      <c r="T16" s="504"/>
      <c r="U16" s="505"/>
      <c r="V16" s="504"/>
      <c r="W16" s="505"/>
      <c r="X16" s="504"/>
      <c r="Y16" s="505"/>
      <c r="Z16" s="504"/>
      <c r="AA16" s="505"/>
      <c r="AB16" s="504"/>
      <c r="AC16" s="505"/>
      <c r="AD16" s="504"/>
      <c r="AE16" s="505"/>
      <c r="AF16" s="512">
        <f>SUM(H16:AE17)</f>
        <v>0</v>
      </c>
      <c r="AG16" s="513"/>
      <c r="AH16" s="513"/>
      <c r="AI16" s="514"/>
      <c r="AJ16" s="541">
        <f>2.32</f>
        <v>2.3199999999999998</v>
      </c>
      <c r="AK16" s="542"/>
      <c r="AL16" s="542"/>
      <c r="AM16" s="543"/>
      <c r="AN16" s="547">
        <f t="shared" ref="AN16" si="1">ROUND(AF16*AJ16/1000,2)</f>
        <v>0</v>
      </c>
      <c r="AO16" s="548"/>
      <c r="AP16" s="548"/>
      <c r="AQ16" s="531"/>
    </row>
    <row r="17" spans="1:44" s="46" customFormat="1" ht="15.75" customHeight="1">
      <c r="A17" s="501"/>
      <c r="B17" s="502"/>
      <c r="C17" s="502"/>
      <c r="D17" s="503"/>
      <c r="E17" s="511"/>
      <c r="F17" s="502"/>
      <c r="G17" s="503"/>
      <c r="H17" s="506"/>
      <c r="I17" s="507"/>
      <c r="J17" s="506"/>
      <c r="K17" s="507"/>
      <c r="L17" s="506"/>
      <c r="M17" s="507"/>
      <c r="N17" s="506"/>
      <c r="O17" s="507"/>
      <c r="P17" s="506"/>
      <c r="Q17" s="507"/>
      <c r="R17" s="506"/>
      <c r="S17" s="507"/>
      <c r="T17" s="506"/>
      <c r="U17" s="507"/>
      <c r="V17" s="506"/>
      <c r="W17" s="507"/>
      <c r="X17" s="506"/>
      <c r="Y17" s="507"/>
      <c r="Z17" s="506"/>
      <c r="AA17" s="507"/>
      <c r="AB17" s="506"/>
      <c r="AC17" s="507"/>
      <c r="AD17" s="506"/>
      <c r="AE17" s="507"/>
      <c r="AF17" s="515"/>
      <c r="AG17" s="516"/>
      <c r="AH17" s="516"/>
      <c r="AI17" s="517"/>
      <c r="AJ17" s="544"/>
      <c r="AK17" s="545"/>
      <c r="AL17" s="545"/>
      <c r="AM17" s="546"/>
      <c r="AN17" s="532"/>
      <c r="AO17" s="533"/>
      <c r="AP17" s="533"/>
      <c r="AQ17" s="534"/>
    </row>
    <row r="18" spans="1:44" s="46" customFormat="1" ht="15.75" customHeight="1">
      <c r="A18" s="522" t="s">
        <v>203</v>
      </c>
      <c r="B18" s="523"/>
      <c r="C18" s="523"/>
      <c r="D18" s="491"/>
      <c r="E18" s="509" t="s">
        <v>234</v>
      </c>
      <c r="F18" s="510"/>
      <c r="G18" s="491"/>
      <c r="H18" s="504"/>
      <c r="I18" s="505"/>
      <c r="J18" s="504"/>
      <c r="K18" s="505"/>
      <c r="L18" s="504"/>
      <c r="M18" s="505"/>
      <c r="N18" s="504"/>
      <c r="O18" s="505"/>
      <c r="P18" s="504"/>
      <c r="Q18" s="505"/>
      <c r="R18" s="504"/>
      <c r="S18" s="505"/>
      <c r="T18" s="504"/>
      <c r="U18" s="505"/>
      <c r="V18" s="504"/>
      <c r="W18" s="505"/>
      <c r="X18" s="504"/>
      <c r="Y18" s="505"/>
      <c r="Z18" s="504"/>
      <c r="AA18" s="505"/>
      <c r="AB18" s="504"/>
      <c r="AC18" s="505"/>
      <c r="AD18" s="504"/>
      <c r="AE18" s="505"/>
      <c r="AF18" s="512">
        <f>SUM(H18:AE19)</f>
        <v>0</v>
      </c>
      <c r="AG18" s="513"/>
      <c r="AH18" s="513"/>
      <c r="AI18" s="514"/>
      <c r="AJ18" s="541">
        <f>2.49</f>
        <v>2.4900000000000002</v>
      </c>
      <c r="AK18" s="542"/>
      <c r="AL18" s="542"/>
      <c r="AM18" s="543"/>
      <c r="AN18" s="547">
        <f t="shared" ref="AN18" si="2">ROUND(AF18*AJ18/1000,2)</f>
        <v>0</v>
      </c>
      <c r="AO18" s="548"/>
      <c r="AP18" s="548"/>
      <c r="AQ18" s="531"/>
    </row>
    <row r="19" spans="1:44" s="46" customFormat="1" ht="15.75" customHeight="1">
      <c r="A19" s="501"/>
      <c r="B19" s="502"/>
      <c r="C19" s="502"/>
      <c r="D19" s="503"/>
      <c r="E19" s="511"/>
      <c r="F19" s="502"/>
      <c r="G19" s="503"/>
      <c r="H19" s="506"/>
      <c r="I19" s="507"/>
      <c r="J19" s="506"/>
      <c r="K19" s="507"/>
      <c r="L19" s="506"/>
      <c r="M19" s="507"/>
      <c r="N19" s="506"/>
      <c r="O19" s="507"/>
      <c r="P19" s="506"/>
      <c r="Q19" s="507"/>
      <c r="R19" s="506"/>
      <c r="S19" s="507"/>
      <c r="T19" s="506"/>
      <c r="U19" s="507"/>
      <c r="V19" s="506"/>
      <c r="W19" s="507"/>
      <c r="X19" s="506"/>
      <c r="Y19" s="507"/>
      <c r="Z19" s="506"/>
      <c r="AA19" s="507"/>
      <c r="AB19" s="506"/>
      <c r="AC19" s="507"/>
      <c r="AD19" s="506"/>
      <c r="AE19" s="507"/>
      <c r="AF19" s="515"/>
      <c r="AG19" s="516"/>
      <c r="AH19" s="516"/>
      <c r="AI19" s="517"/>
      <c r="AJ19" s="544"/>
      <c r="AK19" s="545"/>
      <c r="AL19" s="545"/>
      <c r="AM19" s="546"/>
      <c r="AN19" s="532"/>
      <c r="AO19" s="533"/>
      <c r="AP19" s="533"/>
      <c r="AQ19" s="534"/>
    </row>
    <row r="20" spans="1:44" s="46" customFormat="1" ht="15.75" customHeight="1">
      <c r="A20" s="522" t="s">
        <v>422</v>
      </c>
      <c r="B20" s="523"/>
      <c r="C20" s="523"/>
      <c r="D20" s="491"/>
      <c r="E20" s="509" t="s">
        <v>234</v>
      </c>
      <c r="F20" s="510"/>
      <c r="G20" s="491"/>
      <c r="H20" s="504"/>
      <c r="I20" s="505"/>
      <c r="J20" s="504"/>
      <c r="K20" s="505"/>
      <c r="L20" s="504"/>
      <c r="M20" s="505"/>
      <c r="N20" s="504"/>
      <c r="O20" s="505"/>
      <c r="P20" s="504"/>
      <c r="Q20" s="505"/>
      <c r="R20" s="504"/>
      <c r="S20" s="505"/>
      <c r="T20" s="504"/>
      <c r="U20" s="505"/>
      <c r="V20" s="504"/>
      <c r="W20" s="505"/>
      <c r="X20" s="504"/>
      <c r="Y20" s="505"/>
      <c r="Z20" s="504"/>
      <c r="AA20" s="505"/>
      <c r="AB20" s="504"/>
      <c r="AC20" s="505"/>
      <c r="AD20" s="504"/>
      <c r="AE20" s="505"/>
      <c r="AF20" s="512">
        <f>SUM(H20:AE21)</f>
        <v>0</v>
      </c>
      <c r="AG20" s="513"/>
      <c r="AH20" s="513"/>
      <c r="AI20" s="514"/>
      <c r="AJ20" s="541">
        <f>2.58</f>
        <v>2.58</v>
      </c>
      <c r="AK20" s="542"/>
      <c r="AL20" s="542"/>
      <c r="AM20" s="543"/>
      <c r="AN20" s="547">
        <f t="shared" ref="AN20" si="3">ROUND(AF20*AJ20/1000,2)</f>
        <v>0</v>
      </c>
      <c r="AO20" s="548"/>
      <c r="AP20" s="548"/>
      <c r="AQ20" s="531"/>
    </row>
    <row r="21" spans="1:44" s="46" customFormat="1" ht="15.75" customHeight="1">
      <c r="A21" s="501"/>
      <c r="B21" s="502"/>
      <c r="C21" s="502"/>
      <c r="D21" s="503"/>
      <c r="E21" s="511"/>
      <c r="F21" s="502"/>
      <c r="G21" s="503"/>
      <c r="H21" s="506"/>
      <c r="I21" s="507"/>
      <c r="J21" s="506"/>
      <c r="K21" s="507"/>
      <c r="L21" s="506"/>
      <c r="M21" s="507"/>
      <c r="N21" s="506"/>
      <c r="O21" s="507"/>
      <c r="P21" s="506"/>
      <c r="Q21" s="507"/>
      <c r="R21" s="506"/>
      <c r="S21" s="507"/>
      <c r="T21" s="506"/>
      <c r="U21" s="507"/>
      <c r="V21" s="506"/>
      <c r="W21" s="507"/>
      <c r="X21" s="506"/>
      <c r="Y21" s="507"/>
      <c r="Z21" s="506"/>
      <c r="AA21" s="507"/>
      <c r="AB21" s="506"/>
      <c r="AC21" s="507"/>
      <c r="AD21" s="506"/>
      <c r="AE21" s="507"/>
      <c r="AF21" s="515"/>
      <c r="AG21" s="516"/>
      <c r="AH21" s="516"/>
      <c r="AI21" s="517"/>
      <c r="AJ21" s="544"/>
      <c r="AK21" s="545"/>
      <c r="AL21" s="545"/>
      <c r="AM21" s="546"/>
      <c r="AN21" s="532"/>
      <c r="AO21" s="533"/>
      <c r="AP21" s="533"/>
      <c r="AQ21" s="534"/>
    </row>
    <row r="22" spans="1:44" s="46" customFormat="1" ht="15.75" customHeight="1">
      <c r="A22" s="522" t="s">
        <v>204</v>
      </c>
      <c r="B22" s="523"/>
      <c r="C22" s="523"/>
      <c r="D22" s="491"/>
      <c r="E22" s="509" t="s">
        <v>234</v>
      </c>
      <c r="F22" s="510"/>
      <c r="G22" s="491"/>
      <c r="H22" s="504"/>
      <c r="I22" s="505"/>
      <c r="J22" s="504"/>
      <c r="K22" s="505"/>
      <c r="L22" s="504"/>
      <c r="M22" s="505"/>
      <c r="N22" s="504"/>
      <c r="O22" s="505"/>
      <c r="P22" s="504"/>
      <c r="Q22" s="505"/>
      <c r="R22" s="504"/>
      <c r="S22" s="505"/>
      <c r="T22" s="504"/>
      <c r="U22" s="505"/>
      <c r="V22" s="504"/>
      <c r="W22" s="505"/>
      <c r="X22" s="504"/>
      <c r="Y22" s="505"/>
      <c r="Z22" s="504"/>
      <c r="AA22" s="505"/>
      <c r="AB22" s="504"/>
      <c r="AC22" s="505"/>
      <c r="AD22" s="504"/>
      <c r="AE22" s="505"/>
      <c r="AF22" s="512">
        <f>SUM(H22:AE23)</f>
        <v>0</v>
      </c>
      <c r="AG22" s="513"/>
      <c r="AH22" s="513"/>
      <c r="AI22" s="514"/>
      <c r="AJ22" s="541">
        <f>2.71</f>
        <v>2.71</v>
      </c>
      <c r="AK22" s="542"/>
      <c r="AL22" s="542"/>
      <c r="AM22" s="543"/>
      <c r="AN22" s="547">
        <f t="shared" ref="AN22" si="4">ROUND(AF22*AJ22/1000,2)</f>
        <v>0</v>
      </c>
      <c r="AO22" s="548"/>
      <c r="AP22" s="548"/>
      <c r="AQ22" s="531"/>
    </row>
    <row r="23" spans="1:44" s="46" customFormat="1" ht="15.75" customHeight="1">
      <c r="A23" s="501"/>
      <c r="B23" s="502"/>
      <c r="C23" s="502"/>
      <c r="D23" s="503"/>
      <c r="E23" s="511"/>
      <c r="F23" s="502"/>
      <c r="G23" s="503"/>
      <c r="H23" s="506"/>
      <c r="I23" s="507"/>
      <c r="J23" s="506"/>
      <c r="K23" s="507"/>
      <c r="L23" s="506"/>
      <c r="M23" s="507"/>
      <c r="N23" s="506"/>
      <c r="O23" s="507"/>
      <c r="P23" s="506"/>
      <c r="Q23" s="507"/>
      <c r="R23" s="506"/>
      <c r="S23" s="507"/>
      <c r="T23" s="506"/>
      <c r="U23" s="507"/>
      <c r="V23" s="506"/>
      <c r="W23" s="507"/>
      <c r="X23" s="506"/>
      <c r="Y23" s="507"/>
      <c r="Z23" s="506"/>
      <c r="AA23" s="507"/>
      <c r="AB23" s="506"/>
      <c r="AC23" s="507"/>
      <c r="AD23" s="506"/>
      <c r="AE23" s="507"/>
      <c r="AF23" s="515"/>
      <c r="AG23" s="516"/>
      <c r="AH23" s="516"/>
      <c r="AI23" s="517"/>
      <c r="AJ23" s="544"/>
      <c r="AK23" s="545"/>
      <c r="AL23" s="545"/>
      <c r="AM23" s="546"/>
      <c r="AN23" s="532"/>
      <c r="AO23" s="533"/>
      <c r="AP23" s="533"/>
      <c r="AQ23" s="534"/>
    </row>
    <row r="24" spans="1:44" s="46" customFormat="1" ht="15.75" customHeight="1">
      <c r="A24" s="498" t="s">
        <v>205</v>
      </c>
      <c r="B24" s="490"/>
      <c r="C24" s="490"/>
      <c r="D24" s="491"/>
      <c r="E24" s="509" t="s">
        <v>234</v>
      </c>
      <c r="F24" s="510"/>
      <c r="G24" s="491"/>
      <c r="H24" s="504"/>
      <c r="I24" s="505"/>
      <c r="J24" s="504"/>
      <c r="K24" s="505"/>
      <c r="L24" s="504"/>
      <c r="M24" s="505"/>
      <c r="N24" s="504"/>
      <c r="O24" s="505"/>
      <c r="P24" s="504"/>
      <c r="Q24" s="505"/>
      <c r="R24" s="504"/>
      <c r="S24" s="505"/>
      <c r="T24" s="504"/>
      <c r="U24" s="505"/>
      <c r="V24" s="504"/>
      <c r="W24" s="505"/>
      <c r="X24" s="504"/>
      <c r="Y24" s="505"/>
      <c r="Z24" s="504"/>
      <c r="AA24" s="505"/>
      <c r="AB24" s="504"/>
      <c r="AC24" s="505"/>
      <c r="AD24" s="504"/>
      <c r="AE24" s="505"/>
      <c r="AF24" s="512">
        <f>SUM(H24:AE25)</f>
        <v>0</v>
      </c>
      <c r="AG24" s="513"/>
      <c r="AH24" s="513"/>
      <c r="AI24" s="514"/>
      <c r="AJ24" s="541">
        <f>3</f>
        <v>3</v>
      </c>
      <c r="AK24" s="542"/>
      <c r="AL24" s="542"/>
      <c r="AM24" s="543"/>
      <c r="AN24" s="547">
        <f t="shared" ref="AN24" si="5">ROUND(AF24*AJ24/1000,2)</f>
        <v>0</v>
      </c>
      <c r="AO24" s="548"/>
      <c r="AP24" s="548"/>
      <c r="AQ24" s="531"/>
    </row>
    <row r="25" spans="1:44" s="46" customFormat="1" ht="15.75" customHeight="1">
      <c r="A25" s="501"/>
      <c r="B25" s="502"/>
      <c r="C25" s="502"/>
      <c r="D25" s="503"/>
      <c r="E25" s="511"/>
      <c r="F25" s="502"/>
      <c r="G25" s="503"/>
      <c r="H25" s="506"/>
      <c r="I25" s="507"/>
      <c r="J25" s="506"/>
      <c r="K25" s="507"/>
      <c r="L25" s="506"/>
      <c r="M25" s="507"/>
      <c r="N25" s="506"/>
      <c r="O25" s="507"/>
      <c r="P25" s="506"/>
      <c r="Q25" s="507"/>
      <c r="R25" s="506"/>
      <c r="S25" s="507"/>
      <c r="T25" s="506"/>
      <c r="U25" s="507"/>
      <c r="V25" s="506"/>
      <c r="W25" s="507"/>
      <c r="X25" s="506"/>
      <c r="Y25" s="507"/>
      <c r="Z25" s="506"/>
      <c r="AA25" s="507"/>
      <c r="AB25" s="506"/>
      <c r="AC25" s="507"/>
      <c r="AD25" s="506"/>
      <c r="AE25" s="507"/>
      <c r="AF25" s="515"/>
      <c r="AG25" s="516"/>
      <c r="AH25" s="516"/>
      <c r="AI25" s="517"/>
      <c r="AJ25" s="544"/>
      <c r="AK25" s="545"/>
      <c r="AL25" s="545"/>
      <c r="AM25" s="546"/>
      <c r="AN25" s="532"/>
      <c r="AO25" s="533"/>
      <c r="AP25" s="533"/>
      <c r="AQ25" s="534"/>
    </row>
    <row r="26" spans="1:44" s="46" customFormat="1" ht="15.75" customHeight="1">
      <c r="A26" s="498" t="s">
        <v>206</v>
      </c>
      <c r="B26" s="490"/>
      <c r="C26" s="490"/>
      <c r="D26" s="491"/>
      <c r="E26" s="509" t="s">
        <v>235</v>
      </c>
      <c r="F26" s="510"/>
      <c r="G26" s="491"/>
      <c r="H26" s="504"/>
      <c r="I26" s="505"/>
      <c r="J26" s="504"/>
      <c r="K26" s="505"/>
      <c r="L26" s="504"/>
      <c r="M26" s="505"/>
      <c r="N26" s="504"/>
      <c r="O26" s="505"/>
      <c r="P26" s="504"/>
      <c r="Q26" s="505"/>
      <c r="R26" s="504"/>
      <c r="S26" s="505"/>
      <c r="T26" s="504"/>
      <c r="U26" s="505"/>
      <c r="V26" s="504"/>
      <c r="W26" s="505"/>
      <c r="X26" s="504"/>
      <c r="Y26" s="505"/>
      <c r="Z26" s="504"/>
      <c r="AA26" s="505"/>
      <c r="AB26" s="504"/>
      <c r="AC26" s="505"/>
      <c r="AD26" s="504"/>
      <c r="AE26" s="505"/>
      <c r="AF26" s="512">
        <f>SUM(H26:AE27)</f>
        <v>0</v>
      </c>
      <c r="AG26" s="513"/>
      <c r="AH26" s="513"/>
      <c r="AI26" s="514"/>
      <c r="AJ26" s="541">
        <f>3</f>
        <v>3</v>
      </c>
      <c r="AK26" s="542"/>
      <c r="AL26" s="542"/>
      <c r="AM26" s="543"/>
      <c r="AN26" s="547">
        <f t="shared" ref="AN26" si="6">ROUND(AF26*AJ26/1000,2)</f>
        <v>0</v>
      </c>
      <c r="AO26" s="548"/>
      <c r="AP26" s="548"/>
      <c r="AQ26" s="531"/>
    </row>
    <row r="27" spans="1:44" s="46" customFormat="1" ht="15.75" customHeight="1">
      <c r="A27" s="500"/>
      <c r="B27" s="324"/>
      <c r="C27" s="324"/>
      <c r="D27" s="494"/>
      <c r="E27" s="511"/>
      <c r="F27" s="502"/>
      <c r="G27" s="503"/>
      <c r="H27" s="506"/>
      <c r="I27" s="507"/>
      <c r="J27" s="506"/>
      <c r="K27" s="507"/>
      <c r="L27" s="506"/>
      <c r="M27" s="507"/>
      <c r="N27" s="506"/>
      <c r="O27" s="507"/>
      <c r="P27" s="506"/>
      <c r="Q27" s="507"/>
      <c r="R27" s="506"/>
      <c r="S27" s="507"/>
      <c r="T27" s="506"/>
      <c r="U27" s="507"/>
      <c r="V27" s="506"/>
      <c r="W27" s="507"/>
      <c r="X27" s="506"/>
      <c r="Y27" s="507"/>
      <c r="Z27" s="506"/>
      <c r="AA27" s="507"/>
      <c r="AB27" s="506"/>
      <c r="AC27" s="507"/>
      <c r="AD27" s="506"/>
      <c r="AE27" s="507"/>
      <c r="AF27" s="515"/>
      <c r="AG27" s="516"/>
      <c r="AH27" s="516"/>
      <c r="AI27" s="517"/>
      <c r="AJ27" s="544"/>
      <c r="AK27" s="545"/>
      <c r="AL27" s="545"/>
      <c r="AM27" s="546"/>
      <c r="AN27" s="532"/>
      <c r="AO27" s="533"/>
      <c r="AP27" s="533"/>
      <c r="AQ27" s="534"/>
    </row>
    <row r="28" spans="1:44" s="46" customFormat="1" ht="15.75" customHeight="1">
      <c r="A28" s="500"/>
      <c r="B28" s="324"/>
      <c r="C28" s="324"/>
      <c r="D28" s="494"/>
      <c r="E28" s="509" t="s">
        <v>406</v>
      </c>
      <c r="F28" s="510"/>
      <c r="G28" s="491"/>
      <c r="H28" s="504"/>
      <c r="I28" s="505"/>
      <c r="J28" s="504"/>
      <c r="K28" s="505"/>
      <c r="L28" s="504"/>
      <c r="M28" s="505"/>
      <c r="N28" s="504"/>
      <c r="O28" s="505"/>
      <c r="P28" s="504"/>
      <c r="Q28" s="505"/>
      <c r="R28" s="504"/>
      <c r="S28" s="505"/>
      <c r="T28" s="504"/>
      <c r="U28" s="505"/>
      <c r="V28" s="504"/>
      <c r="W28" s="505"/>
      <c r="X28" s="504"/>
      <c r="Y28" s="505"/>
      <c r="Z28" s="504"/>
      <c r="AA28" s="505"/>
      <c r="AB28" s="504"/>
      <c r="AC28" s="505"/>
      <c r="AD28" s="504"/>
      <c r="AE28" s="505"/>
      <c r="AF28" s="512">
        <f>SUM(H28:AE29)</f>
        <v>0</v>
      </c>
      <c r="AG28" s="513"/>
      <c r="AH28" s="513"/>
      <c r="AI28" s="514"/>
      <c r="AJ28" s="541">
        <v>6.55</v>
      </c>
      <c r="AK28" s="542"/>
      <c r="AL28" s="542"/>
      <c r="AM28" s="543"/>
      <c r="AN28" s="547">
        <f t="shared" ref="AN28" si="7">ROUND(AF28*AJ28/1000,2)</f>
        <v>0</v>
      </c>
      <c r="AO28" s="548"/>
      <c r="AP28" s="548"/>
      <c r="AQ28" s="531"/>
    </row>
    <row r="29" spans="1:44" s="46" customFormat="1" ht="15.75" customHeight="1">
      <c r="A29" s="501"/>
      <c r="B29" s="502"/>
      <c r="C29" s="502"/>
      <c r="D29" s="503"/>
      <c r="E29" s="511"/>
      <c r="F29" s="502"/>
      <c r="G29" s="503"/>
      <c r="H29" s="506"/>
      <c r="I29" s="507"/>
      <c r="J29" s="506"/>
      <c r="K29" s="507"/>
      <c r="L29" s="506"/>
      <c r="M29" s="507"/>
      <c r="N29" s="506"/>
      <c r="O29" s="507"/>
      <c r="P29" s="506"/>
      <c r="Q29" s="507"/>
      <c r="R29" s="506"/>
      <c r="S29" s="507"/>
      <c r="T29" s="506"/>
      <c r="U29" s="507"/>
      <c r="V29" s="506"/>
      <c r="W29" s="507"/>
      <c r="X29" s="506"/>
      <c r="Y29" s="507"/>
      <c r="Z29" s="506"/>
      <c r="AA29" s="507"/>
      <c r="AB29" s="506"/>
      <c r="AC29" s="507"/>
      <c r="AD29" s="506"/>
      <c r="AE29" s="507"/>
      <c r="AF29" s="515"/>
      <c r="AG29" s="516"/>
      <c r="AH29" s="516"/>
      <c r="AI29" s="517"/>
      <c r="AJ29" s="544"/>
      <c r="AK29" s="545"/>
      <c r="AL29" s="545"/>
      <c r="AM29" s="546"/>
      <c r="AN29" s="532"/>
      <c r="AO29" s="533"/>
      <c r="AP29" s="533"/>
      <c r="AQ29" s="534"/>
    </row>
    <row r="30" spans="1:44" s="46" customFormat="1" ht="15.75" customHeight="1">
      <c r="A30" s="498" t="s">
        <v>207</v>
      </c>
      <c r="B30" s="490"/>
      <c r="C30" s="490"/>
      <c r="D30" s="491"/>
      <c r="E30" s="509" t="s">
        <v>406</v>
      </c>
      <c r="F30" s="510"/>
      <c r="G30" s="491"/>
      <c r="H30" s="504"/>
      <c r="I30" s="505"/>
      <c r="J30" s="504"/>
      <c r="K30" s="505"/>
      <c r="L30" s="504"/>
      <c r="M30" s="505"/>
      <c r="N30" s="504"/>
      <c r="O30" s="505"/>
      <c r="P30" s="504"/>
      <c r="Q30" s="505"/>
      <c r="R30" s="504"/>
      <c r="S30" s="505"/>
      <c r="T30" s="504"/>
      <c r="U30" s="505"/>
      <c r="V30" s="504"/>
      <c r="W30" s="505"/>
      <c r="X30" s="504"/>
      <c r="Y30" s="505"/>
      <c r="Z30" s="504"/>
      <c r="AA30" s="505"/>
      <c r="AB30" s="504"/>
      <c r="AC30" s="505"/>
      <c r="AD30" s="504"/>
      <c r="AE30" s="505"/>
      <c r="AF30" s="512">
        <f>SUM(H30:AE31)</f>
        <v>0</v>
      </c>
      <c r="AG30" s="513"/>
      <c r="AH30" s="513"/>
      <c r="AI30" s="526"/>
      <c r="AJ30" s="541">
        <f>2.23</f>
        <v>2.23</v>
      </c>
      <c r="AK30" s="542"/>
      <c r="AL30" s="542"/>
      <c r="AM30" s="543"/>
      <c r="AN30" s="547">
        <f t="shared" ref="AN30" si="8">ROUND(AF30*AJ30/1000,2)</f>
        <v>0</v>
      </c>
      <c r="AO30" s="548"/>
      <c r="AP30" s="548"/>
      <c r="AQ30" s="531"/>
      <c r="AR30" s="77"/>
    </row>
    <row r="31" spans="1:44" s="46" customFormat="1" ht="15.75" customHeight="1">
      <c r="A31" s="501"/>
      <c r="B31" s="502"/>
      <c r="C31" s="502"/>
      <c r="D31" s="503"/>
      <c r="E31" s="511"/>
      <c r="F31" s="502"/>
      <c r="G31" s="503"/>
      <c r="H31" s="506"/>
      <c r="I31" s="507"/>
      <c r="J31" s="506"/>
      <c r="K31" s="507"/>
      <c r="L31" s="506"/>
      <c r="M31" s="507"/>
      <c r="N31" s="506"/>
      <c r="O31" s="507"/>
      <c r="P31" s="506"/>
      <c r="Q31" s="507"/>
      <c r="R31" s="506"/>
      <c r="S31" s="507"/>
      <c r="T31" s="506"/>
      <c r="U31" s="507"/>
      <c r="V31" s="506"/>
      <c r="W31" s="507"/>
      <c r="X31" s="506"/>
      <c r="Y31" s="507"/>
      <c r="Z31" s="506"/>
      <c r="AA31" s="507"/>
      <c r="AB31" s="506"/>
      <c r="AC31" s="507"/>
      <c r="AD31" s="506"/>
      <c r="AE31" s="507"/>
      <c r="AF31" s="515"/>
      <c r="AG31" s="516"/>
      <c r="AH31" s="516"/>
      <c r="AI31" s="516"/>
      <c r="AJ31" s="544"/>
      <c r="AK31" s="545"/>
      <c r="AL31" s="545"/>
      <c r="AM31" s="546"/>
      <c r="AN31" s="532"/>
      <c r="AO31" s="533"/>
      <c r="AP31" s="533"/>
      <c r="AQ31" s="534"/>
      <c r="AR31" s="77"/>
    </row>
    <row r="32" spans="1:44" s="46" customFormat="1" ht="15.75" customHeight="1">
      <c r="A32" s="559" t="s">
        <v>208</v>
      </c>
      <c r="B32" s="560"/>
      <c r="C32" s="560"/>
      <c r="D32" s="561"/>
      <c r="E32" s="564"/>
      <c r="F32" s="523"/>
      <c r="G32" s="491"/>
      <c r="H32" s="504"/>
      <c r="I32" s="505"/>
      <c r="J32" s="504"/>
      <c r="K32" s="505"/>
      <c r="L32" s="504"/>
      <c r="M32" s="505"/>
      <c r="N32" s="504"/>
      <c r="O32" s="505"/>
      <c r="P32" s="504"/>
      <c r="Q32" s="505"/>
      <c r="R32" s="504"/>
      <c r="S32" s="505"/>
      <c r="T32" s="504"/>
      <c r="U32" s="505"/>
      <c r="V32" s="504"/>
      <c r="W32" s="505"/>
      <c r="X32" s="504"/>
      <c r="Y32" s="505"/>
      <c r="Z32" s="504"/>
      <c r="AA32" s="505"/>
      <c r="AB32" s="504"/>
      <c r="AC32" s="505"/>
      <c r="AD32" s="504"/>
      <c r="AE32" s="505"/>
      <c r="AF32" s="512">
        <f>SUM(H32:AE33)</f>
        <v>0</v>
      </c>
      <c r="AG32" s="513"/>
      <c r="AH32" s="513"/>
      <c r="AI32" s="526"/>
      <c r="AJ32" s="555"/>
      <c r="AK32" s="556"/>
      <c r="AL32" s="556"/>
      <c r="AM32" s="557"/>
      <c r="AN32" s="547">
        <f t="shared" ref="AN32" si="9">ROUND(AF32*AJ32/1000,2)</f>
        <v>0</v>
      </c>
      <c r="AO32" s="548"/>
      <c r="AP32" s="548"/>
      <c r="AQ32" s="531"/>
      <c r="AR32" s="77"/>
    </row>
    <row r="33" spans="1:44" s="46" customFormat="1" ht="15.75" customHeight="1">
      <c r="A33" s="562"/>
      <c r="B33" s="563"/>
      <c r="C33" s="563"/>
      <c r="D33" s="563"/>
      <c r="E33" s="511"/>
      <c r="F33" s="502"/>
      <c r="G33" s="503"/>
      <c r="H33" s="506"/>
      <c r="I33" s="507"/>
      <c r="J33" s="506"/>
      <c r="K33" s="507"/>
      <c r="L33" s="506"/>
      <c r="M33" s="507"/>
      <c r="N33" s="506"/>
      <c r="O33" s="507"/>
      <c r="P33" s="506"/>
      <c r="Q33" s="507"/>
      <c r="R33" s="506"/>
      <c r="S33" s="507"/>
      <c r="T33" s="506"/>
      <c r="U33" s="507"/>
      <c r="V33" s="506"/>
      <c r="W33" s="507"/>
      <c r="X33" s="506"/>
      <c r="Y33" s="507"/>
      <c r="Z33" s="506"/>
      <c r="AA33" s="507"/>
      <c r="AB33" s="506"/>
      <c r="AC33" s="507"/>
      <c r="AD33" s="506"/>
      <c r="AE33" s="507"/>
      <c r="AF33" s="515"/>
      <c r="AG33" s="516"/>
      <c r="AH33" s="516"/>
      <c r="AI33" s="516"/>
      <c r="AJ33" s="532"/>
      <c r="AK33" s="533"/>
      <c r="AL33" s="533"/>
      <c r="AM33" s="558"/>
      <c r="AN33" s="532"/>
      <c r="AO33" s="533"/>
      <c r="AP33" s="533"/>
      <c r="AQ33" s="534"/>
      <c r="AR33" s="77"/>
    </row>
    <row r="34" spans="1:44" s="48" customFormat="1" ht="10.5">
      <c r="A34" s="527" t="s">
        <v>209</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433"/>
      <c r="AM34" s="433"/>
      <c r="AN34" s="529">
        <f>ROUND(SUM(AN12:AQ33),2)</f>
        <v>0</v>
      </c>
      <c r="AO34" s="530"/>
      <c r="AP34" s="530"/>
      <c r="AQ34" s="531"/>
    </row>
    <row r="35" spans="1:44" s="46" customFormat="1" ht="11.25" customHeight="1">
      <c r="A35" s="294"/>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532"/>
      <c r="AO35" s="533"/>
      <c r="AP35" s="533"/>
      <c r="AQ35" s="534"/>
    </row>
    <row r="36" spans="1:44" ht="24" customHeight="1">
      <c r="A36" s="518" t="s">
        <v>210</v>
      </c>
      <c r="B36" s="518"/>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9"/>
      <c r="AQ36" s="519"/>
    </row>
    <row r="37" spans="1:44">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row>
  </sheetData>
  <mergeCells count="212">
    <mergeCell ref="AB14:AC15"/>
    <mergeCell ref="AD14:AE15"/>
    <mergeCell ref="AF14:AI15"/>
    <mergeCell ref="AJ14:AM15"/>
    <mergeCell ref="AN14:AQ15"/>
    <mergeCell ref="A14:D15"/>
    <mergeCell ref="E14:G15"/>
    <mergeCell ref="H14:I15"/>
    <mergeCell ref="J14:K15"/>
    <mergeCell ref="L14:M15"/>
    <mergeCell ref="N14:O15"/>
    <mergeCell ref="P14:Q15"/>
    <mergeCell ref="R14:S15"/>
    <mergeCell ref="T14:U15"/>
    <mergeCell ref="AD32:AE33"/>
    <mergeCell ref="AF32:AI33"/>
    <mergeCell ref="AJ32:AM33"/>
    <mergeCell ref="AN32:AQ33"/>
    <mergeCell ref="A32:D33"/>
    <mergeCell ref="E32:G33"/>
    <mergeCell ref="H32:I33"/>
    <mergeCell ref="J32:K33"/>
    <mergeCell ref="L32:M33"/>
    <mergeCell ref="N32:O33"/>
    <mergeCell ref="P32:Q33"/>
    <mergeCell ref="R32:S33"/>
    <mergeCell ref="T32:U33"/>
    <mergeCell ref="V32:W33"/>
    <mergeCell ref="X32:Y33"/>
    <mergeCell ref="Z32:AA33"/>
    <mergeCell ref="AB32:AC33"/>
    <mergeCell ref="AJ24:AM25"/>
    <mergeCell ref="AJ12:AM13"/>
    <mergeCell ref="AB16:AC17"/>
    <mergeCell ref="AD16:AE17"/>
    <mergeCell ref="AB26:AC27"/>
    <mergeCell ref="AJ28:AM29"/>
    <mergeCell ref="AN28:AQ29"/>
    <mergeCell ref="A26:D29"/>
    <mergeCell ref="E28:G29"/>
    <mergeCell ref="H28:I29"/>
    <mergeCell ref="J28:K29"/>
    <mergeCell ref="L28:M29"/>
    <mergeCell ref="N28:O29"/>
    <mergeCell ref="P28:Q29"/>
    <mergeCell ref="R28:S29"/>
    <mergeCell ref="T28:U29"/>
    <mergeCell ref="R26:S27"/>
    <mergeCell ref="T26:U27"/>
    <mergeCell ref="V26:W27"/>
    <mergeCell ref="X26:Y27"/>
    <mergeCell ref="Z26:AA27"/>
    <mergeCell ref="L26:M27"/>
    <mergeCell ref="AD26:AE27"/>
    <mergeCell ref="V14:W15"/>
    <mergeCell ref="Z18:AA19"/>
    <mergeCell ref="AD30:AE31"/>
    <mergeCell ref="AD28:AE29"/>
    <mergeCell ref="AD22:AE23"/>
    <mergeCell ref="AD20:AE21"/>
    <mergeCell ref="A34:AM35"/>
    <mergeCell ref="AN34:AQ35"/>
    <mergeCell ref="H9:AI10"/>
    <mergeCell ref="E3:I4"/>
    <mergeCell ref="J3:V4"/>
    <mergeCell ref="AJ26:AM27"/>
    <mergeCell ref="AJ30:AM31"/>
    <mergeCell ref="AN12:AQ13"/>
    <mergeCell ref="AN16:AQ17"/>
    <mergeCell ref="AN18:AQ19"/>
    <mergeCell ref="AN20:AQ21"/>
    <mergeCell ref="AN22:AQ23"/>
    <mergeCell ref="AN24:AQ25"/>
    <mergeCell ref="AN26:AQ27"/>
    <mergeCell ref="AN30:AQ31"/>
    <mergeCell ref="AJ16:AM17"/>
    <mergeCell ref="AJ18:AM19"/>
    <mergeCell ref="AJ20:AM21"/>
    <mergeCell ref="AJ22:AM23"/>
    <mergeCell ref="AF18:AI19"/>
    <mergeCell ref="AF20:AI21"/>
    <mergeCell ref="AF22:AI23"/>
    <mergeCell ref="AF24:AI25"/>
    <mergeCell ref="AF26:AI27"/>
    <mergeCell ref="AF30:AI31"/>
    <mergeCell ref="AF28:AI29"/>
    <mergeCell ref="AB18:AC19"/>
    <mergeCell ref="AD18:AE19"/>
    <mergeCell ref="AD24:AE25"/>
    <mergeCell ref="R24:S25"/>
    <mergeCell ref="T24:U25"/>
    <mergeCell ref="V24:W25"/>
    <mergeCell ref="X24:Y25"/>
    <mergeCell ref="Z24:AA25"/>
    <mergeCell ref="T20:U21"/>
    <mergeCell ref="X22:Y23"/>
    <mergeCell ref="Z22:AA23"/>
    <mergeCell ref="AB30:AC31"/>
    <mergeCell ref="AB28:AC29"/>
    <mergeCell ref="AB22:AC23"/>
    <mergeCell ref="V20:W21"/>
    <mergeCell ref="X20:Y21"/>
    <mergeCell ref="Z20:AA21"/>
    <mergeCell ref="AB20:AC21"/>
    <mergeCell ref="R30:S31"/>
    <mergeCell ref="T30:U31"/>
    <mergeCell ref="V30:W31"/>
    <mergeCell ref="X30:Y31"/>
    <mergeCell ref="Z30:AA31"/>
    <mergeCell ref="V28:W29"/>
    <mergeCell ref="X28:Y29"/>
    <mergeCell ref="Z28:AA29"/>
    <mergeCell ref="R20:S21"/>
    <mergeCell ref="R22:S23"/>
    <mergeCell ref="V22:W23"/>
    <mergeCell ref="L18:M19"/>
    <mergeCell ref="L20:M21"/>
    <mergeCell ref="L22:M23"/>
    <mergeCell ref="X16:Y17"/>
    <mergeCell ref="P16:Q17"/>
    <mergeCell ref="P18:Q19"/>
    <mergeCell ref="P20:Q21"/>
    <mergeCell ref="P22:Q23"/>
    <mergeCell ref="T18:U19"/>
    <mergeCell ref="V18:W19"/>
    <mergeCell ref="X18:Y19"/>
    <mergeCell ref="A36:AQ36"/>
    <mergeCell ref="H6:I6"/>
    <mergeCell ref="H7:I7"/>
    <mergeCell ref="A12:D13"/>
    <mergeCell ref="A16:D17"/>
    <mergeCell ref="A18:D19"/>
    <mergeCell ref="A20:D21"/>
    <mergeCell ref="A22:D23"/>
    <mergeCell ref="A24:D25"/>
    <mergeCell ref="A30:D31"/>
    <mergeCell ref="E12:G13"/>
    <mergeCell ref="AN9:AQ11"/>
    <mergeCell ref="AJ9:AM11"/>
    <mergeCell ref="R18:S19"/>
    <mergeCell ref="P30:Q31"/>
    <mergeCell ref="L30:M31"/>
    <mergeCell ref="T22:U23"/>
    <mergeCell ref="N30:O31"/>
    <mergeCell ref="E16:G17"/>
    <mergeCell ref="E18:G19"/>
    <mergeCell ref="E20:G21"/>
    <mergeCell ref="E24:G25"/>
    <mergeCell ref="E26:G27"/>
    <mergeCell ref="E30:G31"/>
    <mergeCell ref="J22:K23"/>
    <mergeCell ref="J24:K25"/>
    <mergeCell ref="J26:K27"/>
    <mergeCell ref="J30:K31"/>
    <mergeCell ref="H30:I31"/>
    <mergeCell ref="N26:O27"/>
    <mergeCell ref="H11:I11"/>
    <mergeCell ref="H12:I13"/>
    <mergeCell ref="H18:I19"/>
    <mergeCell ref="J18:K19"/>
    <mergeCell ref="L16:M17"/>
    <mergeCell ref="N18:O19"/>
    <mergeCell ref="N20:O21"/>
    <mergeCell ref="N22:O23"/>
    <mergeCell ref="AF11:AI11"/>
    <mergeCell ref="H16:I17"/>
    <mergeCell ref="J12:K13"/>
    <mergeCell ref="J16:K17"/>
    <mergeCell ref="N12:O13"/>
    <mergeCell ref="N16:O17"/>
    <mergeCell ref="R12:S13"/>
    <mergeCell ref="T12:U13"/>
    <mergeCell ref="V12:W13"/>
    <mergeCell ref="V11:W11"/>
    <mergeCell ref="X11:Y11"/>
    <mergeCell ref="Z11:AA11"/>
    <mergeCell ref="AB11:AC11"/>
    <mergeCell ref="AD11:AE11"/>
    <mergeCell ref="L11:M11"/>
    <mergeCell ref="T16:U17"/>
    <mergeCell ref="V16:W17"/>
    <mergeCell ref="P12:Q13"/>
    <mergeCell ref="Z16:AA17"/>
    <mergeCell ref="R16:S17"/>
    <mergeCell ref="AF12:AI13"/>
    <mergeCell ref="AF16:AI17"/>
    <mergeCell ref="X14:Y15"/>
    <mergeCell ref="Z14:AA15"/>
    <mergeCell ref="E9:G11"/>
    <mergeCell ref="A8:AN8"/>
    <mergeCell ref="A9:D11"/>
    <mergeCell ref="H20:I21"/>
    <mergeCell ref="H22:I23"/>
    <mergeCell ref="H24:I25"/>
    <mergeCell ref="H26:I27"/>
    <mergeCell ref="N11:O11"/>
    <mergeCell ref="P11:Q11"/>
    <mergeCell ref="R11:S11"/>
    <mergeCell ref="T11:U11"/>
    <mergeCell ref="AB12:AC13"/>
    <mergeCell ref="AD12:AE13"/>
    <mergeCell ref="AB24:AC25"/>
    <mergeCell ref="X12:Y13"/>
    <mergeCell ref="Z12:AA13"/>
    <mergeCell ref="J20:K21"/>
    <mergeCell ref="L24:M25"/>
    <mergeCell ref="L12:M13"/>
    <mergeCell ref="P24:Q25"/>
    <mergeCell ref="P26:Q27"/>
    <mergeCell ref="N24:O25"/>
    <mergeCell ref="J11:K11"/>
    <mergeCell ref="E22:G23"/>
  </mergeCells>
  <phoneticPr fontId="29"/>
  <conditionalFormatting sqref="A14:C14">
    <cfRule type="cellIs" dxfId="211" priority="11" operator="equal">
      <formula>""</formula>
    </cfRule>
  </conditionalFormatting>
  <conditionalFormatting sqref="A32:C32">
    <cfRule type="cellIs" dxfId="210" priority="45" operator="equal">
      <formula>""</formula>
    </cfRule>
  </conditionalFormatting>
  <conditionalFormatting sqref="E14:F14 AJ14:AL14">
    <cfRule type="cellIs" dxfId="209" priority="18" operator="equal">
      <formula>""</formula>
    </cfRule>
  </conditionalFormatting>
  <conditionalFormatting sqref="E32:F32 AJ32:AL32">
    <cfRule type="cellIs" dxfId="208" priority="46" operator="equal">
      <formula>""</formula>
    </cfRule>
  </conditionalFormatting>
  <conditionalFormatting sqref="H12">
    <cfRule type="cellIs" dxfId="207" priority="6" operator="equal">
      <formula>""</formula>
    </cfRule>
  </conditionalFormatting>
  <conditionalFormatting sqref="H14 H30 H32">
    <cfRule type="cellIs" dxfId="206" priority="38" operator="equal">
      <formula>""</formula>
    </cfRule>
  </conditionalFormatting>
  <conditionalFormatting sqref="H16">
    <cfRule type="cellIs" dxfId="205" priority="30" operator="equal">
      <formula>""</formula>
    </cfRule>
  </conditionalFormatting>
  <conditionalFormatting sqref="H18 H20 H22 H24 H26 H28">
    <cfRule type="cellIs" dxfId="204" priority="24" operator="equal">
      <formula>""</formula>
    </cfRule>
  </conditionalFormatting>
  <conditionalFormatting sqref="J12">
    <cfRule type="cellIs" dxfId="203" priority="5" operator="equal">
      <formula>""</formula>
    </cfRule>
  </conditionalFormatting>
  <conditionalFormatting sqref="J14 J30">
    <cfRule type="cellIs" dxfId="202" priority="35" operator="equal">
      <formula>""</formula>
    </cfRule>
  </conditionalFormatting>
  <conditionalFormatting sqref="J16">
    <cfRule type="cellIs" dxfId="201" priority="29" operator="equal">
      <formula>""</formula>
    </cfRule>
  </conditionalFormatting>
  <conditionalFormatting sqref="J18 J20 J22 J24 J26 J28">
    <cfRule type="cellIs" dxfId="200" priority="23" operator="equal">
      <formula>""</formula>
    </cfRule>
  </conditionalFormatting>
  <conditionalFormatting sqref="J32 L32 N32 P32 R32 T32 V32 X32 Z32 AB32 AD32">
    <cfRule type="cellIs" dxfId="199" priority="7" operator="equal">
      <formula>""</formula>
    </cfRule>
  </conditionalFormatting>
  <conditionalFormatting sqref="J3:V4">
    <cfRule type="cellIs" dxfId="198" priority="47" operator="equal">
      <formula>""</formula>
    </cfRule>
  </conditionalFormatting>
  <conditionalFormatting sqref="L12">
    <cfRule type="cellIs" dxfId="197" priority="4" operator="equal">
      <formula>""</formula>
    </cfRule>
  </conditionalFormatting>
  <conditionalFormatting sqref="L14">
    <cfRule type="cellIs" dxfId="196" priority="34" operator="equal">
      <formula>""</formula>
    </cfRule>
  </conditionalFormatting>
  <conditionalFormatting sqref="L16">
    <cfRule type="cellIs" dxfId="195" priority="28" operator="equal">
      <formula>""</formula>
    </cfRule>
  </conditionalFormatting>
  <conditionalFormatting sqref="L18 L20 L24 L26 L28">
    <cfRule type="cellIs" dxfId="194" priority="22" operator="equal">
      <formula>""</formula>
    </cfRule>
  </conditionalFormatting>
  <conditionalFormatting sqref="L22 N22 P22 R22 T22 V22 X22 Z22 AB22 AD22">
    <cfRule type="cellIs" dxfId="193" priority="10" operator="equal">
      <formula>""</formula>
    </cfRule>
  </conditionalFormatting>
  <conditionalFormatting sqref="L30">
    <cfRule type="cellIs" dxfId="192" priority="9" operator="equal">
      <formula>""</formula>
    </cfRule>
  </conditionalFormatting>
  <conditionalFormatting sqref="N12">
    <cfRule type="cellIs" dxfId="191" priority="3" operator="equal">
      <formula>""</formula>
    </cfRule>
  </conditionalFormatting>
  <conditionalFormatting sqref="N14 N30">
    <cfRule type="cellIs" dxfId="190" priority="33" operator="equal">
      <formula>""</formula>
    </cfRule>
  </conditionalFormatting>
  <conditionalFormatting sqref="N16">
    <cfRule type="cellIs" dxfId="189" priority="27" operator="equal">
      <formula>""</formula>
    </cfRule>
  </conditionalFormatting>
  <conditionalFormatting sqref="N18 N20 N24 N26 N28">
    <cfRule type="cellIs" dxfId="188" priority="21" operator="equal">
      <formula>""</formula>
    </cfRule>
  </conditionalFormatting>
  <conditionalFormatting sqref="P12">
    <cfRule type="cellIs" dxfId="187" priority="2" operator="equal">
      <formula>""</formula>
    </cfRule>
  </conditionalFormatting>
  <conditionalFormatting sqref="P14 P30">
    <cfRule type="cellIs" dxfId="186" priority="32" operator="equal">
      <formula>""</formula>
    </cfRule>
  </conditionalFormatting>
  <conditionalFormatting sqref="P16">
    <cfRule type="cellIs" dxfId="185" priority="26" operator="equal">
      <formula>""</formula>
    </cfRule>
  </conditionalFormatting>
  <conditionalFormatting sqref="P18 P20 P24 P26 P28">
    <cfRule type="cellIs" dxfId="184" priority="20" operator="equal">
      <formula>""</formula>
    </cfRule>
  </conditionalFormatting>
  <conditionalFormatting sqref="R12 T12 V12 X12 Z12 AB12 AD12">
    <cfRule type="cellIs" dxfId="183" priority="1" operator="equal">
      <formula>""</formula>
    </cfRule>
  </conditionalFormatting>
  <conditionalFormatting sqref="R14 T14 V14 X14 Z14 AB14 AD14 R30 X30 Z30 AB30 AD30">
    <cfRule type="cellIs" dxfId="182" priority="31" operator="equal">
      <formula>""</formula>
    </cfRule>
  </conditionalFormatting>
  <conditionalFormatting sqref="R16 T16 V16 X16 Z16 AB16 AD16">
    <cfRule type="cellIs" dxfId="181" priority="25" operator="equal">
      <formula>""</formula>
    </cfRule>
  </conditionalFormatting>
  <conditionalFormatting sqref="R18 T18 V18 X18 Z18 AB18 AD18 R20 T20 V20 X20 Z20 AB20 AD20 R24 T24 V24 X24 Z24 AB24 AD24 R26 T26 V26 X26 Z26 AB26 AD26 R28 T28 V28 X28 Z28 AB28 AD28">
    <cfRule type="cellIs" dxfId="180" priority="19" operator="equal">
      <formula>""</formula>
    </cfRule>
  </conditionalFormatting>
  <conditionalFormatting sqref="T30 V30">
    <cfRule type="cellIs" dxfId="179" priority="8" operator="equal">
      <formula>""</formula>
    </cfRule>
  </conditionalFormatting>
  <conditionalFormatting sqref="AJ12:AL12">
    <cfRule type="cellIs" dxfId="178" priority="36" operator="equal">
      <formula>""</formula>
    </cfRule>
    <cfRule type="cellIs" priority="37" operator="equal">
      <formula>""</formula>
    </cfRule>
  </conditionalFormatting>
  <printOptions horizontalCentered="1" verticalCentered="1"/>
  <pageMargins left="0.59055118110236227" right="0.59055118110236227" top="0.35433070866141736" bottom="0.35433070866141736" header="0.31496062992125984" footer="0.31496062992125984"/>
  <pageSetup paperSize="9" firstPageNumber="5"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1323-05B1-4D43-95DC-13F4DB936705}">
  <sheetPr codeName="Sheet9">
    <tabColor rgb="FFC00000"/>
  </sheetPr>
  <dimension ref="A1:AZ46"/>
  <sheetViews>
    <sheetView showGridLines="0" showZeros="0" view="pageBreakPreview" zoomScale="90" zoomScaleNormal="70" zoomScaleSheetLayoutView="90" zoomScalePageLayoutView="55" workbookViewId="0">
      <selection activeCell="B8" sqref="B8:D10"/>
    </sheetView>
  </sheetViews>
  <sheetFormatPr defaultColWidth="9" defaultRowHeight="12.75"/>
  <cols>
    <col min="1" max="24" width="3.265625" style="50" customWidth="1"/>
    <col min="25" max="27" width="3.265625" style="51" customWidth="1"/>
    <col min="28" max="49" width="3.265625" style="50" customWidth="1"/>
    <col min="50" max="50" width="9.86328125" style="50" customWidth="1"/>
    <col min="51" max="51" width="12.59765625" style="50" bestFit="1" customWidth="1"/>
    <col min="52" max="16384" width="9" style="50"/>
  </cols>
  <sheetData>
    <row r="1" spans="1:51">
      <c r="A1" s="333" t="s">
        <v>316</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row>
    <row r="2" spans="1:51" s="6" customFormat="1" ht="15.75" customHeight="1">
      <c r="A2" s="281" t="str">
        <f>IF(第1号_交付申請書!$Q$10=0," ",第1号_交付申請書!$L$7&amp;"　"&amp;第1号_交付申請書!$Q$10)</f>
        <v xml:space="preserve"> </v>
      </c>
      <c r="B2" s="282"/>
      <c r="C2" s="282"/>
      <c r="D2" s="282"/>
      <c r="E2" s="282"/>
      <c r="F2" s="282"/>
      <c r="G2" s="282"/>
      <c r="H2" s="282"/>
      <c r="I2" s="282"/>
      <c r="J2" s="282"/>
      <c r="K2" s="282"/>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row>
    <row r="3" spans="1:51" ht="15.75" customHeight="1"/>
    <row r="4" spans="1:51" ht="15.75" customHeight="1">
      <c r="A4" s="52"/>
      <c r="B4" s="52"/>
      <c r="C4" s="52"/>
      <c r="D4" s="52"/>
      <c r="E4" s="52"/>
      <c r="F4" s="52"/>
      <c r="G4" s="52"/>
      <c r="H4" s="52"/>
      <c r="I4" s="52"/>
      <c r="J4" s="52"/>
      <c r="K4" s="52"/>
      <c r="L4" s="52"/>
      <c r="M4" s="52"/>
      <c r="N4" s="52"/>
      <c r="O4" s="185"/>
      <c r="P4" s="185"/>
      <c r="Q4" s="185"/>
      <c r="R4" s="185"/>
      <c r="S4" s="185"/>
      <c r="T4" s="185"/>
      <c r="U4" s="185"/>
      <c r="V4" s="185"/>
      <c r="W4" s="185"/>
      <c r="X4" s="185"/>
      <c r="Y4" s="185"/>
      <c r="Z4" s="679"/>
      <c r="AA4" s="679"/>
      <c r="AB4" s="679"/>
      <c r="AC4" s="679"/>
      <c r="AD4" s="679"/>
      <c r="AE4" s="679"/>
      <c r="AF4" s="679"/>
      <c r="AG4" s="679"/>
      <c r="AH4" s="679"/>
      <c r="AI4" s="679"/>
      <c r="AJ4" s="679"/>
      <c r="AK4" s="679"/>
      <c r="AL4" s="679"/>
      <c r="AM4" s="53"/>
      <c r="AN4" s="56"/>
      <c r="AO4" s="52"/>
      <c r="AP4" s="52"/>
      <c r="AQ4" s="52"/>
      <c r="AR4" s="52"/>
      <c r="AS4" s="52"/>
      <c r="AT4" s="52"/>
      <c r="AU4" s="52"/>
      <c r="AV4" s="52"/>
      <c r="AW4" s="52"/>
    </row>
    <row r="5" spans="1:51" ht="15.75" customHeight="1">
      <c r="A5" s="52"/>
      <c r="B5" s="52"/>
      <c r="C5" s="52"/>
      <c r="D5" s="52"/>
      <c r="E5" s="52"/>
      <c r="F5" s="52"/>
      <c r="G5" s="52"/>
      <c r="H5" s="52"/>
      <c r="I5" s="52"/>
      <c r="J5" s="52"/>
      <c r="K5" s="52"/>
      <c r="L5" s="52"/>
      <c r="M5" s="52"/>
      <c r="N5" s="52"/>
      <c r="O5" s="53"/>
      <c r="P5" s="53"/>
      <c r="Q5" s="53"/>
      <c r="R5" s="53"/>
      <c r="S5" s="53"/>
      <c r="T5" s="53"/>
      <c r="U5" s="53"/>
      <c r="V5" s="53"/>
      <c r="W5" s="53"/>
      <c r="X5" s="53"/>
      <c r="Y5" s="54"/>
      <c r="Z5" s="184"/>
      <c r="AA5" s="680" t="s">
        <v>460</v>
      </c>
      <c r="AB5" s="679"/>
      <c r="AC5" s="679"/>
      <c r="AD5" s="679"/>
      <c r="AE5" s="679"/>
      <c r="AF5" s="679"/>
      <c r="AG5" s="679"/>
      <c r="AH5" s="679"/>
      <c r="AI5" s="679"/>
      <c r="AJ5" s="679"/>
      <c r="AK5" s="679"/>
      <c r="AL5" s="679"/>
      <c r="AM5" s="679"/>
      <c r="AR5" s="52"/>
      <c r="AS5" s="52"/>
      <c r="AT5" s="52"/>
      <c r="AU5" s="52"/>
      <c r="AV5" s="52"/>
      <c r="AW5" s="52"/>
    </row>
    <row r="6" spans="1:51" ht="15.75" customHeight="1" thickBot="1">
      <c r="A6" s="52"/>
      <c r="B6" s="52"/>
      <c r="C6" s="52"/>
      <c r="D6" s="52"/>
      <c r="E6" s="52"/>
      <c r="F6" s="52"/>
      <c r="G6" s="52"/>
      <c r="H6" s="52"/>
      <c r="I6" s="52"/>
      <c r="J6" s="52"/>
      <c r="K6" s="52"/>
      <c r="L6" s="52"/>
      <c r="M6" s="52"/>
      <c r="N6" s="52"/>
      <c r="O6" s="52"/>
      <c r="P6" s="52"/>
      <c r="Q6" s="52"/>
      <c r="R6" s="52"/>
      <c r="S6" s="52"/>
      <c r="T6" s="52"/>
      <c r="U6" s="52"/>
      <c r="V6" s="52"/>
      <c r="W6" s="52"/>
      <c r="X6" s="52"/>
      <c r="Y6" s="56"/>
      <c r="Z6" s="186"/>
      <c r="AA6" s="186"/>
      <c r="AB6" s="186"/>
      <c r="AC6" s="186"/>
      <c r="AD6" s="186"/>
      <c r="AE6" s="186"/>
      <c r="AF6" s="186"/>
      <c r="AG6" s="186"/>
      <c r="AH6" s="186"/>
      <c r="AI6" s="186"/>
      <c r="AJ6" s="186"/>
      <c r="AK6" s="186"/>
      <c r="AL6" s="186"/>
      <c r="AM6" s="186"/>
      <c r="AN6" s="52"/>
      <c r="AO6" s="52"/>
      <c r="AP6" s="52"/>
      <c r="AQ6" s="52"/>
      <c r="AR6" s="52"/>
      <c r="AS6" s="52"/>
      <c r="AT6" s="52"/>
      <c r="AU6" s="52"/>
      <c r="AV6" s="52"/>
      <c r="AW6" s="52"/>
    </row>
    <row r="7" spans="1:51" ht="15.75" customHeight="1">
      <c r="A7" s="183"/>
      <c r="B7" s="682" t="s">
        <v>213</v>
      </c>
      <c r="C7" s="664"/>
      <c r="D7" s="664"/>
      <c r="E7" s="664"/>
      <c r="F7" s="664"/>
      <c r="G7" s="664"/>
      <c r="H7" s="664"/>
      <c r="I7" s="664"/>
      <c r="J7" s="664"/>
      <c r="K7" s="664"/>
      <c r="L7" s="664"/>
      <c r="M7" s="664"/>
      <c r="N7" s="664"/>
      <c r="O7" s="664"/>
      <c r="P7" s="664"/>
      <c r="Q7" s="664"/>
      <c r="R7" s="664"/>
      <c r="S7" s="664"/>
      <c r="T7" s="664"/>
      <c r="U7" s="664"/>
      <c r="V7" s="664"/>
      <c r="W7" s="664"/>
      <c r="X7" s="683"/>
      <c r="Y7" s="664" t="s">
        <v>214</v>
      </c>
      <c r="Z7" s="664"/>
      <c r="AA7" s="664"/>
      <c r="AB7" s="664"/>
      <c r="AC7" s="664"/>
      <c r="AD7" s="664"/>
      <c r="AE7" s="664"/>
      <c r="AF7" s="664"/>
      <c r="AG7" s="664"/>
      <c r="AH7" s="664"/>
      <c r="AI7" s="664"/>
      <c r="AJ7" s="664"/>
      <c r="AK7" s="664"/>
      <c r="AL7" s="664"/>
      <c r="AM7" s="664"/>
      <c r="AN7" s="664"/>
      <c r="AO7" s="664"/>
      <c r="AP7" s="664"/>
      <c r="AQ7" s="664"/>
      <c r="AR7" s="664"/>
      <c r="AS7" s="664"/>
      <c r="AT7" s="664"/>
      <c r="AU7" s="664"/>
      <c r="AV7" s="664"/>
      <c r="AW7" s="665"/>
    </row>
    <row r="8" spans="1:51" ht="15.75" customHeight="1">
      <c r="A8" s="166"/>
      <c r="B8" s="611" t="s">
        <v>215</v>
      </c>
      <c r="C8" s="612"/>
      <c r="D8" s="629"/>
      <c r="E8" s="611" t="s">
        <v>217</v>
      </c>
      <c r="F8" s="612"/>
      <c r="G8" s="612"/>
      <c r="H8" s="613"/>
      <c r="I8" s="626" t="s">
        <v>220</v>
      </c>
      <c r="J8" s="627"/>
      <c r="K8" s="628"/>
      <c r="L8" s="636" t="s">
        <v>222</v>
      </c>
      <c r="M8" s="627"/>
      <c r="N8" s="628"/>
      <c r="O8" s="611" t="s">
        <v>216</v>
      </c>
      <c r="P8" s="657"/>
      <c r="Q8" s="639" t="s">
        <v>224</v>
      </c>
      <c r="R8" s="640"/>
      <c r="S8" s="641"/>
      <c r="T8" s="642"/>
      <c r="U8" s="639" t="s">
        <v>226</v>
      </c>
      <c r="V8" s="640"/>
      <c r="W8" s="640"/>
      <c r="X8" s="662"/>
      <c r="Y8" s="612" t="s">
        <v>215</v>
      </c>
      <c r="Z8" s="612"/>
      <c r="AA8" s="613"/>
      <c r="AB8" s="611" t="s">
        <v>217</v>
      </c>
      <c r="AC8" s="612"/>
      <c r="AD8" s="612"/>
      <c r="AE8" s="613"/>
      <c r="AF8" s="620" t="s">
        <v>229</v>
      </c>
      <c r="AG8" s="621"/>
      <c r="AH8" s="626" t="s">
        <v>220</v>
      </c>
      <c r="AI8" s="627"/>
      <c r="AJ8" s="628"/>
      <c r="AK8" s="626" t="s">
        <v>222</v>
      </c>
      <c r="AL8" s="681"/>
      <c r="AM8" s="628"/>
      <c r="AN8" s="611" t="s">
        <v>216</v>
      </c>
      <c r="AO8" s="657"/>
      <c r="AP8" s="639" t="s">
        <v>224</v>
      </c>
      <c r="AQ8" s="640"/>
      <c r="AR8" s="641"/>
      <c r="AS8" s="642"/>
      <c r="AT8" s="639" t="s">
        <v>226</v>
      </c>
      <c r="AU8" s="640"/>
      <c r="AV8" s="640"/>
      <c r="AW8" s="666"/>
    </row>
    <row r="9" spans="1:51" ht="15.75" customHeight="1">
      <c r="A9" s="167"/>
      <c r="B9" s="630"/>
      <c r="C9" s="631"/>
      <c r="D9" s="632"/>
      <c r="E9" s="614"/>
      <c r="F9" s="615"/>
      <c r="G9" s="615"/>
      <c r="H9" s="616"/>
      <c r="I9" s="643" t="s">
        <v>221</v>
      </c>
      <c r="J9" s="644"/>
      <c r="K9" s="645"/>
      <c r="L9" s="643" t="s">
        <v>223</v>
      </c>
      <c r="M9" s="644"/>
      <c r="N9" s="645"/>
      <c r="O9" s="658"/>
      <c r="P9" s="659"/>
      <c r="Q9" s="643" t="s">
        <v>225</v>
      </c>
      <c r="R9" s="644"/>
      <c r="S9" s="644"/>
      <c r="T9" s="645"/>
      <c r="U9" s="643" t="s">
        <v>228</v>
      </c>
      <c r="V9" s="644"/>
      <c r="W9" s="644"/>
      <c r="X9" s="663"/>
      <c r="Y9" s="615"/>
      <c r="Z9" s="615"/>
      <c r="AA9" s="616"/>
      <c r="AB9" s="614"/>
      <c r="AC9" s="615"/>
      <c r="AD9" s="615"/>
      <c r="AE9" s="616"/>
      <c r="AF9" s="622"/>
      <c r="AG9" s="623"/>
      <c r="AH9" s="643" t="s">
        <v>230</v>
      </c>
      <c r="AI9" s="644"/>
      <c r="AJ9" s="645"/>
      <c r="AK9" s="643" t="s">
        <v>223</v>
      </c>
      <c r="AL9" s="644"/>
      <c r="AM9" s="645"/>
      <c r="AN9" s="658"/>
      <c r="AO9" s="659"/>
      <c r="AP9" s="643" t="s">
        <v>231</v>
      </c>
      <c r="AQ9" s="644"/>
      <c r="AR9" s="644"/>
      <c r="AS9" s="645"/>
      <c r="AT9" s="605" t="s">
        <v>227</v>
      </c>
      <c r="AU9" s="606"/>
      <c r="AV9" s="606"/>
      <c r="AW9" s="607"/>
    </row>
    <row r="10" spans="1:51" ht="15.75" customHeight="1" thickBot="1">
      <c r="A10" s="168"/>
      <c r="B10" s="633"/>
      <c r="C10" s="634"/>
      <c r="D10" s="635"/>
      <c r="E10" s="617"/>
      <c r="F10" s="618"/>
      <c r="G10" s="618"/>
      <c r="H10" s="619"/>
      <c r="I10" s="646" t="s">
        <v>236</v>
      </c>
      <c r="J10" s="647"/>
      <c r="K10" s="648"/>
      <c r="L10" s="646" t="s">
        <v>237</v>
      </c>
      <c r="M10" s="647"/>
      <c r="N10" s="648"/>
      <c r="O10" s="660"/>
      <c r="P10" s="661"/>
      <c r="Q10" s="646" t="s">
        <v>238</v>
      </c>
      <c r="R10" s="647"/>
      <c r="S10" s="647"/>
      <c r="T10" s="648"/>
      <c r="U10" s="646" t="s">
        <v>239</v>
      </c>
      <c r="V10" s="647"/>
      <c r="W10" s="647"/>
      <c r="X10" s="649"/>
      <c r="Y10" s="618"/>
      <c r="Z10" s="618"/>
      <c r="AA10" s="619"/>
      <c r="AB10" s="617"/>
      <c r="AC10" s="618"/>
      <c r="AD10" s="618"/>
      <c r="AE10" s="619"/>
      <c r="AF10" s="624"/>
      <c r="AG10" s="625"/>
      <c r="AH10" s="646" t="s">
        <v>240</v>
      </c>
      <c r="AI10" s="647"/>
      <c r="AJ10" s="648"/>
      <c r="AK10" s="646" t="s">
        <v>237</v>
      </c>
      <c r="AL10" s="647"/>
      <c r="AM10" s="648"/>
      <c r="AN10" s="660"/>
      <c r="AO10" s="661"/>
      <c r="AP10" s="646" t="s">
        <v>238</v>
      </c>
      <c r="AQ10" s="647"/>
      <c r="AR10" s="647"/>
      <c r="AS10" s="648"/>
      <c r="AT10" s="608" t="s">
        <v>239</v>
      </c>
      <c r="AU10" s="609"/>
      <c r="AV10" s="609"/>
      <c r="AW10" s="610"/>
    </row>
    <row r="11" spans="1:51" ht="31.5" customHeight="1">
      <c r="A11" s="164">
        <v>1</v>
      </c>
      <c r="B11" s="650"/>
      <c r="C11" s="651"/>
      <c r="D11" s="652"/>
      <c r="E11" s="650"/>
      <c r="F11" s="651"/>
      <c r="G11" s="651"/>
      <c r="H11" s="652"/>
      <c r="I11" s="655"/>
      <c r="J11" s="656"/>
      <c r="K11" s="65"/>
      <c r="L11" s="585"/>
      <c r="M11" s="586"/>
      <c r="N11" s="65"/>
      <c r="O11" s="591"/>
      <c r="P11" s="592"/>
      <c r="Q11" s="589">
        <f>I11*O11</f>
        <v>0</v>
      </c>
      <c r="R11" s="590"/>
      <c r="S11" s="590"/>
      <c r="T11" s="66">
        <f t="shared" ref="T11:T12" si="0">K11</f>
        <v>0</v>
      </c>
      <c r="U11" s="589">
        <f t="shared" ref="U11:U12" si="1">L11*O11</f>
        <v>0</v>
      </c>
      <c r="V11" s="590"/>
      <c r="W11" s="590"/>
      <c r="X11" s="68">
        <f t="shared" ref="X11:X12" si="2">N11</f>
        <v>0</v>
      </c>
      <c r="Y11" s="653"/>
      <c r="Z11" s="654"/>
      <c r="AA11" s="592"/>
      <c r="AB11" s="591"/>
      <c r="AC11" s="654"/>
      <c r="AD11" s="654"/>
      <c r="AE11" s="592"/>
      <c r="AF11" s="604"/>
      <c r="AG11" s="592"/>
      <c r="AH11" s="585"/>
      <c r="AI11" s="586"/>
      <c r="AJ11" s="65"/>
      <c r="AK11" s="585"/>
      <c r="AL11" s="586"/>
      <c r="AM11" s="65"/>
      <c r="AN11" s="591"/>
      <c r="AO11" s="592"/>
      <c r="AP11" s="589">
        <f t="shared" ref="AP11:AP12" si="3">AH11*AN11</f>
        <v>0</v>
      </c>
      <c r="AQ11" s="590"/>
      <c r="AR11" s="590"/>
      <c r="AS11" s="66">
        <f t="shared" ref="AS11:AS12" si="4">AJ11</f>
        <v>0</v>
      </c>
      <c r="AT11" s="589">
        <f t="shared" ref="AT11:AT12" si="5">AK11*AN11</f>
        <v>0</v>
      </c>
      <c r="AU11" s="590"/>
      <c r="AV11" s="590"/>
      <c r="AW11" s="67">
        <f t="shared" ref="AW11:AW12" si="6">AM11</f>
        <v>0</v>
      </c>
      <c r="AY11" s="55"/>
    </row>
    <row r="12" spans="1:51" ht="31.5" customHeight="1">
      <c r="A12" s="165">
        <v>2</v>
      </c>
      <c r="B12" s="595"/>
      <c r="C12" s="598"/>
      <c r="D12" s="684"/>
      <c r="E12" s="595"/>
      <c r="F12" s="598"/>
      <c r="G12" s="598"/>
      <c r="H12" s="684"/>
      <c r="I12" s="637"/>
      <c r="J12" s="638"/>
      <c r="K12" s="65"/>
      <c r="L12" s="585"/>
      <c r="M12" s="586"/>
      <c r="N12" s="65"/>
      <c r="O12" s="591"/>
      <c r="P12" s="592"/>
      <c r="Q12" s="589">
        <f t="shared" ref="Q12" si="7">I12*O12</f>
        <v>0</v>
      </c>
      <c r="R12" s="590"/>
      <c r="S12" s="590"/>
      <c r="T12" s="66">
        <f t="shared" si="0"/>
        <v>0</v>
      </c>
      <c r="U12" s="589">
        <f t="shared" si="1"/>
        <v>0</v>
      </c>
      <c r="V12" s="590"/>
      <c r="W12" s="590"/>
      <c r="X12" s="68">
        <f t="shared" si="2"/>
        <v>0</v>
      </c>
      <c r="Y12" s="598"/>
      <c r="Z12" s="596"/>
      <c r="AA12" s="597"/>
      <c r="AB12" s="595"/>
      <c r="AC12" s="596"/>
      <c r="AD12" s="596"/>
      <c r="AE12" s="597"/>
      <c r="AF12" s="604"/>
      <c r="AG12" s="592"/>
      <c r="AH12" s="585"/>
      <c r="AI12" s="586"/>
      <c r="AJ12" s="65"/>
      <c r="AK12" s="585"/>
      <c r="AL12" s="586"/>
      <c r="AM12" s="65"/>
      <c r="AN12" s="591"/>
      <c r="AO12" s="592"/>
      <c r="AP12" s="589">
        <f t="shared" si="3"/>
        <v>0</v>
      </c>
      <c r="AQ12" s="590"/>
      <c r="AR12" s="590"/>
      <c r="AS12" s="66">
        <f t="shared" si="4"/>
        <v>0</v>
      </c>
      <c r="AT12" s="589">
        <f t="shared" si="5"/>
        <v>0</v>
      </c>
      <c r="AU12" s="590"/>
      <c r="AV12" s="590"/>
      <c r="AW12" s="67">
        <f t="shared" si="6"/>
        <v>0</v>
      </c>
    </row>
    <row r="13" spans="1:51" ht="31.5" customHeight="1">
      <c r="A13" s="165">
        <v>3</v>
      </c>
      <c r="B13" s="595"/>
      <c r="C13" s="598"/>
      <c r="D13" s="684"/>
      <c r="E13" s="595"/>
      <c r="F13" s="596"/>
      <c r="G13" s="596"/>
      <c r="H13" s="597"/>
      <c r="I13" s="637"/>
      <c r="J13" s="638"/>
      <c r="K13" s="65"/>
      <c r="L13" s="585"/>
      <c r="M13" s="586"/>
      <c r="N13" s="65"/>
      <c r="O13" s="591"/>
      <c r="P13" s="592"/>
      <c r="Q13" s="589">
        <f t="shared" ref="Q13:Q16" si="8">I13*O13</f>
        <v>0</v>
      </c>
      <c r="R13" s="590"/>
      <c r="S13" s="590"/>
      <c r="T13" s="66">
        <f t="shared" ref="T13:T16" si="9">K13</f>
        <v>0</v>
      </c>
      <c r="U13" s="589">
        <f t="shared" ref="U13:U16" si="10">L13*O13</f>
        <v>0</v>
      </c>
      <c r="V13" s="590"/>
      <c r="W13" s="590"/>
      <c r="X13" s="68">
        <f t="shared" ref="X13:X16" si="11">N13</f>
        <v>0</v>
      </c>
      <c r="Y13" s="599"/>
      <c r="Z13" s="596"/>
      <c r="AA13" s="597"/>
      <c r="AB13" s="595"/>
      <c r="AC13" s="596"/>
      <c r="AD13" s="596"/>
      <c r="AE13" s="597"/>
      <c r="AF13" s="604"/>
      <c r="AG13" s="592"/>
      <c r="AH13" s="585"/>
      <c r="AI13" s="586"/>
      <c r="AJ13" s="65"/>
      <c r="AK13" s="585"/>
      <c r="AL13" s="586"/>
      <c r="AM13" s="65"/>
      <c r="AN13" s="591"/>
      <c r="AO13" s="592"/>
      <c r="AP13" s="589">
        <f t="shared" ref="AP13:AP16" si="12">AH13*AN13</f>
        <v>0</v>
      </c>
      <c r="AQ13" s="590"/>
      <c r="AR13" s="590"/>
      <c r="AS13" s="66">
        <f t="shared" ref="AS13:AS16" si="13">AJ13</f>
        <v>0</v>
      </c>
      <c r="AT13" s="589">
        <f t="shared" ref="AT13:AT16" si="14">AK13*AN13</f>
        <v>0</v>
      </c>
      <c r="AU13" s="590"/>
      <c r="AV13" s="590"/>
      <c r="AW13" s="67">
        <f t="shared" ref="AW13:AW16" si="15">AM13</f>
        <v>0</v>
      </c>
    </row>
    <row r="14" spans="1:51" ht="31.5" customHeight="1">
      <c r="A14" s="165">
        <v>4</v>
      </c>
      <c r="B14" s="595"/>
      <c r="C14" s="598"/>
      <c r="D14" s="684"/>
      <c r="E14" s="595"/>
      <c r="F14" s="596"/>
      <c r="G14" s="596"/>
      <c r="H14" s="597"/>
      <c r="I14" s="637"/>
      <c r="J14" s="638"/>
      <c r="K14" s="65"/>
      <c r="L14" s="585"/>
      <c r="M14" s="586"/>
      <c r="N14" s="65"/>
      <c r="O14" s="591"/>
      <c r="P14" s="592"/>
      <c r="Q14" s="589">
        <f t="shared" si="8"/>
        <v>0</v>
      </c>
      <c r="R14" s="590"/>
      <c r="S14" s="590"/>
      <c r="T14" s="66">
        <f t="shared" si="9"/>
        <v>0</v>
      </c>
      <c r="U14" s="589">
        <f t="shared" si="10"/>
        <v>0</v>
      </c>
      <c r="V14" s="590"/>
      <c r="W14" s="590"/>
      <c r="X14" s="68">
        <f t="shared" si="11"/>
        <v>0</v>
      </c>
      <c r="Y14" s="599"/>
      <c r="Z14" s="596"/>
      <c r="AA14" s="597"/>
      <c r="AB14" s="595"/>
      <c r="AC14" s="596"/>
      <c r="AD14" s="596"/>
      <c r="AE14" s="597"/>
      <c r="AF14" s="604"/>
      <c r="AG14" s="592"/>
      <c r="AH14" s="585"/>
      <c r="AI14" s="586"/>
      <c r="AJ14" s="65"/>
      <c r="AK14" s="585"/>
      <c r="AL14" s="586"/>
      <c r="AM14" s="65"/>
      <c r="AN14" s="591"/>
      <c r="AO14" s="592"/>
      <c r="AP14" s="589">
        <f t="shared" si="12"/>
        <v>0</v>
      </c>
      <c r="AQ14" s="590"/>
      <c r="AR14" s="590"/>
      <c r="AS14" s="66">
        <f t="shared" si="13"/>
        <v>0</v>
      </c>
      <c r="AT14" s="589">
        <f t="shared" si="14"/>
        <v>0</v>
      </c>
      <c r="AU14" s="590"/>
      <c r="AV14" s="590"/>
      <c r="AW14" s="67">
        <f t="shared" si="15"/>
        <v>0</v>
      </c>
    </row>
    <row r="15" spans="1:51" ht="31.5" customHeight="1">
      <c r="A15" s="165">
        <v>5</v>
      </c>
      <c r="B15" s="595"/>
      <c r="C15" s="598"/>
      <c r="D15" s="684"/>
      <c r="E15" s="595"/>
      <c r="F15" s="596"/>
      <c r="G15" s="596"/>
      <c r="H15" s="597"/>
      <c r="I15" s="637"/>
      <c r="J15" s="638"/>
      <c r="K15" s="65"/>
      <c r="L15" s="585"/>
      <c r="M15" s="586"/>
      <c r="N15" s="65"/>
      <c r="O15" s="591"/>
      <c r="P15" s="592"/>
      <c r="Q15" s="589">
        <f t="shared" si="8"/>
        <v>0</v>
      </c>
      <c r="R15" s="590"/>
      <c r="S15" s="590"/>
      <c r="T15" s="66">
        <f t="shared" si="9"/>
        <v>0</v>
      </c>
      <c r="U15" s="589">
        <f t="shared" si="10"/>
        <v>0</v>
      </c>
      <c r="V15" s="590"/>
      <c r="W15" s="590"/>
      <c r="X15" s="68">
        <f t="shared" si="11"/>
        <v>0</v>
      </c>
      <c r="Y15" s="599"/>
      <c r="Z15" s="596"/>
      <c r="AA15" s="597"/>
      <c r="AB15" s="595"/>
      <c r="AC15" s="596"/>
      <c r="AD15" s="596"/>
      <c r="AE15" s="597"/>
      <c r="AF15" s="604"/>
      <c r="AG15" s="592"/>
      <c r="AH15" s="585"/>
      <c r="AI15" s="586"/>
      <c r="AJ15" s="65"/>
      <c r="AK15" s="585"/>
      <c r="AL15" s="586"/>
      <c r="AM15" s="65"/>
      <c r="AN15" s="591"/>
      <c r="AO15" s="592"/>
      <c r="AP15" s="589">
        <f t="shared" si="12"/>
        <v>0</v>
      </c>
      <c r="AQ15" s="590"/>
      <c r="AR15" s="590"/>
      <c r="AS15" s="66">
        <f t="shared" si="13"/>
        <v>0</v>
      </c>
      <c r="AT15" s="589">
        <f t="shared" si="14"/>
        <v>0</v>
      </c>
      <c r="AU15" s="590"/>
      <c r="AV15" s="590"/>
      <c r="AW15" s="67">
        <f t="shared" si="15"/>
        <v>0</v>
      </c>
    </row>
    <row r="16" spans="1:51" ht="31.5" customHeight="1">
      <c r="A16" s="169">
        <v>6</v>
      </c>
      <c r="B16" s="595"/>
      <c r="C16" s="598"/>
      <c r="D16" s="684"/>
      <c r="E16" s="603"/>
      <c r="F16" s="601"/>
      <c r="G16" s="601"/>
      <c r="H16" s="602"/>
      <c r="I16" s="677"/>
      <c r="J16" s="678"/>
      <c r="K16" s="170"/>
      <c r="L16" s="587"/>
      <c r="M16" s="588"/>
      <c r="N16" s="170"/>
      <c r="O16" s="583"/>
      <c r="P16" s="584"/>
      <c r="Q16" s="593">
        <f t="shared" si="8"/>
        <v>0</v>
      </c>
      <c r="R16" s="594"/>
      <c r="S16" s="594"/>
      <c r="T16" s="174">
        <f t="shared" si="9"/>
        <v>0</v>
      </c>
      <c r="U16" s="593">
        <f t="shared" si="10"/>
        <v>0</v>
      </c>
      <c r="V16" s="594"/>
      <c r="W16" s="594"/>
      <c r="X16" s="175">
        <f t="shared" si="11"/>
        <v>0</v>
      </c>
      <c r="Y16" s="600"/>
      <c r="Z16" s="601"/>
      <c r="AA16" s="602"/>
      <c r="AB16" s="603"/>
      <c r="AC16" s="601"/>
      <c r="AD16" s="601"/>
      <c r="AE16" s="602"/>
      <c r="AF16" s="671"/>
      <c r="AG16" s="584"/>
      <c r="AH16" s="587"/>
      <c r="AI16" s="588"/>
      <c r="AJ16" s="170"/>
      <c r="AK16" s="587"/>
      <c r="AL16" s="588"/>
      <c r="AM16" s="170"/>
      <c r="AN16" s="583"/>
      <c r="AO16" s="584"/>
      <c r="AP16" s="593">
        <f t="shared" si="12"/>
        <v>0</v>
      </c>
      <c r="AQ16" s="594"/>
      <c r="AR16" s="594"/>
      <c r="AS16" s="174">
        <f t="shared" si="13"/>
        <v>0</v>
      </c>
      <c r="AT16" s="593">
        <f t="shared" si="14"/>
        <v>0</v>
      </c>
      <c r="AU16" s="594"/>
      <c r="AV16" s="594"/>
      <c r="AW16" s="180">
        <f t="shared" si="15"/>
        <v>0</v>
      </c>
    </row>
    <row r="17" spans="1:52" ht="31.5" customHeight="1">
      <c r="A17" s="169">
        <v>7</v>
      </c>
      <c r="B17" s="595"/>
      <c r="C17" s="598"/>
      <c r="D17" s="684"/>
      <c r="E17" s="676"/>
      <c r="F17" s="672"/>
      <c r="G17" s="672"/>
      <c r="H17" s="700"/>
      <c r="I17" s="677"/>
      <c r="J17" s="678"/>
      <c r="K17" s="171"/>
      <c r="L17" s="677"/>
      <c r="M17" s="678"/>
      <c r="N17" s="171"/>
      <c r="O17" s="701"/>
      <c r="P17" s="702"/>
      <c r="Q17" s="674">
        <f>I17*O17</f>
        <v>0</v>
      </c>
      <c r="R17" s="675"/>
      <c r="S17" s="675"/>
      <c r="T17" s="176">
        <f>K17</f>
        <v>0</v>
      </c>
      <c r="U17" s="674">
        <f>L17*O17</f>
        <v>0</v>
      </c>
      <c r="V17" s="675"/>
      <c r="W17" s="675"/>
      <c r="X17" s="177">
        <f>N17</f>
        <v>0</v>
      </c>
      <c r="Y17" s="672"/>
      <c r="Z17" s="672"/>
      <c r="AA17" s="673"/>
      <c r="AB17" s="676"/>
      <c r="AC17" s="672"/>
      <c r="AD17" s="672"/>
      <c r="AE17" s="673"/>
      <c r="AF17" s="667"/>
      <c r="AG17" s="668"/>
      <c r="AH17" s="669"/>
      <c r="AI17" s="670"/>
      <c r="AJ17" s="171"/>
      <c r="AK17" s="669"/>
      <c r="AL17" s="670"/>
      <c r="AM17" s="171"/>
      <c r="AN17" s="583"/>
      <c r="AO17" s="584"/>
      <c r="AP17" s="674">
        <f>AH17*AN17</f>
        <v>0</v>
      </c>
      <c r="AQ17" s="675"/>
      <c r="AR17" s="675"/>
      <c r="AS17" s="176">
        <f>AJ17</f>
        <v>0</v>
      </c>
      <c r="AT17" s="674">
        <f>AK17*AN17</f>
        <v>0</v>
      </c>
      <c r="AU17" s="675"/>
      <c r="AV17" s="675"/>
      <c r="AW17" s="181">
        <f>AM17</f>
        <v>0</v>
      </c>
      <c r="AZ17" s="50" t="s">
        <v>241</v>
      </c>
    </row>
    <row r="18" spans="1:52" ht="31.5" customHeight="1" thickBot="1">
      <c r="A18" s="172">
        <v>8</v>
      </c>
      <c r="B18" s="685"/>
      <c r="C18" s="686"/>
      <c r="D18" s="687"/>
      <c r="E18" s="685"/>
      <c r="F18" s="686"/>
      <c r="G18" s="686"/>
      <c r="H18" s="687"/>
      <c r="I18" s="688"/>
      <c r="J18" s="689"/>
      <c r="K18" s="173"/>
      <c r="L18" s="688"/>
      <c r="M18" s="689"/>
      <c r="N18" s="173"/>
      <c r="O18" s="690"/>
      <c r="P18" s="691"/>
      <c r="Q18" s="692">
        <f t="shared" ref="Q18" si="16">I18*O18</f>
        <v>0</v>
      </c>
      <c r="R18" s="693"/>
      <c r="S18" s="693"/>
      <c r="T18" s="178">
        <f t="shared" ref="T18" si="17">K18</f>
        <v>0</v>
      </c>
      <c r="U18" s="692">
        <f t="shared" ref="U18" si="18">L18*O18</f>
        <v>0</v>
      </c>
      <c r="V18" s="693"/>
      <c r="W18" s="693"/>
      <c r="X18" s="179">
        <f t="shared" ref="X18" si="19">N18</f>
        <v>0</v>
      </c>
      <c r="Y18" s="686"/>
      <c r="Z18" s="694"/>
      <c r="AA18" s="695"/>
      <c r="AB18" s="685"/>
      <c r="AC18" s="694"/>
      <c r="AD18" s="694"/>
      <c r="AE18" s="695"/>
      <c r="AF18" s="696"/>
      <c r="AG18" s="697"/>
      <c r="AH18" s="698"/>
      <c r="AI18" s="699"/>
      <c r="AJ18" s="173"/>
      <c r="AK18" s="698"/>
      <c r="AL18" s="699"/>
      <c r="AM18" s="173"/>
      <c r="AN18" s="690"/>
      <c r="AO18" s="697"/>
      <c r="AP18" s="692">
        <f t="shared" ref="AP18" si="20">AH18*AN18</f>
        <v>0</v>
      </c>
      <c r="AQ18" s="693"/>
      <c r="AR18" s="693"/>
      <c r="AS18" s="178">
        <f t="shared" ref="AS18" si="21">AJ18</f>
        <v>0</v>
      </c>
      <c r="AT18" s="692">
        <f t="shared" ref="AT18" si="22">AK18*AN18</f>
        <v>0</v>
      </c>
      <c r="AU18" s="693"/>
      <c r="AV18" s="693"/>
      <c r="AW18" s="182">
        <f t="shared" ref="AW18" si="23">AM18</f>
        <v>0</v>
      </c>
      <c r="AZ18" s="50" t="s">
        <v>242</v>
      </c>
    </row>
    <row r="19" spans="1:52" s="104" customFormat="1" ht="15.75" customHeight="1">
      <c r="A19" s="102" t="s">
        <v>336</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3"/>
      <c r="Z19" s="103"/>
      <c r="AA19" s="103"/>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row>
    <row r="20" spans="1:52" s="104" customFormat="1" ht="15.75" customHeight="1">
      <c r="A20" s="102" t="s">
        <v>337</v>
      </c>
      <c r="B20" s="102"/>
      <c r="C20" s="105"/>
      <c r="D20" s="105"/>
      <c r="E20" s="105"/>
      <c r="F20" s="105"/>
      <c r="G20" s="105"/>
      <c r="H20" s="105"/>
      <c r="I20" s="102"/>
      <c r="J20" s="102"/>
      <c r="K20" s="102"/>
      <c r="L20" s="102"/>
      <c r="M20" s="102"/>
      <c r="N20" s="102"/>
      <c r="O20" s="102"/>
      <c r="P20" s="102"/>
      <c r="Q20" s="102"/>
      <c r="R20" s="102"/>
      <c r="S20" s="102"/>
      <c r="T20" s="102"/>
      <c r="U20" s="102"/>
      <c r="V20" s="102"/>
      <c r="W20" s="102"/>
      <c r="X20" s="102"/>
      <c r="Y20" s="103"/>
      <c r="Z20" s="103"/>
      <c r="AA20" s="103"/>
      <c r="AB20" s="105"/>
      <c r="AC20" s="105"/>
      <c r="AD20" s="105"/>
      <c r="AE20" s="105"/>
      <c r="AF20" s="105"/>
      <c r="AG20" s="105"/>
      <c r="AH20" s="102"/>
      <c r="AI20" s="102"/>
      <c r="AJ20" s="102"/>
      <c r="AK20" s="102"/>
      <c r="AL20" s="102"/>
      <c r="AM20" s="102"/>
      <c r="AN20" s="102"/>
      <c r="AO20" s="102"/>
      <c r="AP20" s="102"/>
      <c r="AQ20" s="102"/>
      <c r="AR20" s="102"/>
      <c r="AS20" s="102"/>
      <c r="AT20" s="102"/>
      <c r="AU20" s="102"/>
      <c r="AV20" s="102"/>
      <c r="AW20" s="102"/>
    </row>
    <row r="21" spans="1:52" s="104" customFormat="1" ht="15.75" customHeight="1">
      <c r="A21" s="188" t="s">
        <v>424</v>
      </c>
      <c r="B21" s="188"/>
      <c r="C21" s="189"/>
      <c r="D21" s="189"/>
      <c r="E21" s="189"/>
      <c r="F21" s="189"/>
      <c r="G21" s="189"/>
      <c r="H21" s="189"/>
      <c r="I21" s="189"/>
      <c r="J21" s="189"/>
      <c r="K21" s="189"/>
      <c r="L21" s="189"/>
      <c r="M21" s="189"/>
      <c r="N21" s="189"/>
      <c r="O21" s="189"/>
      <c r="P21" s="189"/>
      <c r="Q21" s="189"/>
      <c r="R21" s="189"/>
      <c r="S21" s="189"/>
      <c r="T21" s="189"/>
      <c r="U21" s="189"/>
      <c r="V21" s="189"/>
      <c r="W21" s="189"/>
      <c r="X21" s="189"/>
      <c r="Y21" s="190"/>
      <c r="Z21" s="190"/>
      <c r="AA21" s="190"/>
      <c r="AB21" s="189"/>
      <c r="AC21" s="189"/>
      <c r="AD21" s="191"/>
      <c r="AE21" s="191"/>
      <c r="AF21" s="191"/>
      <c r="AG21" s="191"/>
      <c r="AH21" s="191"/>
      <c r="AI21" s="191"/>
      <c r="AJ21" s="191"/>
      <c r="AK21" s="191"/>
      <c r="AL21" s="191"/>
      <c r="AM21" s="191"/>
      <c r="AN21" s="191"/>
      <c r="AO21" s="191"/>
      <c r="AP21" s="191"/>
      <c r="AQ21" s="191"/>
      <c r="AR21" s="191"/>
      <c r="AS21" s="191"/>
      <c r="AT21" s="191"/>
      <c r="AU21" s="191"/>
      <c r="AV21" s="191"/>
      <c r="AW21" s="191"/>
    </row>
    <row r="22" spans="1:52" s="104" customFormat="1" ht="15.75" customHeight="1">
      <c r="A22" s="573" t="s">
        <v>431</v>
      </c>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U22" s="573"/>
      <c r="AV22" s="573"/>
      <c r="AW22" s="573"/>
    </row>
    <row r="23" spans="1:52" s="104" customFormat="1" ht="15.75" customHeight="1">
      <c r="A23" s="573"/>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U23" s="573"/>
      <c r="AV23" s="573"/>
      <c r="AW23" s="573"/>
    </row>
    <row r="24" spans="1:52" s="104" customFormat="1" ht="9.75" customHeight="1">
      <c r="A24" s="573"/>
      <c r="B24" s="573"/>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row>
    <row r="25" spans="1:52" s="104" customFormat="1" ht="13.15" customHeight="1">
      <c r="A25" s="572" t="s">
        <v>429</v>
      </c>
      <c r="B25" s="572"/>
      <c r="C25" s="572"/>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572"/>
      <c r="AV25" s="572"/>
      <c r="AW25" s="572"/>
    </row>
    <row r="26" spans="1:52" s="104" customFormat="1" ht="15.75" customHeight="1">
      <c r="A26" s="572" t="s">
        <v>430</v>
      </c>
      <c r="B26" s="572"/>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572"/>
      <c r="AV26" s="572"/>
      <c r="AW26" s="572"/>
    </row>
    <row r="27" spans="1:52" s="104" customFormat="1" ht="15.75" customHeight="1">
      <c r="A27" s="50" t="s">
        <v>425</v>
      </c>
      <c r="B27" s="188"/>
      <c r="C27" s="50"/>
      <c r="D27" s="50"/>
      <c r="E27" s="50"/>
      <c r="F27" s="50"/>
      <c r="G27" s="50"/>
      <c r="H27" s="50"/>
      <c r="I27" s="50"/>
      <c r="J27" s="50"/>
      <c r="K27" s="50"/>
      <c r="L27" s="50"/>
      <c r="M27" s="50"/>
      <c r="N27" s="50"/>
      <c r="O27" s="50"/>
      <c r="P27" s="50"/>
      <c r="Q27" s="50"/>
      <c r="R27" s="50"/>
      <c r="S27" s="50"/>
      <c r="T27" s="50"/>
      <c r="U27" s="50"/>
      <c r="V27" s="50"/>
      <c r="W27" s="50"/>
      <c r="X27" s="50"/>
      <c r="Y27" s="51"/>
      <c r="Z27" s="51"/>
      <c r="AA27" s="51"/>
      <c r="AB27" s="50"/>
      <c r="AC27" s="50"/>
      <c r="AD27" s="50"/>
      <c r="AE27" s="50"/>
      <c r="AF27" s="50"/>
      <c r="AG27" s="50"/>
      <c r="AH27" s="50"/>
      <c r="AI27" s="50"/>
      <c r="AJ27" s="50"/>
      <c r="AK27" s="50"/>
      <c r="AL27" s="50"/>
      <c r="AM27" s="50"/>
      <c r="AN27" s="50"/>
      <c r="AO27" s="50"/>
      <c r="AP27" s="50"/>
      <c r="AQ27" s="50"/>
      <c r="AR27" s="50"/>
      <c r="AS27" s="50"/>
      <c r="AT27" s="50"/>
      <c r="AU27" s="50"/>
      <c r="AV27" s="50"/>
      <c r="AW27" s="50"/>
    </row>
    <row r="28" spans="1:52" s="104" customFormat="1" ht="15.75" customHeight="1">
      <c r="A28" s="50"/>
      <c r="B28" s="188"/>
      <c r="C28" s="50"/>
      <c r="D28" s="50"/>
      <c r="E28" s="50"/>
      <c r="F28" s="50"/>
      <c r="G28" s="50"/>
      <c r="H28" s="50"/>
      <c r="I28" s="50"/>
      <c r="J28" s="50"/>
      <c r="K28" s="50"/>
      <c r="L28" s="50"/>
      <c r="M28" s="50"/>
      <c r="N28" s="50"/>
      <c r="O28" s="50"/>
      <c r="P28" s="50"/>
      <c r="Q28" s="50"/>
      <c r="R28" s="50"/>
      <c r="S28" s="50"/>
      <c r="T28" s="50"/>
      <c r="U28" s="50"/>
      <c r="V28" s="50"/>
      <c r="W28" s="50"/>
      <c r="X28" s="50"/>
      <c r="Y28" s="51"/>
      <c r="Z28" s="51"/>
      <c r="AA28" s="51"/>
      <c r="AB28" s="50"/>
      <c r="AC28" s="50"/>
      <c r="AD28" s="50"/>
      <c r="AE28" s="50"/>
      <c r="AF28" s="50"/>
      <c r="AG28" s="50"/>
      <c r="AH28" s="50"/>
      <c r="AI28" s="50"/>
      <c r="AJ28" s="50"/>
      <c r="AK28" s="50"/>
      <c r="AL28" s="50"/>
      <c r="AM28" s="50"/>
      <c r="AN28" s="50"/>
      <c r="AO28" s="50"/>
      <c r="AP28" s="50"/>
      <c r="AQ28" s="50"/>
      <c r="AR28" s="50"/>
      <c r="AS28" s="50"/>
      <c r="AT28" s="50"/>
      <c r="AU28" s="50"/>
      <c r="AV28" s="50"/>
      <c r="AW28" s="50"/>
    </row>
    <row r="29" spans="1:52" s="104" customFormat="1" ht="15.75" customHeight="1">
      <c r="C29" s="104" t="s">
        <v>334</v>
      </c>
      <c r="Y29" s="106"/>
      <c r="Z29" s="106"/>
      <c r="AA29" s="106"/>
    </row>
    <row r="30" spans="1:52" s="104" customFormat="1" ht="15.75" customHeight="1">
      <c r="C30" s="574"/>
      <c r="D30" s="575"/>
      <c r="E30" s="575"/>
      <c r="F30" s="575"/>
      <c r="G30" s="575"/>
      <c r="H30" s="575"/>
      <c r="I30" s="575"/>
      <c r="J30" s="575"/>
      <c r="K30" s="575"/>
      <c r="L30" s="575"/>
      <c r="M30" s="575"/>
      <c r="N30" s="575"/>
      <c r="O30" s="575"/>
      <c r="P30" s="575"/>
      <c r="Q30" s="575"/>
      <c r="R30" s="575"/>
      <c r="S30" s="575"/>
      <c r="T30" s="575"/>
      <c r="U30" s="575"/>
      <c r="V30" s="575"/>
      <c r="W30" s="575"/>
      <c r="X30" s="575"/>
      <c r="Y30" s="575"/>
      <c r="Z30" s="575"/>
      <c r="AA30" s="575"/>
      <c r="AB30" s="575"/>
      <c r="AC30" s="575"/>
      <c r="AD30" s="575"/>
      <c r="AE30" s="575"/>
      <c r="AF30" s="575"/>
      <c r="AG30" s="575"/>
      <c r="AH30" s="575"/>
      <c r="AI30" s="575"/>
      <c r="AJ30" s="575"/>
      <c r="AK30" s="575"/>
      <c r="AL30" s="575"/>
      <c r="AM30" s="575"/>
      <c r="AN30" s="575"/>
      <c r="AO30" s="575"/>
      <c r="AP30" s="575"/>
      <c r="AQ30" s="575"/>
      <c r="AR30" s="575"/>
      <c r="AS30" s="575"/>
      <c r="AT30" s="575"/>
      <c r="AU30" s="575"/>
      <c r="AV30" s="576"/>
    </row>
    <row r="31" spans="1:52" s="104" customFormat="1" ht="15.75" customHeight="1">
      <c r="C31" s="577"/>
      <c r="D31" s="578"/>
      <c r="E31" s="578"/>
      <c r="F31" s="578"/>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c r="AK31" s="578"/>
      <c r="AL31" s="578"/>
      <c r="AM31" s="578"/>
      <c r="AN31" s="578"/>
      <c r="AO31" s="578"/>
      <c r="AP31" s="578"/>
      <c r="AQ31" s="578"/>
      <c r="AR31" s="578"/>
      <c r="AS31" s="578"/>
      <c r="AT31" s="578"/>
      <c r="AU31" s="578"/>
      <c r="AV31" s="579"/>
    </row>
    <row r="32" spans="1:52" s="104" customFormat="1" ht="15.75" customHeight="1">
      <c r="C32" s="577"/>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578"/>
      <c r="AJ32" s="578"/>
      <c r="AK32" s="578"/>
      <c r="AL32" s="578"/>
      <c r="AM32" s="578"/>
      <c r="AN32" s="578"/>
      <c r="AO32" s="578"/>
      <c r="AP32" s="578"/>
      <c r="AQ32" s="578"/>
      <c r="AR32" s="578"/>
      <c r="AS32" s="578"/>
      <c r="AT32" s="578"/>
      <c r="AU32" s="578"/>
      <c r="AV32" s="579"/>
    </row>
    <row r="33" spans="3:48" s="104" customFormat="1" ht="15.75" customHeight="1">
      <c r="C33" s="577"/>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8"/>
      <c r="AJ33" s="578"/>
      <c r="AK33" s="578"/>
      <c r="AL33" s="578"/>
      <c r="AM33" s="578"/>
      <c r="AN33" s="578"/>
      <c r="AO33" s="578"/>
      <c r="AP33" s="578"/>
      <c r="AQ33" s="578"/>
      <c r="AR33" s="578"/>
      <c r="AS33" s="578"/>
      <c r="AT33" s="578"/>
      <c r="AU33" s="578"/>
      <c r="AV33" s="579"/>
    </row>
    <row r="34" spans="3:48" s="104" customFormat="1" ht="15.75" customHeight="1">
      <c r="C34" s="580"/>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1"/>
      <c r="AL34" s="581"/>
      <c r="AM34" s="581"/>
      <c r="AN34" s="581"/>
      <c r="AO34" s="581"/>
      <c r="AP34" s="581"/>
      <c r="AQ34" s="581"/>
      <c r="AR34" s="581"/>
      <c r="AS34" s="581"/>
      <c r="AT34" s="581"/>
      <c r="AU34" s="581"/>
      <c r="AV34" s="582"/>
    </row>
    <row r="35" spans="3:48" s="104" customFormat="1">
      <c r="Y35" s="106"/>
      <c r="Z35" s="106"/>
      <c r="AA35" s="106"/>
    </row>
    <row r="36" spans="3:48" ht="15.75" customHeight="1"/>
    <row r="37" spans="3:48" ht="15.75" customHeight="1"/>
    <row r="38" spans="3:48" ht="15.75" customHeight="1"/>
    <row r="39" spans="3:48" ht="15.75" customHeight="1"/>
    <row r="40" spans="3:48" ht="15.75" customHeight="1"/>
    <row r="41" spans="3:48" ht="15.75" customHeight="1"/>
    <row r="42" spans="3:48" ht="15.75" customHeight="1"/>
    <row r="43" spans="3:48" ht="15.75" customHeight="1"/>
    <row r="44" spans="3:48" ht="15.75" customHeight="1"/>
    <row r="45" spans="3:48" ht="20.25" customHeight="1"/>
    <row r="46" spans="3:48" ht="20.25" customHeight="1"/>
  </sheetData>
  <mergeCells count="161">
    <mergeCell ref="B17:D17"/>
    <mergeCell ref="B18:D18"/>
    <mergeCell ref="AT17:AV17"/>
    <mergeCell ref="E18:H18"/>
    <mergeCell ref="I18:J18"/>
    <mergeCell ref="L18:M18"/>
    <mergeCell ref="O18:P18"/>
    <mergeCell ref="Q18:S18"/>
    <mergeCell ref="U18:W18"/>
    <mergeCell ref="Y18:AA18"/>
    <mergeCell ref="AB18:AE18"/>
    <mergeCell ref="AF18:AG18"/>
    <mergeCell ref="AH18:AI18"/>
    <mergeCell ref="AK18:AL18"/>
    <mergeCell ref="AN18:AO18"/>
    <mergeCell ref="AP18:AR18"/>
    <mergeCell ref="AT18:AV18"/>
    <mergeCell ref="E17:H17"/>
    <mergeCell ref="I17:J17"/>
    <mergeCell ref="L17:M17"/>
    <mergeCell ref="O17:P17"/>
    <mergeCell ref="Q17:S17"/>
    <mergeCell ref="U17:W17"/>
    <mergeCell ref="AN17:AO17"/>
    <mergeCell ref="AP17:AR17"/>
    <mergeCell ref="AB17:AE17"/>
    <mergeCell ref="L15:M15"/>
    <mergeCell ref="L16:M16"/>
    <mergeCell ref="I16:J16"/>
    <mergeCell ref="I13:J13"/>
    <mergeCell ref="I14:J14"/>
    <mergeCell ref="I15:J15"/>
    <mergeCell ref="Z4:AL4"/>
    <mergeCell ref="AA5:AM5"/>
    <mergeCell ref="AK8:AM8"/>
    <mergeCell ref="AK9:AM9"/>
    <mergeCell ref="AK10:AM10"/>
    <mergeCell ref="B7:X7"/>
    <mergeCell ref="E16:H16"/>
    <mergeCell ref="L13:M13"/>
    <mergeCell ref="L14:M14"/>
    <mergeCell ref="E12:H12"/>
    <mergeCell ref="B11:D11"/>
    <mergeCell ref="B12:D12"/>
    <mergeCell ref="B13:D13"/>
    <mergeCell ref="B14:D14"/>
    <mergeCell ref="B15:D15"/>
    <mergeCell ref="B16:D16"/>
    <mergeCell ref="AF17:AG17"/>
    <mergeCell ref="O14:P14"/>
    <mergeCell ref="O15:P15"/>
    <mergeCell ref="O16:P16"/>
    <mergeCell ref="O13:P13"/>
    <mergeCell ref="AH17:AI17"/>
    <mergeCell ref="AK17:AL17"/>
    <mergeCell ref="AF14:AG14"/>
    <mergeCell ref="AF15:AG15"/>
    <mergeCell ref="AF16:AG16"/>
    <mergeCell ref="AF13:AG13"/>
    <mergeCell ref="U13:W13"/>
    <mergeCell ref="Y14:AA14"/>
    <mergeCell ref="Y17:AA17"/>
    <mergeCell ref="AB13:AE13"/>
    <mergeCell ref="AB14:AE14"/>
    <mergeCell ref="AB15:AE15"/>
    <mergeCell ref="A1:AW1"/>
    <mergeCell ref="AN11:AO11"/>
    <mergeCell ref="Y11:AA11"/>
    <mergeCell ref="I11:J11"/>
    <mergeCell ref="E8:H10"/>
    <mergeCell ref="O8:P10"/>
    <mergeCell ref="Y8:AA10"/>
    <mergeCell ref="O12:P12"/>
    <mergeCell ref="AN12:AO12"/>
    <mergeCell ref="U8:X8"/>
    <mergeCell ref="U9:X9"/>
    <mergeCell ref="I8:K8"/>
    <mergeCell ref="AH11:AI11"/>
    <mergeCell ref="AK11:AL11"/>
    <mergeCell ref="AB11:AE11"/>
    <mergeCell ref="AB12:AE12"/>
    <mergeCell ref="AN8:AO10"/>
    <mergeCell ref="Y7:AW7"/>
    <mergeCell ref="AH9:AJ9"/>
    <mergeCell ref="AH10:AJ10"/>
    <mergeCell ref="AP8:AS8"/>
    <mergeCell ref="AP9:AS9"/>
    <mergeCell ref="AP10:AS10"/>
    <mergeCell ref="AT8:AW8"/>
    <mergeCell ref="AT9:AW9"/>
    <mergeCell ref="AT10:AW10"/>
    <mergeCell ref="AB8:AE10"/>
    <mergeCell ref="AF8:AG10"/>
    <mergeCell ref="AH8:AJ8"/>
    <mergeCell ref="B8:D10"/>
    <mergeCell ref="L8:N8"/>
    <mergeCell ref="I12:J12"/>
    <mergeCell ref="Q8:T8"/>
    <mergeCell ref="Q9:T9"/>
    <mergeCell ref="Q10:T10"/>
    <mergeCell ref="Q11:S11"/>
    <mergeCell ref="L11:M11"/>
    <mergeCell ref="U11:W11"/>
    <mergeCell ref="Q12:S12"/>
    <mergeCell ref="U10:X10"/>
    <mergeCell ref="L12:M12"/>
    <mergeCell ref="U12:W12"/>
    <mergeCell ref="L9:N9"/>
    <mergeCell ref="L10:N10"/>
    <mergeCell ref="E11:H11"/>
    <mergeCell ref="O11:P11"/>
    <mergeCell ref="I9:K9"/>
    <mergeCell ref="I10:K10"/>
    <mergeCell ref="E13:H13"/>
    <mergeCell ref="E14:H14"/>
    <mergeCell ref="E15:H15"/>
    <mergeCell ref="AP11:AR11"/>
    <mergeCell ref="AT11:AV11"/>
    <mergeCell ref="AP12:AR12"/>
    <mergeCell ref="Y12:AA12"/>
    <mergeCell ref="Y15:AA15"/>
    <mergeCell ref="Y16:AA16"/>
    <mergeCell ref="AK13:AL13"/>
    <mergeCell ref="AP13:AR13"/>
    <mergeCell ref="AT13:AV13"/>
    <mergeCell ref="AK14:AL14"/>
    <mergeCell ref="AP14:AR14"/>
    <mergeCell ref="AT14:AV14"/>
    <mergeCell ref="AK15:AL15"/>
    <mergeCell ref="AP15:AR15"/>
    <mergeCell ref="Y13:AA13"/>
    <mergeCell ref="AB16:AE16"/>
    <mergeCell ref="AK12:AL12"/>
    <mergeCell ref="AH12:AI12"/>
    <mergeCell ref="AT12:AV12"/>
    <mergeCell ref="AF12:AG12"/>
    <mergeCell ref="AF11:AG11"/>
    <mergeCell ref="A26:AW26"/>
    <mergeCell ref="A2:AW2"/>
    <mergeCell ref="A25:AW25"/>
    <mergeCell ref="A22:AW24"/>
    <mergeCell ref="C30:AV34"/>
    <mergeCell ref="AN16:AO16"/>
    <mergeCell ref="AH13:AI13"/>
    <mergeCell ref="AH14:AI14"/>
    <mergeCell ref="AH15:AI15"/>
    <mergeCell ref="AH16:AI16"/>
    <mergeCell ref="AT15:AV15"/>
    <mergeCell ref="AN14:AO14"/>
    <mergeCell ref="AN15:AO15"/>
    <mergeCell ref="AN13:AO13"/>
    <mergeCell ref="AK16:AL16"/>
    <mergeCell ref="AP16:AR16"/>
    <mergeCell ref="AT16:AV16"/>
    <mergeCell ref="Q13:S13"/>
    <mergeCell ref="Q14:S14"/>
    <mergeCell ref="Q15:S15"/>
    <mergeCell ref="Q16:S16"/>
    <mergeCell ref="U14:W14"/>
    <mergeCell ref="U15:W15"/>
    <mergeCell ref="U16:W16"/>
  </mergeCells>
  <phoneticPr fontId="29"/>
  <conditionalFormatting sqref="E11:E16 A11:B18 I11:I18 K11:L18 N11:O18">
    <cfRule type="cellIs" dxfId="177" priority="5" operator="equal">
      <formula>""</formula>
    </cfRule>
  </conditionalFormatting>
  <conditionalFormatting sqref="E17:G17 AB17:AD17 E18">
    <cfRule type="cellIs" dxfId="176" priority="18" operator="equal">
      <formula>""</formula>
    </cfRule>
  </conditionalFormatting>
  <conditionalFormatting sqref="Y11:Y16">
    <cfRule type="cellIs" dxfId="175" priority="2" operator="equal">
      <formula>""</formula>
    </cfRule>
    <cfRule type="cellIs" priority="3" operator="equal">
      <formula>""</formula>
    </cfRule>
  </conditionalFormatting>
  <conditionalFormatting sqref="Y17:Z17 Y18">
    <cfRule type="cellIs" dxfId="174" priority="11" operator="equal">
      <formula>""</formula>
    </cfRule>
  </conditionalFormatting>
  <conditionalFormatting sqref="AB18">
    <cfRule type="cellIs" dxfId="173" priority="14" operator="equal">
      <formula>""</formula>
    </cfRule>
  </conditionalFormatting>
  <conditionalFormatting sqref="AF11:AF18 AB11:AB16 AH11:AH18 AJ11:AK18 AM11:AN18">
    <cfRule type="cellIs" dxfId="172" priority="4" operator="equal">
      <formula>""</formula>
    </cfRule>
  </conditionalFormatting>
  <conditionalFormatting sqref="AF11:AG18">
    <cfRule type="cellIs" dxfId="171" priority="1" operator="equal">
      <formula>""</formula>
    </cfRule>
  </conditionalFormatting>
  <dataValidations count="1">
    <dataValidation type="list" allowBlank="1" showInputMessage="1" showErrorMessage="1" sqref="AF11:AG18" xr:uid="{365AB497-5945-41E8-BCF4-199D6A2F331B}">
      <formula1>$AZ$17:$AZ$18</formula1>
    </dataValidation>
  </dataValidations>
  <hyperlinks>
    <hyperlink ref="AA5" r:id="rId1" xr:uid="{65740473-6CAD-4EB1-9790-8A298F19B317}"/>
  </hyperlinks>
  <printOptions horizontalCentered="1" verticalCentered="1"/>
  <pageMargins left="0.59055118110236227" right="0.23622047244094491" top="0.39370078740157483" bottom="0.19685039370078741" header="0.43307086614173229" footer="0.19685039370078741"/>
  <pageSetup paperSize="9" scale="86" fitToWidth="0"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申請書作成ガイド（入力項目の説明）</vt:lpstr>
      <vt:lpstr>チェック表</vt:lpstr>
      <vt:lpstr>第1号_交付申請書</vt:lpstr>
      <vt:lpstr>第2号_事業計画書</vt:lpstr>
      <vt:lpstr>第3号_収支予算表</vt:lpstr>
      <vt:lpstr>第4号暴力団誓約書</vt:lpstr>
      <vt:lpstr>第5号_事前着手届</vt:lpstr>
      <vt:lpstr>別紙1CO2排出量算出シート（交付）</vt:lpstr>
      <vt:lpstr>別紙2既存設備と導入予定設備の比較表（交付）</vt:lpstr>
      <vt:lpstr>第6号_計画変更承認申請書</vt:lpstr>
      <vt:lpstr>7号_中止（廃止）承認申請書</vt:lpstr>
      <vt:lpstr>第8号_完了延期報告書</vt:lpstr>
      <vt:lpstr>チェック表（実績報告時）</vt:lpstr>
      <vt:lpstr>第9号_実績報告書</vt:lpstr>
      <vt:lpstr>第10号_事業実績書</vt:lpstr>
      <vt:lpstr>第11号_収支実績書</vt:lpstr>
      <vt:lpstr>第12号_取得財産等管理台帳</vt:lpstr>
      <vt:lpstr>別紙3CO2排出量算出シート（実績）</vt:lpstr>
      <vt:lpstr>別紙4既存設備と導入設備の比較表（実績）</vt:lpstr>
      <vt:lpstr>第13号_事業効果報告書</vt:lpstr>
      <vt:lpstr>第14号_財産処分承認申請書</vt:lpstr>
      <vt:lpstr>'7号_中止（廃止）承認申請書'!Print_Area</vt:lpstr>
      <vt:lpstr>チェック表!Print_Area</vt:lpstr>
      <vt:lpstr>'チェック表（実績報告時）'!Print_Area</vt:lpstr>
      <vt:lpstr>第10号_事業実績書!Print_Area</vt:lpstr>
      <vt:lpstr>第11号_収支実績書!Print_Area</vt:lpstr>
      <vt:lpstr>第12号_取得財産等管理台帳!Print_Area</vt:lpstr>
      <vt:lpstr>第13号_事業効果報告書!Print_Area</vt:lpstr>
      <vt:lpstr>第14号_財産処分承認申請書!Print_Area</vt:lpstr>
      <vt:lpstr>第1号_交付申請書!Print_Area</vt:lpstr>
      <vt:lpstr>第2号_事業計画書!Print_Area</vt:lpstr>
      <vt:lpstr>第3号_収支予算表!Print_Area</vt:lpstr>
      <vt:lpstr>第4号暴力団誓約書!Print_Area</vt:lpstr>
      <vt:lpstr>第5号_事前着手届!Print_Area</vt:lpstr>
      <vt:lpstr>第6号_計画変更承認申請書!Print_Area</vt:lpstr>
      <vt:lpstr>第8号_完了延期報告書!Print_Area</vt:lpstr>
      <vt:lpstr>第9号_実績報告書!Print_Area</vt:lpstr>
      <vt:lpstr>'別紙1CO2排出量算出シート（交付）'!Print_Area</vt:lpstr>
      <vt:lpstr>'別紙2既存設備と導入予定設備の比較表（交付）'!Print_Area</vt:lpstr>
      <vt:lpstr>'別紙3CO2排出量算出シート（実績）'!Print_Area</vt:lpstr>
      <vt:lpstr>'別紙4既存設備と導入設備の比較表（実績）'!Print_Area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2026-05-26T00:35:50Z</dcterms:created>
  <dcterms:modified xsi:type="dcterms:W3CDTF">2026-05-27T08:17:44Z</dcterms:modified>
</cp:coreProperties>
</file>